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filterPrivacy="1" hidePivotFieldList="1"/>
  <xr:revisionPtr revIDLastSave="0" documentId="13_ncr:1_{D302F110-7495-4A81-9034-39AC0BFFC5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au de Bord" sheetId="4" r:id="rId1"/>
    <sheet name="Traitement" sheetId="1" r:id="rId2"/>
    <sheet name="Données" sheetId="2" r:id="rId3"/>
    <sheet name="Détail facturation" sheetId="12" r:id="rId4"/>
  </sheets>
  <definedNames>
    <definedName name="_xlnm._FilterDatabase" localSheetId="3" hidden="1">'Détail facturation'!$A$1:$P$3197</definedName>
    <definedName name="_xlnm._FilterDatabase" localSheetId="2" hidden="1">Données!$A$1:$J$673</definedName>
    <definedName name="ChronologieNative_Période">#N/A</definedName>
    <definedName name="Segment___Encaissement">#N/A</definedName>
    <definedName name="Segment___Réalisation">#N/A</definedName>
    <definedName name="Segment_DOT_Corporate">#N/A</definedName>
    <definedName name="Segment_Mois">#N/A</definedName>
  </definedNames>
  <calcPr calcId="191029"/>
  <pivotCaches>
    <pivotCache cacheId="7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4" i="1" l="1"/>
  <c r="N8" i="4"/>
  <c r="A7" i="4"/>
  <c r="I844" i="1"/>
  <c r="R21" i="4"/>
  <c r="G7" i="4"/>
  <c r="H844" i="1"/>
  <c r="AC21" i="4"/>
  <c r="F849" i="1" l="1"/>
  <c r="F851" i="1" s="1"/>
</calcChain>
</file>

<file path=xl/sharedStrings.xml><?xml version="1.0" encoding="utf-8"?>
<sst xmlns="http://schemas.openxmlformats.org/spreadsheetml/2006/main" count="21004" uniqueCount="5688">
  <si>
    <t>DOT Corporate</t>
  </si>
  <si>
    <t>% Encaissement</t>
  </si>
  <si>
    <t>% Réalisation</t>
  </si>
  <si>
    <t>Période</t>
  </si>
  <si>
    <t xml:space="preserve"> Chiffre d'affaires </t>
  </si>
  <si>
    <t xml:space="preserve"> Objectif C.A </t>
  </si>
  <si>
    <t xml:space="preserve"> Montant TTC </t>
  </si>
  <si>
    <t xml:space="preserve"> Encaissement </t>
  </si>
  <si>
    <t xml:space="preserve"> Objectif annuel </t>
  </si>
  <si>
    <t>Taux Objectif 2023</t>
  </si>
  <si>
    <t>Adrar</t>
  </si>
  <si>
    <t>3-Plus de 100%</t>
  </si>
  <si>
    <t>Ain Defla</t>
  </si>
  <si>
    <t>Ain Temouchent</t>
  </si>
  <si>
    <t>2-50%-100%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</si>
  <si>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</si>
  <si>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</si>
  <si>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</si>
  <si>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</si>
  <si>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</si>
  <si>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</si>
  <si>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</si>
  <si>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</si>
  <si>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</si>
  <si>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Bouira</t>
  </si>
  <si>
    <t>Boumerdes</t>
  </si>
  <si>
    <t>Chlef</t>
  </si>
  <si>
    <t>Constantine</t>
  </si>
  <si>
    <t>Djelfa</t>
  </si>
  <si>
    <t>1-Moins de 50%</t>
  </si>
  <si>
    <t>El Bayadh</t>
  </si>
  <si>
    <t>El Menia</t>
  </si>
  <si>
    <t>El M'Ghair</t>
  </si>
  <si>
    <t>El Oued</t>
  </si>
  <si>
    <t>El Tarf</t>
  </si>
  <si>
    <t>Ghardaia</t>
  </si>
  <si>
    <t>Guelma</t>
  </si>
  <si>
    <t>Illizi</t>
  </si>
  <si>
    <t>In Salah</t>
  </si>
  <si>
    <t>Jijel</t>
  </si>
  <si>
    <t>Khenchela</t>
  </si>
  <si>
    <t>Laghouat</t>
  </si>
  <si>
    <t>Mascara</t>
  </si>
  <si>
    <t>Medea</t>
  </si>
  <si>
    <t>Mila</t>
  </si>
  <si>
    <t>Mostaganem</t>
  </si>
  <si>
    <t>Msila</t>
  </si>
  <si>
    <t>Naama</t>
  </si>
  <si>
    <t>Ouargla</t>
  </si>
  <si>
    <t>Ouled Djellal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</si>
  <si>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</si>
  <si>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</si>
  <si>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</si>
  <si>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</si>
  <si>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</si>
  <si>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</si>
  <si>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</si>
  <si>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</si>
  <si>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</si>
  <si>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</si>
  <si>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Timimoune</t>
  </si>
  <si>
    <t>Tindouf</t>
  </si>
  <si>
    <t>Tipaza</t>
  </si>
  <si>
    <t>Tissemsilt</t>
  </si>
  <si>
    <t>Tizi Ouzou</t>
  </si>
  <si>
    <t>Tlemcen</t>
  </si>
  <si>
    <t>Touggourt</t>
  </si>
  <si>
    <t>Bord Bou Arreridj</t>
  </si>
  <si>
    <t>Oran Est</t>
  </si>
  <si>
    <t>Organisation</t>
  </si>
  <si>
    <t>Source</t>
  </si>
  <si>
    <t>N Fact</t>
  </si>
  <si>
    <t>Typ Fact</t>
  </si>
  <si>
    <t>Date Fact</t>
  </si>
  <si>
    <t>Client</t>
  </si>
  <si>
    <t>Obj Fact</t>
  </si>
  <si>
    <t>Periode</t>
  </si>
  <si>
    <t>Montant Ht</t>
  </si>
  <si>
    <t>Chiffre Aff Exe</t>
  </si>
  <si>
    <t>Montant Taxe</t>
  </si>
  <si>
    <t>Montant Ttc</t>
  </si>
  <si>
    <t>Encaissement</t>
  </si>
  <si>
    <t>N Rglt</t>
  </si>
  <si>
    <t>Date Rglt</t>
  </si>
  <si>
    <t>Facture Avoir / Annulation</t>
  </si>
  <si>
    <t>16_STANDARD FACTURES</t>
  </si>
  <si>
    <t>CM</t>
  </si>
  <si>
    <t>ANNULATION FACTURE 41/SDC/DC/DOT-01/2023</t>
  </si>
  <si>
    <t>INV</t>
  </si>
  <si>
    <t>REDEVANCE ANNUELLE DE LA LIAISON SPECIALISEE INTERNET A 8MB/S VIA RMS (SITE SBAA)</t>
  </si>
  <si>
    <t>LA PERIODE DU 01-JAN-2023 AU 31-DEC-2023</t>
  </si>
  <si>
    <t>REDEVANCE ANNUELLE DE LA LIAISON SPECIALISEE INTERNET A8 MB/S (SITE HASSI ILLATOU)</t>
  </si>
  <si>
    <t>REDEVANCE DE LA LIAISON SPECIALISEE INTERNET A 10 MB/S VIA RMS</t>
  </si>
  <si>
    <t>REDEVANCE ANNUELLE DE LOCATION SUPPORT A FIBRES OPTIQUES</t>
  </si>
  <si>
    <t>Rattachement par support à Fibres optiques et au Réseau Téléphonique au profit:Nouveau siège de la Cour de Justice Adrar</t>
  </si>
  <si>
    <t>Redevance de la liaison spécialisée internet à 10 Mb/s via RMS</t>
  </si>
  <si>
    <t>Redevance de la liaison spécialisée VPN à 4 Mb/s via RMS au profit : Agence Timimoun</t>
  </si>
  <si>
    <t>REDEVANCE DE LA LIAISON SPECIALISEE VPN A2MB RMS AU PROFIT TRESORERIE WILAYA BBM</t>
  </si>
  <si>
    <t>REDEVANCE DE LA LIAISON SPECIALISEE VPN A 2MB RMS AU PEOFIT: TRESORERIE WILAYA TIMIMOUN</t>
  </si>
  <si>
    <t>DANS LE CADRE DE REALISATION D'UNE LSI A50 Mb/s  (Evenementielle)</t>
  </si>
  <si>
    <t>REDEVANCE DELA LSI A 10MB/S RMS</t>
  </si>
  <si>
    <t>REALISATION D'UNE LSI A 500 MB/S RMS</t>
  </si>
  <si>
    <t>REDEVANCE ANNUELLE DE LA LS DATA A 4MB/S AU PROFIT: TRIBUNAL ADRAR</t>
  </si>
  <si>
    <t>REDEVANCE ANNUELLE DE LA LS DATA A 4MB/S AU PROFIT: TRIBUNAL ADMINISTRATIF ADAR</t>
  </si>
  <si>
    <t>REDEVANCE ANNUELLE DE LA LS DATA A 4MB/S AU PROFIT: ETABLISSEMENT DE REEDUCATION ADRAR</t>
  </si>
  <si>
    <t>REDEVANCE ANNUELLE DE LA LS DATA A 4MB/S AU PROFIT:Ets DE REEDUCATION POUR MINEURS</t>
  </si>
  <si>
    <t>REDEVANCE ANNUELLE DE LA LS DATA A 4MB/S AU PROFIT: Ets DE REEDUCATION E MILIEU OUVERT</t>
  </si>
  <si>
    <t>REDEVANCE ANNUELLE DE LA LS DATA A 4MB/S AU PROFIT: SERVICE EXTERNE ADRAR</t>
  </si>
  <si>
    <t>REDEVANCE ANNUELLE DE LA LS DATA A 4MB/S AU PROFIT: TRIBUNAL AOULEF</t>
  </si>
  <si>
    <t>REDEVANCE ANNUELLE DE LA LS DATA A 4MB/S AU PROFIT: TRIBUNAL BORDJ BADJI MOKHTAR</t>
  </si>
  <si>
    <t>REDEVANCE ANNUELLE DE LA LS DATA A 4MB/S AU PROFIT: Ets DE REEDUCATION BORDJ BADJI MOKHTAR</t>
  </si>
  <si>
    <t>REDEVANCE ANNUELLE DE LA LS DATA A 4MB/S AU PROFIT: TRIBUNAL REGGANE</t>
  </si>
  <si>
    <t>REDEVANCE DE LA LS DATA A 4M/S AU PROFIT TRIBUNAL TIMIMOUN</t>
  </si>
  <si>
    <t>REDEVANCE ANNUELLE DE LA LS DATA A 4MB/S AU PROFIT: Ets DE REEDUCATION TIMIMOUN</t>
  </si>
  <si>
    <t>REDEVANCE ANNUELLE DE LA LS DATA A 4MB/S AU PROFIT: Ets DE REEDUCATION  REGGANE</t>
  </si>
  <si>
    <t>Dans le cadre de réalisation d'une LSI à 50 Mb/s RMS (Evènementielle)</t>
  </si>
  <si>
    <t>Dans le cadre de réalisation d'une LSI à 100 Mb/s RMS</t>
  </si>
  <si>
    <t>Rdevance de la Liaison Spécialisée Internet à 10 Mb/s RMS</t>
  </si>
  <si>
    <t>Travaux de ratachement des blocs en support FO ( Projet MSPRH / Réseau LAN )</t>
  </si>
  <si>
    <t>TRAVAUX DE RATTACHEMENT EN SUPPORT FO AU PROFIT:ANNEXE ADMINISTRATIVE AIN HAMOU</t>
  </si>
  <si>
    <t>TRAVAUX DE RATTACHEMENT EN FO AU PROFIT:ANNEXE ADMINISTRATIVE FATIS APC ZAOUIET DEBBAGH</t>
  </si>
  <si>
    <t>REDEVANCE DE LA LIAISON SPECIALISEE INTERNET A 10MB VIA RMS</t>
  </si>
  <si>
    <t>LA PERIODE DU 01-SEP-2023 AU 31-OCT-2023</t>
  </si>
  <si>
    <t>LA PERIODE DU 01-NOV-2023 AU 31-DEC-2023</t>
  </si>
  <si>
    <t>RATTACHEMENT EN SUPPORT FO AU PROFIT: ANIE WILAYA BORDJ BADJI MOKHTAR</t>
  </si>
  <si>
    <t>HEBERGEMENT MESSAGERIE PROFESSIONNELE</t>
  </si>
  <si>
    <t>REALISATION D'UNE LIAISON SPECIALISEE DATA A 34Mb/s (ANNEE 2023)</t>
  </si>
  <si>
    <t>FIXATION DES ADRESSES IP AU PROFIT : UNIVERSITE ADRAR</t>
  </si>
  <si>
    <t>MESSAGERIE PROFESSIONNELLE</t>
  </si>
  <si>
    <t>REDEVANCES ANNUELLE : LOCATION DU SUPPORT EN CUIVRE</t>
  </si>
  <si>
    <t>REDEVANCE ANNUELLE DE LA LOCATION DU SUPPORT EN CUIVRE</t>
  </si>
  <si>
    <t>TRAVAUX SUPPLEMENTAIRES DANS LE CADRE RATTACH- EN FO AU PROFIT DES ANNEXES ADMNI APC SALI</t>
  </si>
  <si>
    <t>TRAVAUX DE RATTACH- EN FO AU PROFIT: ANNEXES ADMIN TITAF-GHARMIANOU-et AGHIL APC TAMEST</t>
  </si>
  <si>
    <t>DANS LE CADRE DES TRAVAUX DE POSE DE CABLE URBAIN A 14 PAIRES 6 /10</t>
  </si>
  <si>
    <t>SC100375</t>
  </si>
  <si>
    <t>TRAVAUX SUPPLEMENTAIRES DANS LE CADRE RATTACHT EN FO PROFIT ANNEXE ADMIN APC SALI</t>
  </si>
  <si>
    <t>DANS LE CADRE DE RATTACHEMENT SUR RESEAU FTTH</t>
  </si>
  <si>
    <t>AUGMENTATION DE DEBIT D'UNE LIAISON INTERNET A 50 MB/S AU PROFIT: SITE HASSI ILLATOU</t>
  </si>
  <si>
    <t>REALISATION D'UNE LIAISON SPECIALISEE DATA A 4MB/S AU TITRE DE L'ANNEE 2023</t>
  </si>
  <si>
    <t>FRAIS DE RACCORDEMENT EN FTTH</t>
  </si>
  <si>
    <t>17_STANDARD FACTURES</t>
  </si>
  <si>
    <t>LOCATION SUPPORT FIBRE OPTIQUE AU PROFIT DE LA CASNOS AIN DEFLA</t>
  </si>
  <si>
    <t>Travaux de raccordement du Nouveau pole Universitaire KHEMIS MILIANA  par le reseau FTTH</t>
  </si>
  <si>
    <t>LOCATION SUPPORT FIBRE OPTIQUE AU PROFIT DE LA CAISSE NATIONALE D'ASSURANCE CHOMAGE AIN DEFLA AIN DEFLA</t>
  </si>
  <si>
    <t>Raccordement en fibre optique  l'Annexe APC El Megharsa avec l'APC MERE MKHATRIA</t>
  </si>
  <si>
    <t>Location Support Fibre Optique au profit de la CASNOS KHEMIS MILIANA</t>
  </si>
  <si>
    <t>Travaux de  Déplacement Poteau couple</t>
  </si>
  <si>
    <t>Travaux de  Déplacement Poteau Simple 7 M</t>
  </si>
  <si>
    <t>Casse sur reseau Téléphonique Boumedfaa le 02/10/2022</t>
  </si>
  <si>
    <t>Travaux de  Déplacement Poteaux Telephoniques</t>
  </si>
  <si>
    <t>Travaux de Déplacement de la Canalisation,cable cuivre et fibre optique de la gare Boumedfaa</t>
  </si>
  <si>
    <t>Travaux de Déplacement 02 Poteaux</t>
  </si>
  <si>
    <t>Acquisition et Installation des Equipements de Transmission OSN 500</t>
  </si>
  <si>
    <t>Raccordement en réseau FTTH  au profit du SPA DEF-MED</t>
  </si>
  <si>
    <t>Redevance Abonnement Internet au profit de la UNIVERSITE DJILLALI BOUNAAMA KHEMIS MILIANA</t>
  </si>
  <si>
    <t>13/2023</t>
  </si>
  <si>
    <t>Raccordement Annexes APC (DRABLA,ANNEB,LOUROUD) par le reseau à Fibre Optique</t>
  </si>
  <si>
    <t>14/2023</t>
  </si>
  <si>
    <t>Travaux de Genie Civil et Pose câble à Fibre Optique et cuivre au Profit  du Trésor de Wilaya d'AIN-DEFLA</t>
  </si>
  <si>
    <t>Certificat SSL (Certificat pour plusieurs sous domaine) Acquisition et installation</t>
  </si>
  <si>
    <t>16/2023</t>
  </si>
  <si>
    <t>Transfert et installation des lignes téléphoniques vers le Nouveau siège DD</t>
  </si>
  <si>
    <t>Travaux de Genie Civil et Pose Câble à Fibre Optique au Profit  de l'annexe APC SIDI SBAA</t>
  </si>
  <si>
    <t>19/2023</t>
  </si>
  <si>
    <t>Travaux de Génie Civil, Pose et raccordement  reseau telephonique en cuivre  au Profit  de l'Hopital 240 Lits Ain_Defla</t>
  </si>
  <si>
    <t>22/2023</t>
  </si>
  <si>
    <t>Location Support  Fibre Optique au profit Tribunal Administratif Ain Defla Année 2023</t>
  </si>
  <si>
    <t>Location Support  Fibre Optique au profit Tribunal EL ATTAF Année 2023</t>
  </si>
  <si>
    <t>Location Support  Fibre Optique au profit Tribunal KHEMIS MILIANA  Année 2023</t>
  </si>
  <si>
    <t>Location Support  Fibre Optique au profit Tribunal MILIANA  Année 2023</t>
  </si>
  <si>
    <t>Location Support  Fibre Optique au profit Tribunal AIN DEFLA  Année 2023</t>
  </si>
  <si>
    <t>Location Support  Fibre Optique au profit de l'Etablissement de reeducation EL ATTAF Année 2023</t>
  </si>
  <si>
    <t>Location Support  Fibre Optique au profit de l'Etablissement de Prevention Ain Defla Année 2023</t>
  </si>
  <si>
    <t>Location Support  Fibre Optique au profit de l'etablissement de Prevention Khemis Miliana Année 2023</t>
  </si>
  <si>
    <t>30/2023</t>
  </si>
  <si>
    <t>Acquisition des Armoires de Brasage y Compris l'installation au profit de la Direction Des Domaines Ain Defla</t>
  </si>
  <si>
    <t>Acquisition des Armoires de Brasage y Compris l'installation</t>
  </si>
  <si>
    <t>32/2023</t>
  </si>
  <si>
    <t>Acquisition, Installation et mise en service des routeurs</t>
  </si>
  <si>
    <t>Acquisition et Installation des Equipements de Transmission convertisseurs  FE/GE.</t>
  </si>
  <si>
    <t>34/2023</t>
  </si>
  <si>
    <t>Acquisition d'un certificat SSL</t>
  </si>
  <si>
    <t>35/2023</t>
  </si>
  <si>
    <t>18_STANDARD FACTURES</t>
  </si>
  <si>
    <t>Redevance location cable fibre optique</t>
  </si>
  <si>
    <t>Annulation LS Internet de 2 mois (novembre /Décembre 2023)suite arret temporaire du complexe fermeture saison estivale</t>
  </si>
  <si>
    <t>Abonnement LS 10 MB INTERNET Pack internet for Business</t>
  </si>
  <si>
    <t>RedevanceAbonnement LS 4 MB DATA</t>
  </si>
  <si>
    <t>Renouvellement location Annuelle  cable Fibre Optique</t>
  </si>
  <si>
    <t>Renouvellement location annuelle location cable Fibre Optique</t>
  </si>
  <si>
    <t>Renouvellement location Annuelle cable Fibre Optique</t>
  </si>
  <si>
    <t>LA PERIODE DU 01-JAN-2023 AU 01-DEC-2023</t>
  </si>
  <si>
    <t>VE 354469</t>
  </si>
  <si>
    <t>Redevance location cable Fibre Optique année 2023</t>
  </si>
  <si>
    <t>LA PERIODE DU 01-SEP-2023 AU 31-DEC-2023</t>
  </si>
  <si>
    <t>Renouvellement Location cable FO</t>
  </si>
  <si>
    <t>Redevance abonnement LS 100 MB</t>
  </si>
  <si>
    <t>Frais Location cable FO du Tribunal EL AMRIA</t>
  </si>
  <si>
    <t>VIR COUR DE JUSTICE AT</t>
  </si>
  <si>
    <t>Location Annuelle cable a fibre Optique Tribunal Beni saf</t>
  </si>
  <si>
    <t>Renouvellement location cable Fibre Optique  Tribunal Hammam Bouhdjar</t>
  </si>
  <si>
    <t>Renouvellemnet location cable FO période 2023 liaison COUR avec CA Ain Temouchent</t>
  </si>
  <si>
    <t>Renouvellement Location cable Fibre Optique pour année 2023 Tribunal Administratif</t>
  </si>
  <si>
    <t>VIR TRIBUNAL BSA</t>
  </si>
  <si>
    <t>Location cable Fibre Optique</t>
  </si>
  <si>
    <t>Location cable Fibre Optique Pénitencier BENI SAF</t>
  </si>
  <si>
    <t>Renouvellement location cable FO Site Pénitencier route de Sidi BenAdda</t>
  </si>
  <si>
    <t>Renouvellement location annuel cable Fibre Optique Pénitencier Hay Moulay Mustapha</t>
  </si>
  <si>
    <t>Raccordement de cable FO Annexe APC KOUAMLIA</t>
  </si>
  <si>
    <t>VIR 901405</t>
  </si>
  <si>
    <t>Raccordement novelle Annexe APC NECHI DJILLALI APC EL AMRIA</t>
  </si>
  <si>
    <t>VIR 901433</t>
  </si>
  <si>
    <t>CAJ/ Renouvellement Annuelle location cable FO</t>
  </si>
  <si>
    <t>Renouvellement abonnement Adresses IP fixe</t>
  </si>
  <si>
    <t>VIR 06940</t>
  </si>
  <si>
    <t>Location Annuelle cable Fibre Optique (renouvellement)</t>
  </si>
  <si>
    <t>ENC SDIH EDEN HOTEL</t>
  </si>
  <si>
    <t>Frais d'acces réseau AT pou  exploitaion LS Internet</t>
  </si>
  <si>
    <t>Projet de raccordement en réseau FTTH et cable FO pour LS DATA</t>
  </si>
  <si>
    <t>vir 41810</t>
  </si>
  <si>
    <t>CH N°439006</t>
  </si>
  <si>
    <t>Abonnement LS 30 Mbits/s période Mars /Avril 2023</t>
  </si>
  <si>
    <t>Fourniture Armoire de Brassage 9U</t>
  </si>
  <si>
    <t>LA PERIODE DU 27-MAR-2023 AU 28-MAR-2023</t>
  </si>
  <si>
    <t>VIR DIRECTION DES IMPOTS</t>
  </si>
  <si>
    <t>Location cable cuivre  Agence AIN TEMOUCHENT</t>
  </si>
  <si>
    <t>LA PERIODE DU 01-JAN-2022 AU 31-DEC-2022</t>
  </si>
  <si>
    <t>LOCATION CABLE CONCEDE CUIVRE Dist inf à 1 km Agence BENI SAF</t>
  </si>
  <si>
    <t>LOCATION CABLE CONCEDE CUIVRE Dist inf à 1 km Agence Hammam bouhdjar</t>
  </si>
  <si>
    <t>LOCATION CABLE CONCEDE CUIVRE année 2023 Dist inf à 1 km Agence Hammam Bou Hdjar</t>
  </si>
  <si>
    <t>LA PERIODE DU 01-JAN-2023 AU 31-JAN-2023</t>
  </si>
  <si>
    <t>LOCATION CABLE CONCEDE CUIVRE année 2023 Dist inf à 1 km AgenceAIN TEMOUCHENT</t>
  </si>
  <si>
    <t>Réactivation LS Internet 10 MB Pack Internet for Business</t>
  </si>
  <si>
    <t>LA PERIODE DU 01-JUN-2023 AU 30-NOV-2023</t>
  </si>
  <si>
    <t>CH CTM MHIEDDINE</t>
  </si>
  <si>
    <t>CH N°1087124</t>
  </si>
  <si>
    <t>Renouvellement Adresse ip fixe suplémentaire (4 adresses ip)</t>
  </si>
  <si>
    <t>VIR UTE DESSALADORA SIDI DJ BS</t>
  </si>
  <si>
    <t>Abonnement LS Internet 100 MB via RMS</t>
  </si>
  <si>
    <t>Réalisation Extention réseau LAN EHS Mere et Enfant AIN TEMOUCHENT</t>
  </si>
  <si>
    <t>VIR EHS MERE ET ENFANT</t>
  </si>
  <si>
    <t>Offre comerciale internet for Business</t>
  </si>
  <si>
    <t>LA PERIODE DU 01-JUL-2023 AU 31-DEC-2023</t>
  </si>
  <si>
    <t>CH KAR AIBES</t>
  </si>
  <si>
    <t>VIR KAR AIBES</t>
  </si>
  <si>
    <t>Location Antennes WIFI OUT DOOR 502°</t>
  </si>
  <si>
    <t>LA PERIODE DU 03-JUL-2023 AU 30-SEP-2023</t>
  </si>
  <si>
    <t>Fourniture Adresse IP Fixe</t>
  </si>
  <si>
    <t>Offre Commerciale LS Temporaire  Internet For Business</t>
  </si>
  <si>
    <t>LA PERIODE DU 09-JUL-2023 AU 08-OCT-2023</t>
  </si>
  <si>
    <t>VIR  HOTEL ATLANTIS</t>
  </si>
  <si>
    <t>Location temporaire Antennes wifi out door TYPE A8</t>
  </si>
  <si>
    <t>VIR HOTEL ATLANTIS</t>
  </si>
  <si>
    <t>Travaux de déplacement cable Fibre Optique B Poste H M Mustapha Ain Temouchent</t>
  </si>
  <si>
    <t xml:space="preserve">LA PERIODE DU 10-JUL-2023 AU </t>
  </si>
  <si>
    <t>VIR DIRECTION UPW</t>
  </si>
  <si>
    <t>Remplacement convertisseur SIEMENS défectueux</t>
  </si>
  <si>
    <t>LA PERIODE DU 20-JUL-2023 AU 20-JUL-2023</t>
  </si>
  <si>
    <t>VIR DIRECTION DSP</t>
  </si>
  <si>
    <t>Pose et déplacement cable cuivre Bureau de Poste Ouled Boudjemaa (upw)</t>
  </si>
  <si>
    <t>Remplacement Modem SIEMENS STU</t>
  </si>
  <si>
    <t>CH CNAS 2517655 BDL</t>
  </si>
  <si>
    <t>Travaux de Déplacement cable FO siege BNA Beni Saf</t>
  </si>
  <si>
    <t>VIR BNA BENI SAF</t>
  </si>
  <si>
    <t>Travaux de Raccordement en FO Annexe APC 138 Lgts Amria avec APC mere Amria</t>
  </si>
  <si>
    <t>Raccordement en cable FO Annexe APC Aissaoui Bouziane</t>
  </si>
  <si>
    <t>LA PERIODE DU 26-JUL-2023 AU 18-DEC-2023</t>
  </si>
  <si>
    <t>VIR APC HASSI GHELLA</t>
  </si>
  <si>
    <t>Travaux de Réaménagement et de Déplacement cable cuivre 7 et 14 Paires</t>
  </si>
  <si>
    <t>LA PERIODE DU 24-DEC-2023 AU 31-DEC-2023</t>
  </si>
  <si>
    <t>ENC BOUKLI HACANE ABDERRAHIM</t>
  </si>
  <si>
    <t>19_STANDARD FACTURES</t>
  </si>
  <si>
    <t>Redevance LS RMS 10 Mbits +redevance support FO</t>
  </si>
  <si>
    <t>LA PERIODE DU 01-JAN-2023 AU 30-JUN-2023</t>
  </si>
  <si>
    <t>Red LSI 30 M et location support FO CSCEC "projet étude et réalisation d'un siège adm/tif +log  BABA ALI 1/RM</t>
  </si>
  <si>
    <t>Redevance LSI RMS 10 M+ REDEVANCE LOCATION SUPPORT FO</t>
  </si>
  <si>
    <t>redevance LSI RMS 10 M +frais de location support +6 adresse IP/29</t>
  </si>
  <si>
    <t>REDEVANCE LSRMS 10M+ FRAIS DE LOCATION</t>
  </si>
  <si>
    <t>PACK FOR BUSINESS LAS RMS 10 M</t>
  </si>
  <si>
    <t>Redevance LS RMS 10M + Redevance location support fo</t>
  </si>
  <si>
    <t>NS</t>
  </si>
  <si>
    <t>Redevance LSI RMS 10 M + Location support FO</t>
  </si>
  <si>
    <t>Redevance LSI RMS 10Mbits + Location support FO</t>
  </si>
  <si>
    <t>Redevances mensuelles location support FO+Redevances mensuelles LSinternet</t>
  </si>
  <si>
    <t>Redevances mensuelles LS Internet 10MBit/s</t>
  </si>
  <si>
    <t>Redevance mensuelle location FO+ Redevance mensuelle LSI 10M</t>
  </si>
  <si>
    <t>Pose de câble concédé cuivre pour réalisation des lignes téléphoniques</t>
  </si>
  <si>
    <t>Redevances LS RMS 10Mbits/s +Redevances support FO</t>
  </si>
  <si>
    <t>Redevances LS RMS 30Mbits/s +Redevances location support FO "Projet étude et réalisation siège admi+log BABA ALI 1/RM</t>
  </si>
  <si>
    <t>Travaux d'installation d'un support FO + Dotation d'un convertisseur</t>
  </si>
  <si>
    <t>Réalisation LS Internet 10Mbits/svia RMS+LocationFO+Redevances montuelles LSI</t>
  </si>
  <si>
    <t>LA PERIODE DU 01-JUN-2023 AU 31-JUL-2023</t>
  </si>
  <si>
    <t>Redevances LS RMS 10Mbits/s + Redevances support FO</t>
  </si>
  <si>
    <t>Déplacemnt de réseaux téléphonique</t>
  </si>
  <si>
    <t>Redevances LS Internet 10Mbits/s via RMS</t>
  </si>
  <si>
    <t>Réalisation d'une LS Internet 50Mbit/s via RMS+Redevances location FO et Redevances internet</t>
  </si>
  <si>
    <t>Redevances LSInternet 10Mbits/s+location support FO</t>
  </si>
  <si>
    <t>Redevance mensuelles LS I inertet 10Mbit/s</t>
  </si>
  <si>
    <t>Redevances LSI RMS 10 Mbit/s+Location support FO</t>
  </si>
  <si>
    <t>PACK FOR BUSINESS LSI RMS 10Mbits/s</t>
  </si>
  <si>
    <t>Pack Internet for Business</t>
  </si>
  <si>
    <t>LA PERIODE DU 13-SEP-2023 AU 31-OCT-2023</t>
  </si>
  <si>
    <t>Redevance LSIinternet 10Mbits/s RMS+ Frais de Locations FO</t>
  </si>
  <si>
    <t>Redevances LSInternet 10Mbits/s RMS+Redevances LocationFO+CARTE EGS4</t>
  </si>
  <si>
    <t>Redevances LSInternet RMS 30Mbits/s +Redevances Location FO</t>
  </si>
  <si>
    <t>Redevances LSInternet 10Mbits/s via RMS+Redevances Location FO</t>
  </si>
  <si>
    <t>PACK FOR BUSINESS ldi RMS 10Mbits/s</t>
  </si>
  <si>
    <t>Redevances LSI RMS 10Mbit/s +Location support FO</t>
  </si>
  <si>
    <t>Redevances LSInternet 10Mbit/s+Location supportFO</t>
  </si>
  <si>
    <t>Redevances LS RMS 10Mbits/s+Redevances support FO</t>
  </si>
  <si>
    <t>Redevances Location FO+Redevances LSI 10Mbit/s</t>
  </si>
  <si>
    <t>Dotation d'une paire de A810 pour relève de dérangement Réseau MICL</t>
  </si>
  <si>
    <t>LA PERIODE DU 05-OCT-2023 AU 05-OCT-2023</t>
  </si>
  <si>
    <t>Travaux d'installation d'un support FO+Acquisition équipement de transmission</t>
  </si>
  <si>
    <t>raccordement annexe APC 871 LOGTS EL KAHLA à l'APC BIRTOUTA réseau MICLAT</t>
  </si>
  <si>
    <t>LA PERIODE DU 26-NOV-2023 AU 26-NOV-2023</t>
  </si>
  <si>
    <t>Redevance LSInernet 10Mbit/s RMS +rEDEVANCES lOCATION fo</t>
  </si>
  <si>
    <t>Réalisation LSInternet 30Mbit/s +Redevances LS et location FO</t>
  </si>
  <si>
    <t>LA PERIODE DU 10-DEC-2023 AU 09-DEC-2024</t>
  </si>
  <si>
    <t>PACK INTERNET FOR BUSINESS</t>
  </si>
  <si>
    <t>Travaux et Pose de câble concédé cuivre 14²6/10</t>
  </si>
  <si>
    <t>Equipement de transmission et frais d'installation</t>
  </si>
  <si>
    <t>20_STANDARD FACTURES</t>
  </si>
  <si>
    <t>REDEVANCES LSI 10 MBPS</t>
  </si>
  <si>
    <t>Rectification montant de la facture</t>
  </si>
  <si>
    <t>INSTALLATION SUPPORT FO &amp; MISE EN SERVICE LSi 10 Mbps</t>
  </si>
  <si>
    <t>Rectification Montant</t>
  </si>
  <si>
    <t>REDEVANCES LSi</t>
  </si>
  <si>
    <t>RECTIF</t>
  </si>
  <si>
    <t>Rectif de la facture</t>
  </si>
  <si>
    <t>INSTALLATION D'UN SUPPORT 14²</t>
  </si>
  <si>
    <t>RECTIF ERREUR SAISIE AR ANEP MESSAGERIE</t>
  </si>
  <si>
    <t>Pose Câble 28²</t>
  </si>
  <si>
    <t xml:space="preserve">Redevances location d¿un support en Fibre Optique </t>
  </si>
  <si>
    <t>LA PERIODE DU 26-JAN-2023 AU 25-JAN-2024</t>
  </si>
  <si>
    <t xml:space="preserve">Mise en service d'une deuxième LS Internet 10 Mbps </t>
  </si>
  <si>
    <t xml:space="preserve">Redevance d'une Liaison spécialisée à 30 Mbps </t>
  </si>
  <si>
    <t xml:space="preserve">redevances  LS Internet 10 Mbps (02 Mois  ) </t>
  </si>
  <si>
    <t xml:space="preserve">Offre Commerciale pour le Pack Internet for Business 10 Mpbs </t>
  </si>
  <si>
    <t>LA PERIODE DU 14-MAR-2023 AU 13-SEP-2023</t>
  </si>
  <si>
    <t xml:space="preserve">Installation d¿un support en Fibre Optique avec LS Internet 10 Mbps (SINAATEC) </t>
  </si>
  <si>
    <t>Mise en service d'une LSi temporaire avec fourniture de Routeur pour une durée de 2 Jours</t>
  </si>
  <si>
    <t>LA PERIODE DU 02-MAR-2023 AU 03-MAR-2023</t>
  </si>
  <si>
    <t>Hébergement Messagerie (SSL)</t>
  </si>
  <si>
    <t xml:space="preserve">Redevance de location support FO </t>
  </si>
  <si>
    <t>LA PERIODE DU 10-JAN-2023 AU 09-JAN-2024</t>
  </si>
  <si>
    <t xml:space="preserve">Redevanecs location d¿un support en Fibre Optique </t>
  </si>
  <si>
    <t>LA PERIODE DU 15-MAR-2023 AU 14-MAR-2024</t>
  </si>
  <si>
    <t xml:space="preserve">Redevances Liaison Spécialisée Internet 10 Mbps </t>
  </si>
  <si>
    <t xml:space="preserve">Redevances  LS Internet 10 Mbps </t>
  </si>
  <si>
    <t>LA PERIODE DU 01-JAN-2023 AU 31-MAR-2023</t>
  </si>
  <si>
    <t xml:space="preserve">Redevance de la Liaison Spécialisée Internet 30 Mbps </t>
  </si>
  <si>
    <t xml:space="preserve">Redevances de location du support FO avec redevance d'une Liaison spécialisée à 10 Mbps </t>
  </si>
  <si>
    <t>Installation d¿un support en Fibre Optique avec LS Internet 10 Mbps (ANEP Messagerie)</t>
  </si>
  <si>
    <t>LA PERIODE DU 21-MAR-2023 AU 20-MAR-2026</t>
  </si>
  <si>
    <t>Offre Commerciale pour le Pack Internet for Business 10 Mpbs</t>
  </si>
  <si>
    <t xml:space="preserve">Offre Commerciale pour le Pack Internet for Business 30 Mpbs </t>
  </si>
  <si>
    <t>LA PERIODE DU 22-MAR-2023 AU 31-MAR-2024</t>
  </si>
  <si>
    <t>Redevance d'une Liaison spécialisée à 30 Mbps</t>
  </si>
  <si>
    <t>LA PERIODE DU 20-MAR-2023 AU 20-MAR-2023</t>
  </si>
  <si>
    <t>Redevances FO</t>
  </si>
  <si>
    <t>Redevances FO+ LS 10 Mbps</t>
  </si>
  <si>
    <t>Renouvellement Pack 10Mbps</t>
  </si>
  <si>
    <t>Redevances LS 10 Mbps</t>
  </si>
  <si>
    <t>Installation FO</t>
  </si>
  <si>
    <t>LA PERIODE DU 01-JAN-2023 AU 31-DEC-2025</t>
  </si>
  <si>
    <t>Installation Pack 10 Mbps</t>
  </si>
  <si>
    <t>LA PERIODE DU 02-MAR-2023 AU 01-JUN-2023</t>
  </si>
  <si>
    <t>Pack 10 Mpbs</t>
  </si>
  <si>
    <t>Pack 10Mbps</t>
  </si>
  <si>
    <t>Pack 10 Mbps</t>
  </si>
  <si>
    <t>Redevances LS 10Mbps</t>
  </si>
  <si>
    <t>Redevances FO+LS</t>
  </si>
  <si>
    <t>Redevances LS 30Mpbs</t>
  </si>
  <si>
    <t>Redevances LS 10Mpbs</t>
  </si>
  <si>
    <t>Ip supp</t>
  </si>
  <si>
    <t>Redevance d'une Liaison spécialisée à 30 mBPS</t>
  </si>
  <si>
    <t xml:space="preserve">Redevances  LS Internet 10 Mbps (02 Mois  ) </t>
  </si>
  <si>
    <t xml:space="preserve">Acquisition de Convertisseurs FO/FE </t>
  </si>
  <si>
    <t xml:space="preserve">Mise en service d'une LSi temporaires avec fourniture de Routeur </t>
  </si>
  <si>
    <t xml:space="preserve">Hébergement Messagerie </t>
  </si>
  <si>
    <t xml:space="preserve">Redevances LS Internet 10 Mbps (10 Mois) </t>
  </si>
  <si>
    <t>Renouvellement LS 10 Mbps</t>
  </si>
  <si>
    <t>Redevances LS 30Mbps</t>
  </si>
  <si>
    <t>Renouvellement LS 10Mbps</t>
  </si>
  <si>
    <t xml:space="preserve">Raccordement en Fibre Optique : Annexe 532 Logts Oued Smar vers APC OSM </t>
  </si>
  <si>
    <t>Pack For Business 10 Mbps</t>
  </si>
  <si>
    <t>Pack for Business 10 Mbps</t>
  </si>
  <si>
    <t>Redevances LSi 10 Mbps</t>
  </si>
  <si>
    <t xml:space="preserve">Paire d'Équipements CXR </t>
  </si>
  <si>
    <t xml:space="preserve">Pose Câble 14² </t>
  </si>
  <si>
    <t>Raccordement en Fibre Optique Nouveau Siege</t>
  </si>
  <si>
    <t xml:space="preserve">Pose Câble 112² au profit du nouveau siege APC Gué de constantine </t>
  </si>
  <si>
    <t>Messagerie Professionnelle</t>
  </si>
  <si>
    <t xml:space="preserve">Hébergement Site Web </t>
  </si>
  <si>
    <t>LA PERIODE DU 02-JAN-2023 AU 31-DEC-2023</t>
  </si>
  <si>
    <t>Nouvelle LS 30Mbps</t>
  </si>
  <si>
    <t>LA PERIODE DU 21-JUN-2023 AU 20-JUN-2024</t>
  </si>
  <si>
    <t>Redevances  LS Internet 10 Mbps (02 Mois)</t>
  </si>
  <si>
    <t>Raccordement en Fibre Optique : Annexe APC Verte Rive vers APC Bordj el Kiffan</t>
  </si>
  <si>
    <t>23/2023</t>
  </si>
  <si>
    <t>Redevances d'une Liaison spécialisée à 10 Mbps ainsi que les redevances location FO</t>
  </si>
  <si>
    <t xml:space="preserve">Raccordement en Fibre Optique : Annexe APC ALI SADEK 2 - APC BEK </t>
  </si>
  <si>
    <t xml:space="preserve">Redevance LS Internet 50 Mbps (12 Mois) </t>
  </si>
  <si>
    <t xml:space="preserve">Redevance de location d¿un support en Fibre Optique avec Lsi 10 Mbps </t>
  </si>
  <si>
    <t xml:space="preserve">Redevances  LS Internet 30 Mbps </t>
  </si>
  <si>
    <t xml:space="preserve">Redevances  LS Internet 10 Mbps (02 Mois) </t>
  </si>
  <si>
    <t>LA PERIODE DU 14-SEP-2023 AU 13-MAR-2024</t>
  </si>
  <si>
    <t>LA PERIODE DU 25-JUL-2023 AU 24-SEP-2023</t>
  </si>
  <si>
    <t>Offre Commerciale pour le Pack Internet for Business 10 Mpbs (1er)</t>
  </si>
  <si>
    <t>Offre Commerciale pour le Pack Internet for Business 10 Mpbs (2eme)</t>
  </si>
  <si>
    <t xml:space="preserve">Redevance d¿un support en Fibre Optique </t>
  </si>
  <si>
    <t>LA PERIODE DU 13-JUN-2023 AU 31-DEC-2023</t>
  </si>
  <si>
    <t>Redevance d'une Liaison spécialisée à 10 Mbps</t>
  </si>
  <si>
    <t xml:space="preserve">Redevances LS Internet 10 Mbps (04 Mois) </t>
  </si>
  <si>
    <t>LA PERIODE DU 01-JUL-2023 AU 30-SEP-2023</t>
  </si>
  <si>
    <t>LA PERIODE DU 01-JUN-2023 AU 30-SEP-2023</t>
  </si>
  <si>
    <t>Installations d'une Liaison spécialisée à 30</t>
  </si>
  <si>
    <t>LA PERIODE DU 06-SEP-2023 AU 05-NOV-2023</t>
  </si>
  <si>
    <t>LA PERIODE DU 07-SEP-2023 AU 06-SEP-2024</t>
  </si>
  <si>
    <t>Déplacement d'un FDT au niveau de cité 48/668 logts LSP Eucalyptus (Client : FNPOS)</t>
  </si>
  <si>
    <t>LA PERIODE DU 19-SEP-2023 AU 18-SEP-2023</t>
  </si>
  <si>
    <t xml:space="preserve">Raccordement en Fibre Optique : Annexe APC Brise Marine - APC BEB </t>
  </si>
  <si>
    <t xml:space="preserve">Mise en service d'une LSi temporaires avec fourniture de Routeur pour une durée de 2 Jours </t>
  </si>
  <si>
    <t>LA PERIODE DU 14-SEP-2023 AU 15-SEP-2023</t>
  </si>
  <si>
    <t>LA PERIODE DU 15-SEP-2023 AU 15-SEP-2023</t>
  </si>
  <si>
    <t>LA PERIODE DU 25-SEP-2023 AU 24-OCT-2023</t>
  </si>
  <si>
    <t xml:space="preserve">Installation d'une Liaison Spécialisée 100 Mbps </t>
  </si>
  <si>
    <t>LA PERIODE DU 24-SEP-2023 AU 23-OCT-2023</t>
  </si>
  <si>
    <t xml:space="preserve">Redevances d¿un support en Fibre Optique </t>
  </si>
  <si>
    <t>LA PERIODE DU 09-SEP-2023 AU 08-SEP-2024</t>
  </si>
  <si>
    <t xml:space="preserve">Redevances de location d¿un support en Fibre Optique sur 12 Mois </t>
  </si>
  <si>
    <t>LA PERIODE DU 01-OCT-2023 AU 30-SEP-2023</t>
  </si>
  <si>
    <t>Pack internet For Business 10Mb/s</t>
  </si>
  <si>
    <t>LA PERIODE DU 13-OCT-2023 AU 12-OCT-2024</t>
  </si>
  <si>
    <t xml:space="preserve">Redevances  LS Internet 10 Mbps (01 Mois  ) </t>
  </si>
  <si>
    <t>LA PERIODE DU 01-NOV-2023 AU 30-NOV-2023</t>
  </si>
  <si>
    <t>Offre Commerciale pour le Pack Internet for Business 10 Mpbs "YALIDINE KAIDI"</t>
  </si>
  <si>
    <t>Installation d'un support en Fibre Optique</t>
  </si>
  <si>
    <t>LA PERIODE DU 15-NOV-2023 AU 14-NOV-2026</t>
  </si>
  <si>
    <t>LA PERIODE DU 24-NOV-2023 AU 23-JAN-2024</t>
  </si>
  <si>
    <t>LA PERIODE DU 11-DEC-2023 AU 10-DEC-2024</t>
  </si>
  <si>
    <t>REDEVANCE LS Internet 10Mb/s</t>
  </si>
  <si>
    <t>Redevence LS 10 MBPS</t>
  </si>
  <si>
    <t>LA PERIODE DU 01-JAN-2024 AU 30-JUN-2024</t>
  </si>
  <si>
    <t>21_STANDARD FACTURES</t>
  </si>
  <si>
    <t>Redevance LSI 10 M</t>
  </si>
  <si>
    <t>Annulation suite  déménagement du client</t>
  </si>
  <si>
    <t>Redevance LSI 30 M</t>
  </si>
  <si>
    <t>AVOIR</t>
  </si>
  <si>
    <t>AVOIR sur fature n) 02 2023</t>
  </si>
  <si>
    <t>Redevance LSI 30M</t>
  </si>
  <si>
    <t>AVOIR sur la facture n° 03-2023</t>
  </si>
  <si>
    <t>AVOIR sur la facture n° 04-2023</t>
  </si>
  <si>
    <t>Redevance LS VPN 10 M</t>
  </si>
  <si>
    <t>AVOIR sur la facture n° 05-2023</t>
  </si>
  <si>
    <t>REDEVANCE LSI 10 M</t>
  </si>
  <si>
    <t>AVOIR sur la facture n° 06-2023</t>
  </si>
  <si>
    <t>AVOIR sur la facture n° 07-2023</t>
  </si>
  <si>
    <t>AVOIR sur la facture n° 08-2023</t>
  </si>
  <si>
    <t>redevance LSI 10 M</t>
  </si>
  <si>
    <t>AVOIR sur la facture n° 09-2023</t>
  </si>
  <si>
    <t>Réalisation travaux câble cuivré 14 p²</t>
  </si>
  <si>
    <t>AVOIR sur la facture n° 11-2023</t>
  </si>
  <si>
    <t>travaux de rétablissement d'un dérangement FO annexe APC Oued Romaine vers APC EL ACHOUR</t>
  </si>
  <si>
    <t>VIRT_CCP _N°14/2023</t>
  </si>
  <si>
    <t>Augmentation de débit de 10 à 30 M</t>
  </si>
  <si>
    <t>VIRT_BNA _N°18/2023</t>
  </si>
  <si>
    <t>AVOIR FACTURE SAISIE EN DOUBLE VOIR 87</t>
  </si>
  <si>
    <t>Réalisation travaux câble cuivré 14 ²</t>
  </si>
  <si>
    <t>VIRT_CCP _N°6/2023</t>
  </si>
  <si>
    <t>Offre commerciale pour le pack Internet for buisiness 10 M</t>
  </si>
  <si>
    <t>offre commerciale pour le pack internet Business 10M</t>
  </si>
  <si>
    <t>Offre commerciale pour le pack internet for Business 10 M</t>
  </si>
  <si>
    <t>travaux dérangement fo entre APC Rahmania au service biométrique 1er Novembre</t>
  </si>
  <si>
    <t>VIRT_CCP _N°17/2023</t>
  </si>
  <si>
    <t>location support 36 mois</t>
  </si>
  <si>
    <t>LA PERIODE DU 21-MAR-2023 AU 20-MAR-2024</t>
  </si>
  <si>
    <t>VIRT_BNA _N°12/2023</t>
  </si>
  <si>
    <t>Redevance LSI 10 M ( facture complémentaire à la N°21)</t>
  </si>
  <si>
    <t>LA PERIODE DU 01-JUL-2023 AU 31-JUL-2023</t>
  </si>
  <si>
    <t>Augmentation de débit à 30 M</t>
  </si>
  <si>
    <t>3188126.</t>
  </si>
  <si>
    <t>REDEVANCE LSI 30 M</t>
  </si>
  <si>
    <t>VIREMENT 2023</t>
  </si>
  <si>
    <t>Pack internet for business 10M</t>
  </si>
  <si>
    <t>Rétablissement  d'un dérangement annexe Moulahoum</t>
  </si>
  <si>
    <t>Pack internet for Business 10M</t>
  </si>
  <si>
    <t>Travaux de pose câble fibre optique reliant APC mère à l'annexe SIDI HASSEN</t>
  </si>
  <si>
    <t>VIRT_CCP _N°20/2023</t>
  </si>
  <si>
    <t>Acquisition d'une paire de multiplexeur CXR</t>
  </si>
  <si>
    <t>Vente équipement Annexe Sidi Hassen</t>
  </si>
  <si>
    <t>virement 2023</t>
  </si>
  <si>
    <t>Configuration routeur intervention expert  AT</t>
  </si>
  <si>
    <t>Fourniture Convertisseur pour Annexe Zouaoua APC CHERAGA</t>
  </si>
  <si>
    <t>pose câble FO /extension du réseau FTTH</t>
  </si>
  <si>
    <t>Redevance LSI 10M</t>
  </si>
  <si>
    <t>Augmentation temporaire du débit de la LSI 10M à 50 M</t>
  </si>
  <si>
    <t>LA PERIODE DU 13-JUL-2023 AU 12-SEP-2023</t>
  </si>
  <si>
    <t>Redevance LS DATA 2 M</t>
  </si>
  <si>
    <t>travaux relative à la pose câble FO reliant l'APC Mahelma à l'annexe Centre culturel</t>
  </si>
  <si>
    <t>LA PERIODE DU 22-JUL-2023 AU 21-JUL-2024</t>
  </si>
  <si>
    <t>54510R</t>
  </si>
  <si>
    <t>Rétablissement d'un dérangement de l'annexe ZIANIA APC DELY IBRAHIM</t>
  </si>
  <si>
    <t>Travaux dérangement FO reliant l'APC RAHMANIA au service biometrique 1er Novembre</t>
  </si>
  <si>
    <t>Redevance d'une LSI 50 M</t>
  </si>
  <si>
    <t>Redevance LS DATA 50 M</t>
  </si>
  <si>
    <t>LA PERIODE DU 03-SEP-2023 AU 31-DEC-2023</t>
  </si>
  <si>
    <t>PACK INTERNET FOR BUSINESS 10M</t>
  </si>
  <si>
    <t>LA PERIODE DU 05-SEP-2023 AU 31-DEC-2023</t>
  </si>
  <si>
    <t>Pack internet for Business 10 M</t>
  </si>
  <si>
    <t>Changement de l' équipement défectueux  multiplexeur CXR APC HAMMAMET</t>
  </si>
  <si>
    <t>Réalisation des travaux canalisation  et enfouissement des câbles nouvel hopital ZERALD</t>
  </si>
  <si>
    <t>Offre commerciale pour le pack internet for Bisiness à 10 M</t>
  </si>
  <si>
    <t>LA PERIODE DU 21-SEP-2023 AU 31-DEC-2023</t>
  </si>
  <si>
    <t>Redevance LSI à 10 M</t>
  </si>
  <si>
    <t>R3548821</t>
  </si>
  <si>
    <t>Redevance LSI 10 M ////DG</t>
  </si>
  <si>
    <t>LA PERIODE DU 13-SEP-2023 AU 31-DEC-2023</t>
  </si>
  <si>
    <t>LA PERIODE DU 28-SEP-2023 AU 31-DEC-2023</t>
  </si>
  <si>
    <t>LA PERIODE DU 01-OCT-2023 AU 31-DEC-2023</t>
  </si>
  <si>
    <t>Vente équipement multiplexeur CXR</t>
  </si>
  <si>
    <t>LA PERIODE DU 01-OCT-2023 AU 31-JAN-2024</t>
  </si>
  <si>
    <t>Fourniture et pose et changement de l'équipement défectueux  de serveur du siège de la commune</t>
  </si>
  <si>
    <t>Vente équipements  (convertisseurs optiques )</t>
  </si>
  <si>
    <t>Vente équipement</t>
  </si>
  <si>
    <t>Pose câble FO /extension du réseau FTTH</t>
  </si>
  <si>
    <t>Réalisation de la trémie sur RN 41,accés hôpital militaire et intersections 2ème variante réf 7688/DTP/2023 du 12/11/23</t>
  </si>
  <si>
    <t>Facture complémentaire pour une augmentation temporaire à 50M</t>
  </si>
  <si>
    <t>LA PERIODE DU 15-NOV-2023 AU 15-DEC-2023</t>
  </si>
  <si>
    <t>R3548820</t>
  </si>
  <si>
    <t>Pool d'adresse IP (14 adresses)</t>
  </si>
  <si>
    <t>Pool d'adresse ip /////LSN 21368776</t>
  </si>
  <si>
    <t>LA PERIODE DU 10-NOV-2023 AU 09-NOV-2024</t>
  </si>
  <si>
    <t>Pool d'adresse IP /////ND 023 31 86 15</t>
  </si>
  <si>
    <t>LA PERIODE DU 21-NOV-2023 AU 20-NOV-2023</t>
  </si>
  <si>
    <t>Redevance pack internet à 10M</t>
  </si>
  <si>
    <t>LA PERIODE DU 01-DEC-2023 AU 31-DEC-2023</t>
  </si>
  <si>
    <t>Redevance LSI 10  M</t>
  </si>
  <si>
    <t>LA PERIODE DU 11-DEC-2023 AU 31-DEC-2023</t>
  </si>
  <si>
    <t>Raccordement réseau fibre</t>
  </si>
  <si>
    <t>Travaux et fournitures de la canalisation</t>
  </si>
  <si>
    <t>Réalisation d'une liaison spécialisée internet 10M avec configuration routeur A617</t>
  </si>
  <si>
    <t>Travaux de pose FO et équipement</t>
  </si>
  <si>
    <t>Raccordement Réseau fibre optique</t>
  </si>
  <si>
    <t>Acquisition et Installation du matériel et accessoires de la Fibre Optique au prifit du siége Draria</t>
  </si>
  <si>
    <t>Acquisition et Installation du matériel et accessoires de la Fibre au profit de la Polyclinique Draria</t>
  </si>
  <si>
    <t>Configuration routeur intervention expert AT</t>
  </si>
  <si>
    <t>Redevaance d'une LSI 50 M</t>
  </si>
  <si>
    <t>Redevance LS DATA à 50 M</t>
  </si>
  <si>
    <t>7934384.</t>
  </si>
  <si>
    <t>Redevance LSI 10m</t>
  </si>
  <si>
    <t>VIRT_BNA _N°7/2023 .</t>
  </si>
  <si>
    <t>5864674.</t>
  </si>
  <si>
    <t>3982927.</t>
  </si>
  <si>
    <t>2208659.</t>
  </si>
  <si>
    <t>VIRT 2023</t>
  </si>
  <si>
    <t>4058427.</t>
  </si>
  <si>
    <t>VIRT_BNA _N°9/2023.</t>
  </si>
  <si>
    <t>VIRT_BNA _N°3/2023.</t>
  </si>
  <si>
    <t>9435417.</t>
  </si>
  <si>
    <t>22_STANDARD FACTURES</t>
  </si>
  <si>
    <t>Raccoredement en Câble Cuivre 112 Paires du groupement de siège des annexes administratives</t>
  </si>
  <si>
    <t>Raccoredement en Câble Fibre Optique du groupement de siège des annexes administratives</t>
  </si>
  <si>
    <t>Avoir sur les Travaux Génie civil et pose Câble Cuivre</t>
  </si>
  <si>
    <t>Avoir sur la Facture N°105/DOT_ANNABA/2023</t>
  </si>
  <si>
    <t>Hébergement Site Web (HOST16277)</t>
  </si>
  <si>
    <t>LA PERIODE DU 17-JAN-2023 AU 11-JAN-2023</t>
  </si>
  <si>
    <t>VIR 01/2023</t>
  </si>
  <si>
    <t>Avoir sur la Facture N°106/DOT_ANNABA/2023</t>
  </si>
  <si>
    <t>Déplacement de poteaux et câble</t>
  </si>
  <si>
    <t>Avoir sur la facture N°111/DOT_ANNABA/2023</t>
  </si>
  <si>
    <t>Hébergement Site Web</t>
  </si>
  <si>
    <t>Hébergement messagerie professionnelle</t>
  </si>
  <si>
    <t>Déplacement de câble</t>
  </si>
  <si>
    <t>Déplacement de Poteau</t>
  </si>
  <si>
    <t>Redevances mensuelles d'une Liaison Spécialiée Pack Internet For Business à 10 Mb/s</t>
  </si>
  <si>
    <t>Redevances mensuelles d'une Liaison Spécialiée Internet à 100 Mb/s (Temporaire)</t>
  </si>
  <si>
    <t>Redevances mensuelles d'une Liaison Spécialiée Internet à 200 Mb/s (Temporaire)</t>
  </si>
  <si>
    <t>Travaux de mise à double voie et modernisation des installations sur la ligne ferroviaire Annaba /Oued Zied (13.5km)</t>
  </si>
  <si>
    <t>Déplacement de poteau</t>
  </si>
  <si>
    <t>Réalisation d'une liaison spécialisé Internet à 100 Mbits/s Via FO</t>
  </si>
  <si>
    <t>Hébergement Messagerie professionnelle</t>
  </si>
  <si>
    <t>LA PERIODE DU 28-JAN-2023 AU 22-JAN-2024</t>
  </si>
  <si>
    <t>Frais de création canalisation et Pose Fibre Optique pour le Transfert Agence BNA 815 El Bouni</t>
  </si>
  <si>
    <t>Frais de raccordement de câble FO au profit de nouveau siège DUPW ANNABA</t>
  </si>
  <si>
    <t>Hébergement Site Web (HOST 20064)</t>
  </si>
  <si>
    <t>LA PERIODE DU 01-JUL-2023 AU 24-JUN-2024</t>
  </si>
  <si>
    <t>Redevances mensuelles d'une Liaison Spécialiée VPN à 2 Mb/s</t>
  </si>
  <si>
    <t>LA PERIODE DU 01-SEP-2022 AU 31-DEC-2022</t>
  </si>
  <si>
    <t>Travaux Génie Civil et Pose Câble Cuivre</t>
  </si>
  <si>
    <t>Fourniture des Passerelle IP</t>
  </si>
  <si>
    <t>Réalisation d'une LS Internet sur fibre optique avec service de la téléphonie au profit de la Gare Maritime ANNABA</t>
  </si>
  <si>
    <t>Redevances Mensuelles et Location Fibre Optique d¿une LS Internet à 10 Mb/s</t>
  </si>
  <si>
    <t>Location Support FO pour Liaison Spécialisée Internet via RMS à 100 Mb/s</t>
  </si>
  <si>
    <t>Virement du 26/07/2023</t>
  </si>
  <si>
    <t>Frais de transfert vers Support FO AT pour Liaison Spécialisée Internet via RMS à 100 Mb/s</t>
  </si>
  <si>
    <t>Réalisation d'une LS Internet à 10 Mb/s</t>
  </si>
  <si>
    <t>VIREMENT 40 DOT</t>
  </si>
  <si>
    <t>Hebergement Site Web</t>
  </si>
  <si>
    <t>Virement du 31/07/2023</t>
  </si>
  <si>
    <t>Basculement d'une liaison spécialisée Data via  RMS à 4 MB/S du Cuivre vers Fibre Optique</t>
  </si>
  <si>
    <t>Virement du 27/07/2023</t>
  </si>
  <si>
    <t>Déplacement poteaux et réseau téléphonique</t>
  </si>
  <si>
    <t>LA PERIODE DU 23-JUL-2023 AU 16-JUL-2024</t>
  </si>
  <si>
    <t>Fourniture et Pose Armoire de Brassage</t>
  </si>
  <si>
    <t>Fourniture et Pose Armoire de Brassage 19" 42U</t>
  </si>
  <si>
    <t>Déplacement Câble VDS PS14 et 15 Sarouel</t>
  </si>
  <si>
    <t>Redevances Mensuelles et Location Fibre Optique d'une LS Internet à 10 Mb/s</t>
  </si>
  <si>
    <t>Certficat SSL (Secure Sockets Layer)</t>
  </si>
  <si>
    <t>Fourniture et Pose Armoire de Brassage 19" 42U 800MM x 1000 au profit de la faculté</t>
  </si>
  <si>
    <t>Redevances mensuelles d'une Liaison Spécialisée Pack Internet For Business à 10 Mb/s</t>
  </si>
  <si>
    <t>LA PERIODE DU 14-SEP-2023 AU 31-OCT-2023</t>
  </si>
  <si>
    <t>LA PERIODE DU 12-SEP-2023 AU 31-OCT-2023</t>
  </si>
  <si>
    <t>Redevances mensuelles d'une Liaison Spécialisée Pack Internet For Business à 30 Mb/s</t>
  </si>
  <si>
    <t>LA PERIODE DU 24-OCT-2023 AU 17-OCT-2024</t>
  </si>
  <si>
    <t>Réalisation d'une Liaison Spécialisée Internet à 30 Mb/s Sur Fibre Optique</t>
  </si>
  <si>
    <t>Réalisation d'une LS Internet à 10 Mb/s sur fibre optique</t>
  </si>
  <si>
    <t>Travaux pose câble cuivre pour exploitation en Téléphonie et ADSL</t>
  </si>
  <si>
    <t>Réalisation et Redevances Mensuelles d'une Liaison Spécialisée LS Internet à 10 Mb/s</t>
  </si>
  <si>
    <t>Hébergement Messagerie Professionelle</t>
  </si>
  <si>
    <t>LA PERIODE DU 26-DEC-2023 AU 19-DEC-2024</t>
  </si>
  <si>
    <t>Réalisation d'une Liaison Spécialisée Internet à 10 Mb/s Sur Fibre Optique ( Annexe Jeunesse )</t>
  </si>
  <si>
    <t>Réalisation, Location Support et Redevances Mensuelles d'une Liaison Spécialisée Internet à 300 Mb/s sur Fibre Optique</t>
  </si>
  <si>
    <t>Redevances Mensuelles et Location Support d'une Liaison Spécialisée Internet sur Fibre Optique ( Annexe Jeunesse )</t>
  </si>
  <si>
    <t>LA PERIODE DU 22-NOV-2023 AU 31-DEC-2023</t>
  </si>
  <si>
    <t>Fourniture et Installation d'une paire de convertisseurs</t>
  </si>
  <si>
    <t>Redevances mensuelles d'une Liaison Spécialisée Pack Internet For Business à 30 Mb/s (Temporaire)</t>
  </si>
  <si>
    <t>LA PERIODE DU 07-NOV-2023 AU 06-DEC-2023</t>
  </si>
  <si>
    <t>Redevances Mensuelles et Location Support Fibre Optique d'une LS Internet à 30 Mb/s ( Boulevard 1er Novembre 1954 )</t>
  </si>
  <si>
    <t>LA PERIODE DU 24-OCT-2023 AU 31-DEC-2023</t>
  </si>
  <si>
    <t>Redevances Mensuelles et Location Support Fibre Optique d'une LS Internet à 10 Mb/s</t>
  </si>
  <si>
    <t>LA PERIODE DU 07-DEC-2023 AU 31-DEC-2023</t>
  </si>
  <si>
    <t>Fourniture et Pose Routeur Huawei AR 617 ( Annexe Jeunesse )</t>
  </si>
  <si>
    <t>Réalisation d'une Liaison Spécialisée Internet à 10 Mb/s sur Fibre Optique Au profit de L'ENSTI</t>
  </si>
  <si>
    <t>Réalisation d'une Liaison Spécialisée Internet à 10 Mb/s sur Fibre Optique Au profit de L'ESTI SAFSAF</t>
  </si>
  <si>
    <t>Réalisation d'une Liaison Spécialisée Internet à 10 Mb/s sur Fibre Optique Au profit de CEIL</t>
  </si>
  <si>
    <t>Réalisation d'une Liaison Spécialisée Internet à 10 Mb/s sur Fibre Optique Au profit de Fac Sciences de la Terre</t>
  </si>
  <si>
    <t>Réalisation d'une Liaison Spécialisée Internet à 10 Mb/s sur Fibre Optique Au profit de la Faculté de Droit</t>
  </si>
  <si>
    <t>Réalisation d'une Liaison Spécialisée Internet à 10 Mb/s sur Fibre Optique Au profit de Faculté de Medecine 2</t>
  </si>
  <si>
    <t>Réalisation d'une Liaison Spécialisée Internet à 10 Mb/s sur Fibre Optique Au profit de Fac des Sciences eco</t>
  </si>
  <si>
    <t>Réalisation d'une Liaison Spécialisée Internet à 10 Mb/s sur Fibre Optique Au profit de Faculté des Sciences Humaines</t>
  </si>
  <si>
    <t>Réalisation d'une interconnexion du Département Architecture (Ex: Siège Ecoles Des Mines )</t>
  </si>
  <si>
    <t>Réalisation d'une Liaison Spécialisée Internet à 10 Mb/s sur Fibre Optique Au profit de Fac des Lettres et des Langues</t>
  </si>
  <si>
    <t>Augmentation de Débit de 10 Mb/s à 50 Mb/s</t>
  </si>
  <si>
    <t>Augmentation de débit d'une Liaison Spécialisée Internet de 10 Mb/s Vers 50 Mb/s</t>
  </si>
  <si>
    <t>Fourniture et Pose Routeur Huawei AR 617 ( Boulevard 1er Novembre 1954 )</t>
  </si>
  <si>
    <t>CAJ/ Ecart de Redevances réseau ARN à 10 Mb/S Année 2017 ( Facture N°77/2017 du 24/10/2017 )</t>
  </si>
  <si>
    <t>Fourniture et Pose Atelier d'énergie</t>
  </si>
  <si>
    <t>Réalisation D'une Liaison Spécialisée Internet à 10 Mb/s Via Fibre Optique ainsi que la téléphonie et LS Alarme</t>
  </si>
  <si>
    <t>LA PERIODE DU 07-MAR-2019 AU 31-DEC-2019</t>
  </si>
  <si>
    <t>23_STANDARD FACTURES</t>
  </si>
  <si>
    <t>ANNULATION FACTURE N° 30/DOT_BATNA/2023 APC OUED TAGA</t>
  </si>
  <si>
    <t>RENOUVELLERENOUVELLEMENT BOITE MAIL PRO</t>
  </si>
  <si>
    <t>Basculement d'une liaison du LS DATA RMS à 4 MB/S</t>
  </si>
  <si>
    <t>reg facture n2/2023dot batna</t>
  </si>
  <si>
    <t>LOCATION SUPPORT FIBRE OPTIQUE 01&lt;d&lt;=03 Klm</t>
  </si>
  <si>
    <t>REG N 3/2023DOT BATNA</t>
  </si>
  <si>
    <t>RECCORDEMENT SIEGE APC ET ANNEXES ADMINISTRATIVES EN FIBRE OPTIQUE</t>
  </si>
  <si>
    <t>reg 04/2023 dot batna</t>
  </si>
  <si>
    <t>RACCORDEMENT SIEGE WILAYA DE BATNA EN FIBRE OPTIQUE</t>
  </si>
  <si>
    <t>reg facture 5/dot batna 2023</t>
  </si>
  <si>
    <t>Location support Fibre Optique (03&lt;D=&gt;09 km)</t>
  </si>
  <si>
    <t>reg n 6/2023 dot batna</t>
  </si>
  <si>
    <t>RACCORDEMENT NOUVEAU SIEGE CNAS FACULTE DE DROIT UNIVERSITE BATNA 2 EN FIBRE OPTIQUE.</t>
  </si>
  <si>
    <t>certification SSL</t>
  </si>
  <si>
    <t>frais de Location support FO (1&lt;D&lt;=3 Km).</t>
  </si>
  <si>
    <t>reg facture n 9/2023 dot batna</t>
  </si>
  <si>
    <t>Fourniture et pose TERMINAL OPTIQUE</t>
  </si>
  <si>
    <t>rég facture n10/dot batna 2023</t>
  </si>
  <si>
    <t>Renouvelement Boite Mail</t>
  </si>
  <si>
    <t>LA PERIODE DU 01-JAN-2023 AU 31-DEC-2013</t>
  </si>
  <si>
    <t>Frais de location Support FO (01&lt;D&lt;=03 Km)</t>
  </si>
  <si>
    <t>REG FACTURE N 02/2022</t>
  </si>
  <si>
    <t>Renouvellement Boite Mail 5 Go</t>
  </si>
  <si>
    <t>REG FAC N 13/2021</t>
  </si>
  <si>
    <t>Réalisation et equipement Tribunal administratif à batna</t>
  </si>
  <si>
    <t>Frais Location Support FO (03&lt;D&lt;=09 Km)</t>
  </si>
  <si>
    <t>rég facture n 15/dot batna 23</t>
  </si>
  <si>
    <t>REG FAC N 17/2022</t>
  </si>
  <si>
    <t>Frais de Location Support FO 01&lt;D&lt;=03</t>
  </si>
  <si>
    <t>Redevance Pack For Business LS 10 Mb/s</t>
  </si>
  <si>
    <t>LA PERIODE DU 19-JAN-2023 AU 18-JUN-2023</t>
  </si>
  <si>
    <t>Facture Redevance Annuelle Location Support FHN + Fréquence 23 Ghz "Petrogel Oued Chaaba"</t>
  </si>
  <si>
    <t>Frais de location Support Fibre optique (01&lt;D&lt;=03 Km)</t>
  </si>
  <si>
    <t>Raccordement annexe administrative -Chelma- au réseau fibre optique.</t>
  </si>
  <si>
    <t>REG FACTURE N 20/DOT _BATNA</t>
  </si>
  <si>
    <t>Frais de travaux de Raccordement Liaison Spécialisée 100 Mb/S et redevances de location</t>
  </si>
  <si>
    <t>LA PERIODE DU 01-MAR-2023 AU 31-DEC-2023</t>
  </si>
  <si>
    <t>redevance Pack For business LS 10 Mb/s</t>
  </si>
  <si>
    <t>LA PERIODE DU 19-JUL-2023 AU 14-JAN-2023</t>
  </si>
  <si>
    <t>rég facture n 22/dot batan /23</t>
  </si>
  <si>
    <t>RACCORDEMENT ANNEXE ADMINISTRATIVE BAYOU EN FIBRE OPTIQUE</t>
  </si>
  <si>
    <t>reglement facture N°23/dot23</t>
  </si>
  <si>
    <t>Raccordement en FO et redevance de lal location du support FO et Adresse IP</t>
  </si>
  <si>
    <t>reg facture N°24/batna2023</t>
  </si>
  <si>
    <t>Raccordement Université Batna 2 - Liaison Spécialisée RMS 300 Mb/S</t>
  </si>
  <si>
    <t>Raccordement Siége Communal et L'Annexe Administrative Communal BAALI En FO</t>
  </si>
  <si>
    <t>reglement FN°26/DOT_BATNA23</t>
  </si>
  <si>
    <t>Travaux d'installation d'un cable en fibre optique et location de support FO</t>
  </si>
  <si>
    <t>reg facture n 27/dot_batna/23</t>
  </si>
  <si>
    <t>Raccordement des antennes administratives OULED SBAA, CHAABET GOSBAT et Siége D'Etat AU FO</t>
  </si>
  <si>
    <t>28 reglement facture 28dot 23</t>
  </si>
  <si>
    <t>Remplacement Convertisseur FO/FE Annexe Administrative TINIBAOUINE</t>
  </si>
  <si>
    <t>rég facture 29/dot batna 2023</t>
  </si>
  <si>
    <t>RACCORDEMENT ANNEXE ADMINISTRATIVE BAYOU EN FO</t>
  </si>
  <si>
    <t>Raccordemant Annexes APC En Fibre Optique (apc mére Ras El Ayoune &amp; Kenda &amp; ain tassa )</t>
  </si>
  <si>
    <t>LOCATION SUPPORT FO ENGAGEMENT 36 MOIS</t>
  </si>
  <si>
    <t>Travaux de réparation du Terminal Optique au siège de la DAIRA d'Arris</t>
  </si>
  <si>
    <t>renouvellement de l'abonnement habergement site web 5 Go</t>
  </si>
  <si>
    <t>LA PERIODE DU 22-DEC-2023 AU 21-DEC-2024</t>
  </si>
  <si>
    <t>reg facture n35/dot batna 2023</t>
  </si>
  <si>
    <t>Location des liaisons specialisées du réseau d'interconnextion des etablissements universitaires et des recherches</t>
  </si>
  <si>
    <t>Renouvellement de la Boite mail Pro</t>
  </si>
  <si>
    <t>LA PERIODE DU 12-OCT-2023 AU 11-OCT-2024</t>
  </si>
  <si>
    <t>reg facture n 37/dot batna 23</t>
  </si>
  <si>
    <t>Renouvellement Boite mail Pro</t>
  </si>
  <si>
    <t>LA PERIODE DU 01-DEC-2023 AU 01-DEC-2024</t>
  </si>
  <si>
    <t>reg facture n 38/do-batna 23</t>
  </si>
  <si>
    <t>LA PERIODE DU 10-DEC-2023 AU 10-DEC-2024</t>
  </si>
  <si>
    <t>reg facture n 39/dot batna 23</t>
  </si>
  <si>
    <t>Renouvellement de boite mail pro</t>
  </si>
  <si>
    <t>LA PERIODE DU 13-DEC-2023 AU 13-DEC-2023</t>
  </si>
  <si>
    <t>reg facture n 40/dot batna 23</t>
  </si>
  <si>
    <t>HEBERGEMENT SITE WEB OFFRE ESSENTIEL 150 Go</t>
  </si>
  <si>
    <t>Raccordement EPH MOHAMED BOUDIAF au réseau INTRANET</t>
  </si>
  <si>
    <t>messagerie PRO</t>
  </si>
  <si>
    <t>LA PERIODE DU 28-DEC-2023 AU 22-DEC-2023</t>
  </si>
  <si>
    <t>24_STANDARD FACTURES</t>
  </si>
  <si>
    <t>INSTALLATION ET TRANSFERT DES LIGNES SPECIALISEES TPH WILAYA DE BENI ABBES</t>
  </si>
  <si>
    <t>LS 2MB/S POINT APOINT (EQUIPEMENT ET REDEVANCE)</t>
  </si>
  <si>
    <t>TRANSFERT LS 2MB/S AU PROFIT DU CNAS TAGHIT</t>
  </si>
  <si>
    <t>HEBERGEMENT DE SITE WEB</t>
  </si>
  <si>
    <t>04//2023</t>
  </si>
  <si>
    <t>TRANSFERT DES LS A 2MB/S  DE LA CNAS KERZAZ ET TABELBALA VERS CNAS BENI ABBES</t>
  </si>
  <si>
    <t>TRAVAUX DE CANALISATION ET CABLE AU PROFIT DE LA POLYCLINIQUE MECHRAA HOUARI BOUMEDIEN ABADLA</t>
  </si>
  <si>
    <t>TRANSFERT LOCAL D'UNE ls data AU NIVEAU DU SIEGE DE LA DIRECTION REGIONALE DU TRESOR BECHAR</t>
  </si>
  <si>
    <t>FECTURE 07</t>
  </si>
  <si>
    <t>REALISATION TRAVAUX CABLE 14 PAIRES AU PROFIT CENTRE NAFTAL AVIATION</t>
  </si>
  <si>
    <t>Raccordement au réseaux TPH (travaux de canalisation et de cable14paires) au  profit de centre de conduite SCADA</t>
  </si>
  <si>
    <t>changement modem STU X21 SIEMENS au niveau de bureau de poste RP Béchar</t>
  </si>
  <si>
    <t>LOCATION DE SUPPORT</t>
  </si>
  <si>
    <t>LOCATION SUPPORT LS</t>
  </si>
  <si>
    <t>LOCATION SUPPORT LS (ANNEE 2023)</t>
  </si>
  <si>
    <t>LOCATION SUPPORT LS  SERVICE EXTERNE ANNEE 2023</t>
  </si>
  <si>
    <t>15/2023</t>
  </si>
  <si>
    <t>LOCATION SUPPORT LS  ( ANNEE 2023)</t>
  </si>
  <si>
    <t>Redevance location de support LS internet 10Mb/s vai RMS</t>
  </si>
  <si>
    <t>facture 17/2023  Complement</t>
  </si>
  <si>
    <t>facture 17</t>
  </si>
  <si>
    <t>Redevance LS internet 10Mb/s via RMS</t>
  </si>
  <si>
    <t>LOT DES FACTURES</t>
  </si>
  <si>
    <t>LOCATION SUPPORT LS INTENET 10MB/S VIA RMS( hopital 60 lits beni ounif) ANNEE 2023</t>
  </si>
  <si>
    <t>REDEVANCE LOCATION SUPPORT LS INTERNET 10Mb/s VIA RMS ( HOPITAL 60 LITS KERZAZ) ANNEE 2023</t>
  </si>
  <si>
    <t>FACTURE 20/2023</t>
  </si>
  <si>
    <t>REDEVANCE LOCATION SUPPORT LS INTERNET 10Mb/s VIA RMS ( ANNEE 2023)</t>
  </si>
  <si>
    <t>HEBERGEMENT SITE WEB</t>
  </si>
  <si>
    <t>HEBERGEMENT SITE WEB ( ANNEE 2023)</t>
  </si>
  <si>
    <t>POSE CABLE EN FIBRE OPTIQUE</t>
  </si>
  <si>
    <t>CHEQUE N° 1242287</t>
  </si>
  <si>
    <t>REALISATION LS 10Mb/s VIA RMS SUPPORT FIBRE OPTIQUE FO</t>
  </si>
  <si>
    <t>LES REDEVANCES LS INTERNET 10Mb/s VIA RMS</t>
  </si>
  <si>
    <t>CHANGEMENT MODEM STU SIEMENS AU NIVEAU DU CNAS  TAGHIT</t>
  </si>
  <si>
    <t>LS INTERNET 100Mb/s VIA RMS AU PROFIT POLE UNIVERSITAIRE ROUTE LAHMAR</t>
  </si>
  <si>
    <t>REDEVANCES LS INTERNET 10Mb/s VIA RMS</t>
  </si>
  <si>
    <t>REDEVANCE LOCATION SUPPORT ANNEE 2023</t>
  </si>
  <si>
    <t>39/2023</t>
  </si>
  <si>
    <t>CHANGEMENT MODEM STU AU PROFIT DU CENTRE  FINANCIER REGIONAL BECHAR</t>
  </si>
  <si>
    <t>REDEVANCE LOCATION SUPPORT</t>
  </si>
  <si>
    <t>REDEVANCE LOCATION SUPPORT LS (ANNEE 2023) AU PROFIT CENTRE PAYEUR BECHAR DJEDID</t>
  </si>
  <si>
    <t>LOCATION SUPPORT CABLE FIBRE OPTIQUE ( ANNEE 2023) AU PROFIT DAIRA IGLI</t>
  </si>
  <si>
    <t>LOCATION SUPPORT LS (ANNEE 2023) au profit de l'autorité national independante des election Béchar</t>
  </si>
  <si>
    <t>LS 2mb/s point à point au profit de siège wilaya de Béchar (Siège DRAG)</t>
  </si>
  <si>
    <t>Réalisation des travaux de cable 14 paires reliant siège wilaya Béchar avec APW Wilaya Béchar</t>
  </si>
  <si>
    <t>Travaux de canalisation et de cable ODN au profit de la centrale de production électrique Béchar.</t>
  </si>
  <si>
    <t>Branchement au réseau telephonique de l'Etablissement de réeducation ( pénitencièr) de MHB Abadla via la fibre optique</t>
  </si>
  <si>
    <t>48/2023</t>
  </si>
  <si>
    <t>Réalisation des travaux de canalisation et pose de cable FO</t>
  </si>
  <si>
    <t>LS INTERNET 300Mb/s VIA RMS</t>
  </si>
  <si>
    <t>FACTURE N° 50/2023</t>
  </si>
  <si>
    <t>Hébergement de site web ( année 2024)</t>
  </si>
  <si>
    <t>51/2023</t>
  </si>
  <si>
    <t>Location de support FO pour service régionale des enquèttes année 2023</t>
  </si>
  <si>
    <t>Réalisation d'une Ls internet 10Mb/s via RMS.</t>
  </si>
  <si>
    <t>Travaux de canalisation reliant siège ENIE au centre CMS à coté DTP Béchar</t>
  </si>
  <si>
    <t>LS 2mb/s VPN  via RMS au profit du trésor Béni Abbes</t>
  </si>
  <si>
    <t>Redevance location support LS internet 10 mb/s via RMS au profit  DRT Béchar</t>
  </si>
  <si>
    <t>LS 2Mb/s point à point au profit APW Béni Abbès</t>
  </si>
  <si>
    <t>Travaux de canalisation et travaux de cable cuivre +cable FO, Equipements au profit de la sureté urbaine route lahmar</t>
  </si>
  <si>
    <t>Raccordement au réseau en FO au profit Direction Régionale du Budget (DRB) (travaux de canalisation +Equipements)</t>
  </si>
  <si>
    <t>Adresses IP</t>
  </si>
  <si>
    <t>Création comptes mail</t>
  </si>
  <si>
    <t>Travaux de réalisation de canalisation, cable FO et d'une LS internet 30mb/s</t>
  </si>
  <si>
    <t>facture 62 /2023</t>
  </si>
  <si>
    <t>LS 2MB/S POINT A POINT ANIE DE BENI ABBES</t>
  </si>
  <si>
    <t>25_STANDARD FACTURES</t>
  </si>
  <si>
    <t>Annulation facture 109/2023</t>
  </si>
  <si>
    <t>Redevance Annuelle Pose Câble FO - Au Profit : TRIBUNAL TAZMALT-Période : Janvier à Décembre 2023</t>
  </si>
  <si>
    <t>60/2023</t>
  </si>
  <si>
    <t>Paiement centralisé au niveau DGGC</t>
  </si>
  <si>
    <t>Redevance Annuelle Pose Câble Fibre Optique Au Profit : TRIBUNAL SIDI AICH-Période : Janvier à Décembre 2023</t>
  </si>
  <si>
    <t>Redevance Annuelle Pose Câble Fibre Optique-Au Profit : TRIBUNAL KHERRATA.Période : Janvier à Décembre  2023</t>
  </si>
  <si>
    <t>ANNULATION LS 30 M/RMS</t>
  </si>
  <si>
    <t>Redevance Annuelle Pose Câble Fibre Optique -Au Profit : TRIBUNAL AMIZOUR.Période : Janvier à Décembre 2023</t>
  </si>
  <si>
    <t>Annulation facture N°/110/2023</t>
  </si>
  <si>
    <t>Redevance Annuelle pose Câble Fibre Optique -Au Profit : COUR DE BEJAIA.Période : Janvier à Décembre 2023</t>
  </si>
  <si>
    <t>Redevance Annuelle Pose Câble Fibre Optique - Au Profit : TRIBUNAL AKBOU-Période : Janvier à Décembre 2023</t>
  </si>
  <si>
    <t>Redevance Annuelle pose Câble Fibre Optique- Période : Janvier à Décembre 2023.</t>
  </si>
  <si>
    <t>Redevance Mensuelle Accès Internet à 10M/RMS-Période : janvier à Mars 2023</t>
  </si>
  <si>
    <t>BDL N° 2941992</t>
  </si>
  <si>
    <t>Redevance mensuelle Accès Internet à 10M/RMS -Période : Janvier à juin 2023</t>
  </si>
  <si>
    <t>SGA N° 0230074</t>
  </si>
  <si>
    <t>Redevance Annuelle Pose Câble Fibre Optique-Période : Janvier à Décembre 2023</t>
  </si>
  <si>
    <t>Redevance Annuelle Pose Câble Fibre Optique -Période : Janvier à Décembre 2023</t>
  </si>
  <si>
    <t>Redevance Annuelle Pose Câble Fibre optique -Période : Janvier à Décembre 2023</t>
  </si>
  <si>
    <t>58/2023</t>
  </si>
  <si>
    <t>67/2023</t>
  </si>
  <si>
    <t>Redevance Annuelle pose Câble FO-Au Profit : Campus Univer El Kseur-Période : Janvier à Décembre 2023</t>
  </si>
  <si>
    <t>28/2023</t>
  </si>
  <si>
    <t>29/2023</t>
  </si>
  <si>
    <t>Redevance Annuelle Pose Câble Fibre Optique-Période : Janvier-Décembre 2023</t>
  </si>
  <si>
    <t>63/2023</t>
  </si>
  <si>
    <t>Redevance Annelle Pose Câble Fibre Optique -Période : Janvier à Décembre 2023</t>
  </si>
  <si>
    <t>Pose Câble Fibre Optique pour un accès VPN à 4 M-Période : Janvier à Décembre 2023</t>
  </si>
  <si>
    <t>HOUSING BANG N° 1440093</t>
  </si>
  <si>
    <t>Redevance Mensuelle Accès Internet à 10M/ARN : Janvier à Février 2023</t>
  </si>
  <si>
    <t>55/2023</t>
  </si>
  <si>
    <t>Redevance Mensuelle Accès Internet à 10 M / ARN-Période : Janvier à février 2023-Au Profit : Campus Univ EL KSEUR</t>
  </si>
  <si>
    <t>Redevance Annuelle Pose Câble Fibre Optique : Période : Janvier à Décembre 2023</t>
  </si>
  <si>
    <t>BNP N° 6876964</t>
  </si>
  <si>
    <t>Redevance Annuelle pose C^ble Fibre Optique-Période : Janvier à Décembre 2023</t>
  </si>
  <si>
    <t>BNP BARIBAS N° 7253819</t>
  </si>
  <si>
    <t>Redevance Annuelle Pose Câble Fibre Optique-Période-Janvier à Décembre 2023</t>
  </si>
  <si>
    <t>SGA N° 8710353</t>
  </si>
  <si>
    <t>Redevance Annuelle Pose Câble Fibre Optique-Période: Janvier à Décembre 2023</t>
  </si>
  <si>
    <t>GULF BANK ALGERIE N° 5586882</t>
  </si>
  <si>
    <t>Redevance Annuele Pose Câble Fibre Optique-Période : Janvier à Décembre 2023</t>
  </si>
  <si>
    <t>BNP PARIBAS N° 8663547</t>
  </si>
  <si>
    <t>Redevance Annuelle Pose Câble Fibre OPtique-Période : Janvier à Décembre 2023</t>
  </si>
  <si>
    <t>BADR N° 9598186</t>
  </si>
  <si>
    <t>BADR N° 5636285</t>
  </si>
  <si>
    <t>Redevance Annuelle Pose Câble Fibre Optique-Site : Arrière Port-Période : Janvier à Décembre 2023-</t>
  </si>
  <si>
    <t>FRANSBANK N° 1182637</t>
  </si>
  <si>
    <t>Redevance Annuelle Pose Câble  Fibre Optique-Site Oued Ghir-Période : Janvier à Décembre 2023</t>
  </si>
  <si>
    <t>Raccordement Site NAFTAL BITUME en Fibre Optique.</t>
  </si>
  <si>
    <t>56/2023</t>
  </si>
  <si>
    <t>Raccordement Site NAFTAL CEB en Fibre Optique.</t>
  </si>
  <si>
    <t>Raccordement au réseau fibre optique siege apc feroun et deux annexes APC-TIFRITINE et IMALLAHEN</t>
  </si>
  <si>
    <t>Redevance Annuelle Pose Câble Fibre Optique - Période : Janvier à Décembre 2023-Au Profit:CASNOS BEJAIA</t>
  </si>
  <si>
    <t>25/2023</t>
  </si>
  <si>
    <t>Redevance Annuelle Pose Câble Fibre Optique-Période : Janvier à Décembre 2023-Au Profit : CASNOS KHERRATA</t>
  </si>
  <si>
    <t>Redevance Annuelle Pose Câble Fibre Optique-Période : Janvier à Décembre 2023-Au Profit : CASNOS EL KSEUR</t>
  </si>
  <si>
    <t>Redevance Annuelle Pose Câble Fibre Optique-Période :Janvier à Décembre 2023</t>
  </si>
  <si>
    <t>CPA N° 5773605</t>
  </si>
  <si>
    <t>Chèque CPA N° 8685730</t>
  </si>
  <si>
    <t>Dotation de deux Modem G703/X21 / Aux Profits : POSTE SIDI AICH-POSTE TIZI N'BERBER</t>
  </si>
  <si>
    <t>Raccordement  en fibre optique l'annexe APC TAKAATZ.</t>
  </si>
  <si>
    <t>31/2023</t>
  </si>
  <si>
    <t>Raccordement Annexe APC  TIZI AHMED en fibre optique</t>
  </si>
  <si>
    <t>21/2023</t>
  </si>
  <si>
    <t>Redevance Annuelle Pose Câble Fibre Optique-Période : Janvier à Décembre 2023.</t>
  </si>
  <si>
    <t>Redevance Mensuelle Accès Internet à 10 M / RMS - Période : Mars-Avril 2023</t>
  </si>
  <si>
    <t>BNP PARIBAS N° 7147501</t>
  </si>
  <si>
    <t>Redevance Mensuelle Accès Internet 10 M / RMS - Période : Mars-Avril 2023.</t>
  </si>
  <si>
    <t>NATIXIS N° 3170188</t>
  </si>
  <si>
    <t>Redevance Mensuelle Accès Internet à 10 M / RMS-Période : Janvier-Février 2023.</t>
  </si>
  <si>
    <t>NATIXIS N° 4129130</t>
  </si>
  <si>
    <t>Redevance Mensuelle Accès Internet à 10 M / RMS - Période : Janvier-Février 2023</t>
  </si>
  <si>
    <t>BNP PARIBAS N° 7812803</t>
  </si>
  <si>
    <t>Raccordement en réseau fibre optique Annexe APC BIZIOU</t>
  </si>
  <si>
    <t>Dotation Equipement de Transmission Routeur Sisco</t>
  </si>
  <si>
    <t>Réalisation d'une LS à 30 M / RMS-Périodz : Avril à Décembre 2023</t>
  </si>
  <si>
    <t>Chèque Trésor Public N° 070025</t>
  </si>
  <si>
    <t>Redevance Mensuelle Accès Internet à 10M/RMS-Période : Avril-Mai-Juin 2023.</t>
  </si>
  <si>
    <t>BDL N° 2941910</t>
  </si>
  <si>
    <t>Redevance Mensuelle Accès Internet à 10 M / ARN -Période : Mars-Avril 2023 .Au profit : CAMPUS UNIVERSITAIRE EL KSEUR</t>
  </si>
  <si>
    <t>Redevance Mensuelle Accès Internet à 30 M / RMS-Période : Avril 2023</t>
  </si>
  <si>
    <t>Redevance Mensuelle Accès Internet à 50 M/RMS-Période : Mars-Avril 2023.</t>
  </si>
  <si>
    <t>Pose câble Fibre Optique +Frais de Location Support  -Période : Avril à Décembre 2023.</t>
  </si>
  <si>
    <t>Redevance Mensuelle Accès Data à 4M/VPN-Période : Avril 2023.</t>
  </si>
  <si>
    <t>Redevance Mensuelle Accès Internet à 10 M / RMS-Période : Avril-Mai-Juin 2023</t>
  </si>
  <si>
    <t>Redevance Mensuelle Accès Internet à 10 M / RMS-Période : Avril -Mai-Juin 2023</t>
  </si>
  <si>
    <t>SGA N° 5637867</t>
  </si>
  <si>
    <t>Dotation d'un Routeur Sisco 43331</t>
  </si>
  <si>
    <t>Dotation Routeur Sisco 4331</t>
  </si>
  <si>
    <t>Redevance Mensuelle Accès Internet à 10 M/RMS-Période : Mai-Juin 2023.</t>
  </si>
  <si>
    <t>Chèque NATAXIX N° 4129179</t>
  </si>
  <si>
    <t>Redevance Mensuelle accès Internet à 10 M / RMS-Période : Mai-Juin 2023.</t>
  </si>
  <si>
    <t>Chèque BNP PARIBAS N° 8738632</t>
  </si>
  <si>
    <t>Redevance Mensuelle Accès Internet à 10M / RMS-Période : Mars-Avril 2023.</t>
  </si>
  <si>
    <t>Chèque NATEXIS N° 4195544</t>
  </si>
  <si>
    <t>Redevance Mensuelle Accès Internet à 10 M / RMS -Période : Mars-Avril 2023.</t>
  </si>
  <si>
    <t>Chèque NATEXIS N° 4378846</t>
  </si>
  <si>
    <t>Redevance Annuelle Frais de Location du Support Pose Câble Fibre Optique -Période : Janvier à Décembre 2023.</t>
  </si>
  <si>
    <t>54/2023</t>
  </si>
  <si>
    <t>Redevance Annuelle Frais de Location du Support Pose Câble Fibre Optique-Période : Juin à Décembre 2023.Site IREYAHENE</t>
  </si>
  <si>
    <t>Redevance Annuelle Frais du Support Pose Câble FO-Période : Juin à Décembre 2023.Site : ArrièrePort.</t>
  </si>
  <si>
    <t>Redevance Annuelle Frais de Support Pose Câble FO : Période : Août à Décembre 2023 .Site : Aboudaou.</t>
  </si>
  <si>
    <t>Redevance Annuelle du Support Pose Câble FO -Période : Août à Décembre 2023.Site: Ighil Oubourouak</t>
  </si>
  <si>
    <t>Raccordement en FO de deux annexes communales : BOURBAATACHE et  IL MATEN</t>
  </si>
  <si>
    <t>33/2023</t>
  </si>
  <si>
    <t>Pose câble fibre optique au profit annexe communale IGHIL AMAR.</t>
  </si>
  <si>
    <t>Pose câble fibre optique au profit : Annexe communale IGHIL OUTOUAF</t>
  </si>
  <si>
    <t>Pose câble fibre optique au profit annexe communale IDERKEN</t>
  </si>
  <si>
    <t>Redevance Annuelle Support Pose Câble FO-au profit : Annexes TIZI et TIZI ADJISSA.</t>
  </si>
  <si>
    <t>Redevance Annuelle Pose Câble FO aux profits : Annexes Communales : AGHBALA et MILLE QUATRE.</t>
  </si>
  <si>
    <t>Augmentation débit de 10 M à 30M Journées du 22 au 23-06-2023</t>
  </si>
  <si>
    <t>Complément de facture N° 61/2023 sur augmentation débit de 10 M  à 30 M / RMS.Mois de Juin 2023</t>
  </si>
  <si>
    <t>Chèque BDL N° 6597463</t>
  </si>
  <si>
    <t>Redevance Annuelle du Support Pose Câble Fibre Optique Site : NAFTAL Bitume-Période : Mars à Décmbre 2023.</t>
  </si>
  <si>
    <t>Redevance Annuelle du Support Pose Câble Fibre Optisur Site : NAFTAL CEB-Période : Mars à Décembre 2023.</t>
  </si>
  <si>
    <t>chéque BEA N°3420443</t>
  </si>
  <si>
    <t>Travaux et Raccordement et Pose Câble Fibre Optique</t>
  </si>
  <si>
    <t>65/2023</t>
  </si>
  <si>
    <t>complément TVA sur facture N° 28/2016 du 25/01/2016</t>
  </si>
  <si>
    <t>27/2023</t>
  </si>
  <si>
    <t>Comlément retenue de garantie sur facture N° 109/2022 du 10/11/2022.</t>
  </si>
  <si>
    <t>38/2023</t>
  </si>
  <si>
    <t>Complément retenue de garantie sur facture N°  110/2022</t>
  </si>
  <si>
    <t>Complément Pénalité de retard sur facture N° 36/2016</t>
  </si>
  <si>
    <t>Complément Pénalité de retard sur facture N° 57/2016</t>
  </si>
  <si>
    <t>Complément Pénalité de retard sur facture N° 46/2016</t>
  </si>
  <si>
    <t>36/2023</t>
  </si>
  <si>
    <t>Complément Pénalité de Retard sur facture N° 44/2016</t>
  </si>
  <si>
    <t>37/2023</t>
  </si>
  <si>
    <t>Redevance Annuelle Pose CâbleFO -Annexes Communale TIDJOUNANE -Année 2023</t>
  </si>
  <si>
    <t>59/2023</t>
  </si>
  <si>
    <t>Redevance Mensuelle Accès Internet à 10M/ARN :Campus Universitaire EL Keur-Période : Mai-Juin 2023.</t>
  </si>
  <si>
    <t>62/2023</t>
  </si>
  <si>
    <t>Redevance Mensuelle Accès Internet à 10M/ARN : Campus Universitaire EL Kseur-Période : Juillet-Août 2023.</t>
  </si>
  <si>
    <t>Redevance Mensuelle Accès Internet à 10M/RMS-Période : Juillet à Décembre 2023</t>
  </si>
  <si>
    <t>CHQ SGA N° 0230086</t>
  </si>
  <si>
    <t>Dotation Equipement de Transmission CXR</t>
  </si>
  <si>
    <t>CHQ NATIXIS N° 4263874</t>
  </si>
  <si>
    <t>Redevance Mensuelle Accès Internet à 10 M/RMS-Période : Août-Septembre-Octobre 2023.</t>
  </si>
  <si>
    <t>CHQ NATIXIS N° 4263873</t>
  </si>
  <si>
    <t>Redevance Mensuelle Accès Internet à 10M/RMS-Période : Juillet-Août-Septembre 2023</t>
  </si>
  <si>
    <t>Chèque NATEXIS N° 4378905</t>
  </si>
  <si>
    <t>CHQ N° 4195591</t>
  </si>
  <si>
    <t>Redevance Mensuelle Accès Internet à 10 M/RMS-Période : Mai-Juin-Juillet 2023</t>
  </si>
  <si>
    <t>Chèque NATEXIS N° 4129212</t>
  </si>
  <si>
    <t>Facture NATEXIS N° 3170219</t>
  </si>
  <si>
    <t>Chèque BDL N° 2941706</t>
  </si>
  <si>
    <t>Redevnace Mensuelle Accès Internet à 10 M/RMS-Période : Juillet-Août-Septembre 2023</t>
  </si>
  <si>
    <t>61/2023</t>
  </si>
  <si>
    <t>CHQ BDL N° 6597515</t>
  </si>
  <si>
    <t>TVA COMPLEMENTAIRE SUR FACTURE N° 50/2016</t>
  </si>
  <si>
    <t>57/2023</t>
  </si>
  <si>
    <t>Fourniture et pose câble fibre optique Siège APC BOUHAMZA</t>
  </si>
  <si>
    <t>Fourniture et pose fibre optique au profit : Annexe APC MAHFOUDA</t>
  </si>
  <si>
    <t>66/2023</t>
  </si>
  <si>
    <t>Fourniture et pose câble fibre optique Annexe APC BELAYEL</t>
  </si>
  <si>
    <t>Raccordement et pose câble FO : PROJET MINI ZAC MALAKOU SEDDOUK</t>
  </si>
  <si>
    <t>Raccordement et pose câble FO : PROJET MINI ZAC MALAKOU SEDDOIK</t>
  </si>
  <si>
    <t>Dépalcement câble Fibre Optique CNAS SOUK EL TENINE</t>
  </si>
  <si>
    <t>chèque trésor Public N° 688880</t>
  </si>
  <si>
    <t>Redevance Annulle pose câble fibre optique  : Annexes communales : EL DJEMAA et HELAOUANE</t>
  </si>
  <si>
    <t>69/2023</t>
  </si>
  <si>
    <t>Renouvellement d'hébegement d'un cite WEB</t>
  </si>
  <si>
    <t>68/2023</t>
  </si>
  <si>
    <t>Dotation Routeur Sisco</t>
  </si>
  <si>
    <t>Aygmentation Débit de 10M à 30 m : Journée du : 23/10/2023</t>
  </si>
  <si>
    <t>Redevance Mensuelle Accès Internet à 10 M / RMS.Période : Octobre-Novembre-Décembre 2023</t>
  </si>
  <si>
    <t>Chèque SGA N0 0109136</t>
  </si>
  <si>
    <t>Redevance Mensuelle Accès Internet à 10 M / RMS -Période : Août à Décembre 2023</t>
  </si>
  <si>
    <t>Cheque bnp paribas n 9262333</t>
  </si>
  <si>
    <t>Redevance Mensuelle Accès Internet à 10 M / RMS-Période : Août à Décembre 2023</t>
  </si>
  <si>
    <t>cheque N0 3170242 NATEXIS</t>
  </si>
  <si>
    <t>Redevance Mensuelle Accès Internet à 10M/RMS-Période : Octobre-Novembre-Décembre 2023</t>
  </si>
  <si>
    <t>cheque BNP PARIBS 5742627</t>
  </si>
  <si>
    <t>Redevance Mensuelle Accès Internet à  10M/RMS-Période : Octobre-Novembre-Décembre 2023</t>
  </si>
  <si>
    <t>cHEQUE cpa 4282427</t>
  </si>
  <si>
    <t>Redevance Accès Internet à 10M/RMS -Période : Octobre-Novembre-Décembre 2023</t>
  </si>
  <si>
    <t>cheque BDL N°6813601</t>
  </si>
  <si>
    <t>Chèque BDL N° 2941743</t>
  </si>
  <si>
    <t>Redevance Mensuelle Accès Internet à 10M/RMS-Période : Novembre-Décembre 2023</t>
  </si>
  <si>
    <t>chéque NATIXIS N°4344311</t>
  </si>
  <si>
    <t>Redevance Annuelle Pose Câble Fibre Optique -Période : Janvier à Décembre 2023.</t>
  </si>
  <si>
    <t>Dotation Convertisseur</t>
  </si>
  <si>
    <t>Raccordement en fibre optique Siège APC TALA HAMZA</t>
  </si>
  <si>
    <t>Raccordement en fibre optique Annexe BERCHICHE</t>
  </si>
  <si>
    <t>Raccordement de deux annexs APC : AIT MEKEDEM et IGHIL OUMCED</t>
  </si>
  <si>
    <t>Raccordement ANNEXE APC AMARATE</t>
  </si>
  <si>
    <t>Raccordement annexe APC SIDI ALI</t>
  </si>
  <si>
    <t>Raccordement annxe APC KHELLIL</t>
  </si>
  <si>
    <t>Raccordement Annexe APC OUIZRENE</t>
  </si>
  <si>
    <t>Raccordement Annexe APC IKHERVANE</t>
  </si>
  <si>
    <t>Frais de location câble FO annuelle  : les annexes administratives-Période : Janvier à Décembre 2023</t>
  </si>
  <si>
    <t>70/2023</t>
  </si>
  <si>
    <t>Raccordement en fibre optique siège APC TAMOKRA</t>
  </si>
  <si>
    <t>Réalisation LS à 30M / RMS</t>
  </si>
  <si>
    <t>Raccordement annexe APC TAKLEIT</t>
  </si>
  <si>
    <t>Dotation et Installation d'un Routeur SISCO 4331</t>
  </si>
  <si>
    <t>cheque CPA N° 7836569</t>
  </si>
  <si>
    <t>Chèqye trésor public N° 235434</t>
  </si>
  <si>
    <t>Redevnace Annuelle pose câble FO : Période : Janvier  à Décembre  2023</t>
  </si>
  <si>
    <t>Redevnace Annuelle pose câble FO /Annexes CITE PALMIER et TALA KHALED</t>
  </si>
  <si>
    <t>26_STANDARD FACTURES</t>
  </si>
  <si>
    <t>AVOIR...</t>
  </si>
  <si>
    <t>INSTALLATION MISE A LA TERRE ALGERIE POSTE</t>
  </si>
  <si>
    <t>10/01-2023/CORP/2023</t>
  </si>
  <si>
    <t>AVOIR..</t>
  </si>
  <si>
    <t>RATTACHEMENT CABLE CUIVRE CPA ZERIBET ELOUED</t>
  </si>
  <si>
    <t>03/02-2023/CORP/2023</t>
  </si>
  <si>
    <t>Hébergement de site Web</t>
  </si>
  <si>
    <t>avoir...</t>
  </si>
  <si>
    <t>avoir..</t>
  </si>
  <si>
    <t>Rattachement FO EPH Bachir Ben Nacer</t>
  </si>
  <si>
    <t>05/04-2023/CORP/2023</t>
  </si>
  <si>
    <t>Rattachement FO EHS Gynécologie</t>
  </si>
  <si>
    <t>07/05-2023/CORP/2023</t>
  </si>
  <si>
    <t>Rattachement FO EPH TOLGA</t>
  </si>
  <si>
    <t>Location Cable Concédé SONELGAZ</t>
  </si>
  <si>
    <t>36/07-2023/CORP/2023</t>
  </si>
  <si>
    <t>Location Cable Concédé SARL Salem Avicole</t>
  </si>
  <si>
    <t>04/08-2023/CORP/2023</t>
  </si>
  <si>
    <t>REDEVANCE CRSTRA 06 Adresses IP Via RMS</t>
  </si>
  <si>
    <t>REDEVANCE CRSTRA Location Support FO</t>
  </si>
  <si>
    <t>38/10-2023/CORP/2023</t>
  </si>
  <si>
    <t>Frais d'accès CRSTRA</t>
  </si>
  <si>
    <t>38/11-2023/CORP/2023</t>
  </si>
  <si>
    <t>Vente paire de convertisseur FO/FE CRSTRA</t>
  </si>
  <si>
    <t>38/12-2023/CORP/2023</t>
  </si>
  <si>
    <t>REDEVANCE LS RMS 500Mbps CRSTRA</t>
  </si>
  <si>
    <t>Rattachement FO Tribunal Administratif</t>
  </si>
  <si>
    <t>15/14-2023/CORP/2023</t>
  </si>
  <si>
    <t>Transfert Armoire de Brassage MICL APC ELFEIDH</t>
  </si>
  <si>
    <t>Rattachement FO Hôpital des Maladies psychiatriques - M'chouneche</t>
  </si>
  <si>
    <t>Rattachement FO Annexe APC Lounis Dehimi - APC Oumeche</t>
  </si>
  <si>
    <t>FRAIS DE LOCATION LIAISON FHN PROFIT DE SPE SONELGAZ CHEGGA</t>
  </si>
  <si>
    <t>FRAIS DES EQUIPEMENTS OSN AU PROFIT DE SPE SONELGAZ CHEGGA</t>
  </si>
  <si>
    <t>TRAVAUX POSE FO ANNEXE APC ZAATCHA BEN BOULAID-ELHADJEB</t>
  </si>
  <si>
    <t>Frais de location liaison FHN au profit de CRSTRA</t>
  </si>
  <si>
    <t>39/21-2023/CORP/2023</t>
  </si>
  <si>
    <t>Frais de location liaison FHN au profit SPE Sonelgaz Chegga</t>
  </si>
  <si>
    <t>Redevance Mensuelle LS 10Mb/s Pack Internet For Business</t>
  </si>
  <si>
    <t>21/23-2023/CORP/2023</t>
  </si>
  <si>
    <t>Travaux de rattachement en FO du Annexe APC Freres Harzli - APC ELFEIDH</t>
  </si>
  <si>
    <t>40/24-2023/CORP/2023</t>
  </si>
  <si>
    <t>Travaux de rattachement en FO du Annexe APC Rouidjel - APC ELFEIDH</t>
  </si>
  <si>
    <t>41/25-2023/CORP/2023</t>
  </si>
  <si>
    <t>Frais de Location du cable FO au profit CASNOS BISKRA</t>
  </si>
  <si>
    <t>18/26-2023/CORP/2023</t>
  </si>
  <si>
    <t>Redevances d'abonnement de la liaison spécialisée RMS 500 Mb/s du réseau d'interconnexion de l'université de Biskrara</t>
  </si>
  <si>
    <t>Redevance de Location Support FO au profit Etablissement de Réeducation Biskra</t>
  </si>
  <si>
    <t>34/28-2023/CORP/2023</t>
  </si>
  <si>
    <t>Redevance de Location Support FO au profit Centre de Mineur Biskra</t>
  </si>
  <si>
    <t>35/29-2023/CORP/2023</t>
  </si>
  <si>
    <t>Redevance de Location Support FO au profit EPH BACHIR BEN NACER Biskra</t>
  </si>
  <si>
    <t>Redevance de Location Support FO au profit EHS GENECOLOGIE</t>
  </si>
  <si>
    <t>TRAVAUX DE DEPLACEMENT FO DE L'ANCIEN APC VERS LE NOUVEAU SIEGE APC ZERIBET ELOUED</t>
  </si>
  <si>
    <t>TRAVAUX DE RATTACHEMENT FO DE L'ANNEXE ELHARMLIA SUD AVEC L'APC ZERIBET ELOUED</t>
  </si>
  <si>
    <t>TRAVAUX DE RATTACHEMENT FO DE L'ANNEXE SAIDI NAOUI AVEC L'APC ZERIBET ELOUED</t>
  </si>
  <si>
    <t>TRAVAUX DE RATTACHEMENT FO DE L'EHS OPHTALMOLOGIE</t>
  </si>
  <si>
    <t>TRAVAUX DE RATTACHEMENT DU SIEGE DE LA DELEGATION NATIONALE DE SECURITE ROUTIERE</t>
  </si>
  <si>
    <t>REDEVANCES DE LOCATION SUPPORT FO AU PROFIT ETABLISSEMENT PREVENTION BISKRA</t>
  </si>
  <si>
    <t>REDEVANCES DE LOCATION SUPPORT FO AU PROFIT CNAC BISKRA</t>
  </si>
  <si>
    <t>REDEVANCES DE LOCATION SUPPORT FO AU PROFIT COUR DE JUSTICE BISKRA</t>
  </si>
  <si>
    <t>REDEVANCES DE LOCATION SUPPORT FO AU PROFIT TRIBUNAL SIDI OKBA</t>
  </si>
  <si>
    <t>REDEVANCES DE LOCATION SUPPORT FO AU PROFIT TRIBUNAL TOLGA</t>
  </si>
  <si>
    <t>REDEVANCES DE LOCATION SUPPORT FO AU PROFIT TRIBUNAL OULED DJELLAL</t>
  </si>
  <si>
    <t>REDEVANCES DE LOCATION SUPPORT FO AU PROFIT TRIBUNAL BISKRA</t>
  </si>
  <si>
    <t>REDEVANCES DE LOCATION SUPPORT FO AU PROFIT EP TOLGA</t>
  </si>
  <si>
    <t>REDEVANCES DE LOCATION SUPPORT FO AU PROFIT ERR OULED DJELLAL</t>
  </si>
  <si>
    <t>REDEVANCES DE LOCATION SUPPORT FO AU PROFIT GROUPEMENT YOUKAIS</t>
  </si>
  <si>
    <t>TRANSFERT ARMOIRE DE BRASSAGE MICL APC ELFEIDH</t>
  </si>
  <si>
    <t>TRAVAUX DE RATTACHEMENT EHS MCHOUNECHE PSYCHIATRE AU RESEAU TELEPHONIQUE AT</t>
  </si>
  <si>
    <t>TRAVAUX DE RATTACHEMENT FO ANNEXE APC LOUNIS DHIMI - APC OUMACHE</t>
  </si>
  <si>
    <t>FRAIS DE LOCATION FO AU PROFIT UNIVERSITE BISKRA</t>
  </si>
  <si>
    <t>37/27-2023/CORP/2023</t>
  </si>
  <si>
    <t>TRAVAUX DE DEPLACEMENT FO APC ZERIBET ELOUED</t>
  </si>
  <si>
    <t>27_STANDARD FACTURES</t>
  </si>
  <si>
    <t>Annulation de 07 mois de la facture N°64/2022 du client SARL ZONGLUS suite à sa demande de résiliation</t>
  </si>
  <si>
    <t>Location de Cable Fibre Optique (3650)</t>
  </si>
  <si>
    <t>LA PERIODE DU 12-DEC-2022 AU 11-DEC-2025</t>
  </si>
  <si>
    <t>001/2023</t>
  </si>
  <si>
    <t>Adresse IP (29)</t>
  </si>
  <si>
    <t>007/2023</t>
  </si>
  <si>
    <t>Annulation</t>
  </si>
  <si>
    <t>Location de cable  en fibre Optique</t>
  </si>
  <si>
    <t>LA PERIODE DU 06-JAN-2023 AU 05-JAN-2024</t>
  </si>
  <si>
    <t>annulation suite au non renouvellement du client du contrat de location câble cuivre</t>
  </si>
  <si>
    <t>Location Support FHN (Renouvllement)</t>
  </si>
  <si>
    <t>Annulation de la facture suite à la demande du client</t>
  </si>
  <si>
    <t>Installation Kit Complet de paratonnerre &amp; Interconnexion du centre de VS de la au système de consultation  cartes grise</t>
  </si>
  <si>
    <t>004/2023</t>
  </si>
  <si>
    <t>Annulation de la facture N°65/2023</t>
  </si>
  <si>
    <t>Travaux Déplacement &amp; Pose d'un Cable FO (BP BENI CHOGRANE)</t>
  </si>
  <si>
    <t>Location de Cable en Cuivre 7² Paires 8/10</t>
  </si>
  <si>
    <t>Travaux d'infrastructure d'accueil et pose de cable FO au profit de la Salle des GAB OULED YAICH</t>
  </si>
  <si>
    <t>Offre Commerciale pour le pack Internet for Business 10 Mpb/s</t>
  </si>
  <si>
    <t>Messagerie Professionnelle avec le nom de domaine</t>
  </si>
  <si>
    <t>003/2023</t>
  </si>
  <si>
    <t>Acquisition et installation d'un équipement</t>
  </si>
  <si>
    <t>Offre Commerciale pour la Pack Internet for Business 10Mbps</t>
  </si>
  <si>
    <t>LA PERIODE DU 14-MAR-2023 AU 13-MAR-2024</t>
  </si>
  <si>
    <t>Offre Cybersécurité Pack Audit cybersécurité des systèmes d'information</t>
  </si>
  <si>
    <t>Location de câble cuivre 14 paires 8/10</t>
  </si>
  <si>
    <t>7831803 BEA</t>
  </si>
  <si>
    <t>Redevance LS internet à 10 Mbit/s</t>
  </si>
  <si>
    <t>009/2023</t>
  </si>
  <si>
    <t>Redevance Liaison Spécialisée Internet à 300 Mbits(y compris Location support FO"5000 Metre" et Attribution Adresse IP)</t>
  </si>
  <si>
    <t>012/2023</t>
  </si>
  <si>
    <t>Redevance Liaison Spécialisée Internet à 50 Mbits(y compris Location FO "1800 Metre" au Profit du client ISTA</t>
  </si>
  <si>
    <t>Aquisition et Instalation d'un équipement</t>
  </si>
  <si>
    <t>Location Support Fibre Optique+6 Adress IP</t>
  </si>
  <si>
    <t>Location de Cable En Cuivre 14² paire 8/10</t>
  </si>
  <si>
    <t>LA PERIODE DU 25-MAR-2023 AU 24-MAR-2026</t>
  </si>
  <si>
    <t>Travaux ODN (Fibre To The Home ) Stade Tchaker</t>
  </si>
  <si>
    <t>Travaux Canalisation &amp; Pose d'un Cable en Fibre Optique ( FTTH )</t>
  </si>
  <si>
    <t>008/2023</t>
  </si>
  <si>
    <t>Messagerie Professionelle avec le nom de domaine</t>
  </si>
  <si>
    <t>Offre Commerciale pour le Pack Internet For Bussiness 10 Mpbs</t>
  </si>
  <si>
    <t>Offre Commerciale pour le Pack Internet For Business 10 Mpbs</t>
  </si>
  <si>
    <t>Location de Cable en Cuivre 28² paire</t>
  </si>
  <si>
    <t>LA PERIODE DU 28-MAR-2023 AU 27-MAR-2026</t>
  </si>
  <si>
    <t>Travaux &amp; pose de Cable En Fibre Optique (ANNEXE DIAR EL BAHRI)</t>
  </si>
  <si>
    <t>Location Support FHN (Renouvellement)</t>
  </si>
  <si>
    <t>Redevance de l'attribution de l'adresse IP/29 de la Liaison Internet à 30 Mbit/s</t>
  </si>
  <si>
    <t>Offre Commerciale pour le Pack Internet for Business 30 Mpbs</t>
  </si>
  <si>
    <t>LA PERIODE DU 14-JUN-2023 AU 13-JUN-2024</t>
  </si>
  <si>
    <t>Aquisition et installation d'un équipement</t>
  </si>
  <si>
    <t>010/2023</t>
  </si>
  <si>
    <t>Offre Commerciale  Pour le Pack Internet For  Business 10Mpbs</t>
  </si>
  <si>
    <t>LA PERIODE DU 09-JUL-2023 AU 08-JUL-2024</t>
  </si>
  <si>
    <t>Multiplixeur CXR</t>
  </si>
  <si>
    <t>Location câble en Fibre Optique (Distance 4600 Mètres)</t>
  </si>
  <si>
    <t>LA PERIODE DU 28-JUL-2023 AU 27-JUL-2026</t>
  </si>
  <si>
    <t>Offre Commerciale pour le Pack Internet for Business 10 Mbits</t>
  </si>
  <si>
    <t>LA PERIODE DU 27-JUL-2023 AU 26-JUL-2024</t>
  </si>
  <si>
    <t>offre commerciale pour le pack internet for business 10Mpbs</t>
  </si>
  <si>
    <t>Location de Cable en Cuivre 7² 8/10</t>
  </si>
  <si>
    <t>011/2023</t>
  </si>
  <si>
    <t>Offre Commerciale Pour le Pack Internet for Business 10 Mbit/s</t>
  </si>
  <si>
    <t>Offre Commerciale pour le Pack Internet for Business 10 Mpb/s</t>
  </si>
  <si>
    <t>Location Support FHN et Redevance Liaison Spécialisée internet à 10 Mbits</t>
  </si>
  <si>
    <t>Hébergement de Site Web</t>
  </si>
  <si>
    <t>Location Support Fibre Optique&amp;Redevance d'une LS DATA à 04 Mbit/s avec une paire Convertisseur Optique</t>
  </si>
  <si>
    <t>Offre Commerciale Pour le Pack Internet For Business 10 Mpbs</t>
  </si>
  <si>
    <t>MULTIPLIXEUR CXR</t>
  </si>
  <si>
    <t>Offre Cybersécurité Pack Audit Cybersécurité des Systémes d'information</t>
  </si>
  <si>
    <t>Offre Commerciale Pour le Pack Internet For Business 10 Mbit/s</t>
  </si>
  <si>
    <t>Location D'un Cable En Fibre Optique</t>
  </si>
  <si>
    <t>Location D'un Cable en Fibre Optique</t>
  </si>
  <si>
    <t>Location d'un Cable en Fibre Optique</t>
  </si>
  <si>
    <t>Liaison Spécialisée Data</t>
  </si>
  <si>
    <t>Adresse IP</t>
  </si>
  <si>
    <t>28_STANDARD FACTURES</t>
  </si>
  <si>
    <t>TRAVAUX DE POSE CABLE FIBRE OPTIQUE AU PROFIT ANNEXE APC HCHACHNA-APC TENIET ENNASRE</t>
  </si>
  <si>
    <t>Location d'un cable fibre optique -distance de 0.55km au profit APC BIR KASD ALI-BIBLIOTHEQUE</t>
  </si>
  <si>
    <t>LA PERIODE DU 02-DEC-2022 AU 02-DEC-2025</t>
  </si>
  <si>
    <t>travaux dec pose cable fibre optique au profit -CELEBATORIUM POLIC-WILAYA BBA</t>
  </si>
  <si>
    <t>Reddevances des liaisons spécialisés au profit client CNAS BBA</t>
  </si>
  <si>
    <t>TRAVAUX DE POSE CABLE FIBRE OPTIQUE AU PROFITE RESIDENCE UNIVERSITAIRE NASSRI FATOUM</t>
  </si>
  <si>
    <t>TRAVAUX DE POSE CABLE FO APC AIN TESSERA</t>
  </si>
  <si>
    <t>FOURNITURE TETE OPTIQUE 24 BRINS AU PROFITE APC SIDIEMBAREK</t>
  </si>
  <si>
    <t>Travaux de location du cable fibre optique (partie equipement et frais d'accés)</t>
  </si>
  <si>
    <t>FRAIS DE LOCATION DU CABLE FO SUR UNE DISTANCE DE 5.46Km</t>
  </si>
  <si>
    <t>TRAVAUX DE GENIE CIVIL +ODN AU PROFIT CARREFFOUR BBA</t>
  </si>
  <si>
    <t>Réalisation du Pack Internet for Business à 10 Mbps</t>
  </si>
  <si>
    <t>18/2023</t>
  </si>
  <si>
    <t>TRAVAUX DE POSE CABLE FO ANNEX APC RAS ELAIN.OULED ABDELLAH.OULED HAMZA AU PROFIT APC KHELLIL</t>
  </si>
  <si>
    <t>Redevances de location support FO au profite tribunal adminstratif</t>
  </si>
  <si>
    <t>Redevances de location support FO au profite COUR BBA ET TRUBINAUX</t>
  </si>
  <si>
    <t>Redevances de location support FO au profite pénitencier ain soltan</t>
  </si>
  <si>
    <t>Redevances de location support FO au profite pénitencier ras eloued</t>
  </si>
  <si>
    <t>Redevances consommation de liaison internet</t>
  </si>
  <si>
    <t>17/2023</t>
  </si>
  <si>
    <t>Complément TVA2% pour raccordement au profite audiovisuel salle de réunion -facture N03/2017</t>
  </si>
  <si>
    <t>Travaux ODN ao profit Direction des impots de BBA</t>
  </si>
  <si>
    <t>042/2023</t>
  </si>
  <si>
    <t>TRAVAUX DE POSE CABLE FIBRE OPTIQUE AU PROFITE WILAYA BBA</t>
  </si>
  <si>
    <t>Redevances de la conssomation liaisons spécialisés pt a pt 10M au profit CNAS BBA</t>
  </si>
  <si>
    <t>TRAVAUX DE POSE CABLE FIBRE OPTIQUE AU PROFIT ANNEXE APC MACHTA FATIMA</t>
  </si>
  <si>
    <t>044/2023</t>
  </si>
  <si>
    <t>TRAVAUX DE POSE CABLE FIBRE OPTIQUE AU PROFITE ANNEXE APC MADJEN OMRAN</t>
  </si>
  <si>
    <t>045/2023</t>
  </si>
  <si>
    <t>TRAVAUX DE POSE CABLE FIBRE OPTIQUE AU PROFITE ANNEX APC AIN SOLTANE</t>
  </si>
  <si>
    <t>24/2023</t>
  </si>
  <si>
    <t>Travaux de pose cable 7² au profit BANK BNA-FI 1250 RUE ZIOUI ABDELHAMID</t>
  </si>
  <si>
    <t>TRAVAUX DE GENIE CIVIL AU PROFIT SARL SOFRAL COBRA</t>
  </si>
  <si>
    <t>TRAVAUX DE POSE CABLE FIBRE OPTIQUE ANNEXE APC CHTETHA</t>
  </si>
  <si>
    <t>FOURNITURE MODEM SIEMENS STU AU  PROFITE BADR BANK BBA</t>
  </si>
  <si>
    <t>023/2023</t>
  </si>
  <si>
    <t>TRAVAUX DEV POSE CABLE FIOBRE OPTIQUE ANNEXE APC OULED MAHDI -HASNAOUA</t>
  </si>
  <si>
    <t>043/2023</t>
  </si>
  <si>
    <t>location d'un cable fibre optique au profite EPHMANSOURAH/lot n01partie equipement prestation et frais d'acces</t>
  </si>
  <si>
    <t>027/2023</t>
  </si>
  <si>
    <t>location d'un cable fibre optique au profit EPH MANSOURAH/LOTN2 partie redevance de location support FO FP</t>
  </si>
  <si>
    <t>26/2023</t>
  </si>
  <si>
    <t>29_STANDARD FACTURES</t>
  </si>
  <si>
    <t>Hébergement site web journal El CHEMS ( Essentiel 150 GO)</t>
  </si>
  <si>
    <t>OV</t>
  </si>
  <si>
    <t>Offre Commerciale pour le Pack Internet for Business 10 Mpbs.</t>
  </si>
  <si>
    <t>LA PERIODE DU 01-NOV-2022 AU 31-DEC-2022</t>
  </si>
  <si>
    <t>facture d'avoir sur fact 33/2023 universite bouira</t>
  </si>
  <si>
    <t>Travaux Supplimentaire raccordement 23 lignes téléphoniques en FTTH.</t>
  </si>
  <si>
    <t>Location support Faisceau Hertzien Numérique (FHN) sur une periode de 12 mois.</t>
  </si>
  <si>
    <t>LA PERIODE DU 29-NOV-2022 AU 28-NOV-2023</t>
  </si>
  <si>
    <t>Abonnement annuel LS Internet RMS à 10M/bs pour 01 mois.</t>
  </si>
  <si>
    <t>LA PERIODE DU 01-DEC-2022 AU 31-DEC-2022</t>
  </si>
  <si>
    <t>Travaux pour raccordement annexe IALOUACHENE en support Fibre Optique.</t>
  </si>
  <si>
    <t>Raccordement de l'annexe BEN S'HABA en support Fibre Optique</t>
  </si>
  <si>
    <t>Location support Fibre Optique au profit de l'antenne Bordj OKHRISS, sur une periode de 12 mois.</t>
  </si>
  <si>
    <t>Raccordement réseau FTTH &amp; cuivre, Nouvelle Cour de Justice</t>
  </si>
  <si>
    <t>Fourniture 30 Modems FTTH, Nouvelle Cour de Justice.</t>
  </si>
  <si>
    <t>Frais de location du câble Fibre Optique</t>
  </si>
  <si>
    <t>LA PERIODE DU 24-DEC-2020 AU 23-DEC-2023</t>
  </si>
  <si>
    <t>Abonnement mensuel pour une attribution de 28 adresses IP Public avec RMS.</t>
  </si>
  <si>
    <t>OD135438</t>
  </si>
  <si>
    <t>Renouvellement location support Fibre Optique</t>
  </si>
  <si>
    <t>LA PERIODE DU 20-NOV-2022 AU 19-NOV-2023</t>
  </si>
  <si>
    <t>location support Fibre Optique au profit du BIOPHARM Bouira, sur une periode de 12 mois.</t>
  </si>
  <si>
    <t>LA PERIODE DU 21-OCT-2022 AU 20-OCT-2023</t>
  </si>
  <si>
    <t>location support Fibre Optique au profit du MAGPHARM Bouira, sur une periode de 12 mois.</t>
  </si>
  <si>
    <t>LA PERIODE DU 20-DEC-2022 AU 19-DEC-2023</t>
  </si>
  <si>
    <t>Abonnement mensuel LS Internet RMS à 300Mb/s</t>
  </si>
  <si>
    <t>LA PERIODE DU 01-MAR-2023 AU 31-MAR-2023</t>
  </si>
  <si>
    <t>Abonnement mensuel LS Internet RMS à 100Mb/s</t>
  </si>
  <si>
    <t>Abonnement mensuel LS Internet RMS à 300M/bs</t>
  </si>
  <si>
    <t>Abonnement mensuel LS internet RMS à 100M/BS</t>
  </si>
  <si>
    <t>Abonnement mensuel pour une attribution de 28 adresses IP Public avec RMS</t>
  </si>
  <si>
    <t>Location support Fibre Optique au profit Etablissement Pénitencier Sour El-GHOUZLANE</t>
  </si>
  <si>
    <t>Location support Fibre Optique au profit Etablissement de Rééducation et Réadaptation SAID ABID Bouira</t>
  </si>
  <si>
    <t>Location support Fibre Optique au profit de l'Etablissement Pénitencier 300 de Sour El-Ghozlane.</t>
  </si>
  <si>
    <t>Location support Fibre Optique au profit du GRUPOPUMA SPA Z.I Bouira.</t>
  </si>
  <si>
    <t>LA PERIODE DU 08-JUN-2023 AU 07-JUN-2024</t>
  </si>
  <si>
    <t>VRI98843280</t>
  </si>
  <si>
    <t>Abonnement LS Internet RMS à 30M/bs.</t>
  </si>
  <si>
    <t>LA PERIODE DU 01-JUN-2023 AU 30-JUN-2023</t>
  </si>
  <si>
    <t>Abonnement mensuel LS Internet RMS à 300Mb/s, 100MB/s et Adresses IP.</t>
  </si>
  <si>
    <t>Location support Fibre Optique Bouira sur une période de 24 mois</t>
  </si>
  <si>
    <t>LA PERIODE DU 29-MAR-2023 AU 28-MAR-2025</t>
  </si>
  <si>
    <t>VR297726</t>
  </si>
  <si>
    <t>Location support fibre optique au profit de l'université AKLI MOHAND OULHADJ</t>
  </si>
  <si>
    <t>Maintenance annuelle du support optique au profit de l'antenne administratice AIN TERZINE</t>
  </si>
  <si>
    <t>OD093885</t>
  </si>
  <si>
    <t>Commande Certificat SSL</t>
  </si>
  <si>
    <t>REGLE</t>
  </si>
  <si>
    <t>Location machine virtuelle</t>
  </si>
  <si>
    <t>Location support Fibre Optique</t>
  </si>
  <si>
    <t>Location support Fibre Optique au profit de l'APC GUERROUMA, sur une période de 12 mois.</t>
  </si>
  <si>
    <t>Maintenance annuelle du support Fibre Optique Annexes MERKALA &amp; CHAABET BRAHEM.</t>
  </si>
  <si>
    <t>Commande certificat SSL</t>
  </si>
  <si>
    <t>Renouvellement hébérgement site web</t>
  </si>
  <si>
    <t>Location support Fibre Optique de l'EPH M'CHEDALLAH.</t>
  </si>
  <si>
    <t>Maintenance annuelle de support FO au profit des antennes administratives: Toghza &amp; Tiksiridane.</t>
  </si>
  <si>
    <t>Achat Equipement Transmission Optique TNLO à 155Mb/s.</t>
  </si>
  <si>
    <t>Maintenace Annuelle du Support FO. Annexe Ouled GUELMAM.</t>
  </si>
  <si>
    <t>Location support FHN</t>
  </si>
  <si>
    <t>LA PERIODE DU 08-NOV-2023 AU 07-DEC-2023</t>
  </si>
  <si>
    <t>Abonnement LS Internet RMS à 10Mb/s</t>
  </si>
  <si>
    <t>Pack internet for Business 10Mbs</t>
  </si>
  <si>
    <t>Pack Internet for Business 10Mbs</t>
  </si>
  <si>
    <t>Location support FO au profit de l'unversité de Bouira</t>
  </si>
  <si>
    <t>Redevances accés SHDSL IP au profit de la CASNOS Bouira sise Grand Boulevard Lot N° 43 Bouira</t>
  </si>
  <si>
    <t>30_STANDARD FACTURES</t>
  </si>
  <si>
    <t>ANNULATION FACTURE 11/2023  TRIBUNAL ADMINISTRATIF BMRDS</t>
  </si>
  <si>
    <t>Frais de location annuel 2023 de la LS de Tribunal Administratif Boumerdes</t>
  </si>
  <si>
    <t>Vente Equipement Metro 100 au profit SARL Laboratoires Merinal Khemis El Khechna</t>
  </si>
  <si>
    <t>CH N°9103683</t>
  </si>
  <si>
    <t>Pack Internet for Business 10 Mbps au profit Sarl Profilsan Production Hammadi</t>
  </si>
  <si>
    <t>CH N 5359485</t>
  </si>
  <si>
    <t>Travaux genie civil et pose cable FO pour EPH  de bordj menaiel</t>
  </si>
  <si>
    <t>VR907583</t>
  </si>
  <si>
    <t>Travaux pose cable en conduite 56² au niveau de la daira de Bordj Menaiel</t>
  </si>
  <si>
    <t>Redevances de la  liaison specialisée  internet IAP BOUMERDES</t>
  </si>
  <si>
    <t>LA PERIODE DU 01-JAN-2023 AU 31-MAR-3023</t>
  </si>
  <si>
    <t>VRI98700522</t>
  </si>
  <si>
    <t>%HEBERGEMENT SITE WEB%</t>
  </si>
  <si>
    <t>CHN°578054</t>
  </si>
  <si>
    <t>Pack Internet for business 10Mbps au profit de SARL GRALCOM</t>
  </si>
  <si>
    <t>CHN°5645473</t>
  </si>
  <si>
    <t>REALISATION D'UNE LS INTERNET VIA RMS</t>
  </si>
  <si>
    <t>LA PERIODE DU 01-JUL-2023 AU 30-JUN-2026</t>
  </si>
  <si>
    <t>REDEVANCES ABONNEMENT  LS INTERNET 300M/s  ET ADRESSES IP</t>
  </si>
  <si>
    <t>TRAVAUX DEPLACEMENT FO FLECHE BLEUE ALGERIENNE BENRAHMOUNE</t>
  </si>
  <si>
    <t>CHN°9029536</t>
  </si>
  <si>
    <t>Redevace de la liaison spécialisée internet IAP BOUMERDES</t>
  </si>
  <si>
    <t>VRI98833173</t>
  </si>
  <si>
    <t>Location equipement FH</t>
  </si>
  <si>
    <t>CH N° 1388265</t>
  </si>
  <si>
    <t>Pack Internet for business 10Mbps au profit de la SARL AL FARIS DES INDUSTRIES</t>
  </si>
  <si>
    <t>CH N 1388309</t>
  </si>
  <si>
    <t>Hébergement site Web INPED</t>
  </si>
  <si>
    <t>CHN°9857305</t>
  </si>
  <si>
    <t>TRAVAUX GENIE CIVIL ET POSE CABLE FO ADA DIRECTION REGIONALE CENTRE SIS A KHEMIS EL KHECHNA</t>
  </si>
  <si>
    <t>Redevance de la liaison spécialisée internet IAP BOUMERDES</t>
  </si>
  <si>
    <t>VRI98952745</t>
  </si>
  <si>
    <t>Frais de location annuel 2023 des LS COUR DE BOUMERDES ET TRIBUNAUX en relevant</t>
  </si>
  <si>
    <t>TRVX DE DEPLCMT CABLE FO NV HOPITAL BMRDS(GC, POSE ET RACCOR)ET TRVX DPLCMT CABLE56²</t>
  </si>
  <si>
    <t>VC001000139</t>
  </si>
  <si>
    <t>TRVX DE DPLCMT CABLE FO NV HOPITAL BMRDS(GC,POSE ET RACCO) ET TRVX DEPLCMT CABLE56²</t>
  </si>
  <si>
    <t>DEPLCAEMENT CABLE FO 04  APC BOUAIDEL</t>
  </si>
  <si>
    <t>VR758918</t>
  </si>
  <si>
    <t>Frais de location FO de la liaison spécialisée reliant la cour de BDS et établissement penitencier Bordj menaiel er</t>
  </si>
  <si>
    <t>Frais de location FO annuel de la ligne spésialisée reliant la cour de BDS et ETS pénitencier tidjelabine</t>
  </si>
  <si>
    <t>LOCATION EQUIPEMENT FHN</t>
  </si>
  <si>
    <t>CH 1252444</t>
  </si>
  <si>
    <t>Location Fibre Optique au profit de MCE Kemis el khechna</t>
  </si>
  <si>
    <t>TRAVAUX GENIE CIVIL,FOURNITURE, POSE ET RACCORDEMENT DE LA FIBRE OPTIQUE BOUMERDES B02 SU02</t>
  </si>
  <si>
    <t>TRAVAUX GENIE CIVIL ET POSE CABLE FO AU PROFIT ENGTP CAP DJINET BOUMERDES</t>
  </si>
  <si>
    <t>CH 1504418</t>
  </si>
  <si>
    <t>Frais de location annuel 2023 de la LS de tribunal Administratif Boumerdes</t>
  </si>
  <si>
    <t>VR795897</t>
  </si>
  <si>
    <t>Redevance relative au Pack Internet for Business 10Mpbs</t>
  </si>
  <si>
    <t>CH N 1437472</t>
  </si>
  <si>
    <t>Acquisition armoire de brassage suite à la note de la DGDN N13888 DU 24/09/2023</t>
  </si>
  <si>
    <t>Facture location liaison FHN</t>
  </si>
  <si>
    <t>CH N 4770014</t>
  </si>
  <si>
    <t>Location fibre optique au profit de SARL SOCOTHYDE ISSER</t>
  </si>
  <si>
    <t>LA PERIODE DU 24-JAN-2023 AU 23-JAN-2024</t>
  </si>
  <si>
    <t>Location fibre optique au profit de SARL KAOUA FOOD HAMMADI</t>
  </si>
  <si>
    <t>CH N 0466264</t>
  </si>
  <si>
    <t>Location fibre optique au profit de SARL BPI ENH  DOUDAH</t>
  </si>
  <si>
    <t>Location fibre optique au profit de SARL DRACO Hammadi</t>
  </si>
  <si>
    <t>LA PERIODE DU 01-DEC-2023 AU 30-NOV-2024</t>
  </si>
  <si>
    <t>Location liaison FHN au profit SARL DRACO</t>
  </si>
  <si>
    <t>Location fibre optique au profit SARL Boumerdes PLAZA</t>
  </si>
  <si>
    <t>LA PERIODE DU 19-JAN-2023 AU 18-JAN-2024</t>
  </si>
  <si>
    <t>CH N 3320089</t>
  </si>
  <si>
    <t>Location fibre optique au profit SARL AGREGAL KEDDARA</t>
  </si>
  <si>
    <t>Deplacement de la canalisation urbaine au site des 440 logts OPGI/ZHUN DELLYS</t>
  </si>
  <si>
    <t>Location fibre optique au profit SPA GALION HAMMADI</t>
  </si>
  <si>
    <t>location fibre optique au profit sarl FADI¨PLAIT</t>
  </si>
  <si>
    <t>31_STANDARD FACTURES</t>
  </si>
  <si>
    <t>Déplacement d'un Poteau Téléphonique au profit de Mme Saieh Merzouk Amina</t>
  </si>
  <si>
    <t>Déplacement d'un Poteau Téléphonique</t>
  </si>
  <si>
    <t>Frais d'instalation Liaison Temporaire au Profit de la Radio Chlef</t>
  </si>
  <si>
    <t>Renouvellement Hébergement Site WEB et Messagerie Professionnelle</t>
  </si>
  <si>
    <t>Renouvellement Hébergement Site WEB  et Messagerie Professionnelle</t>
  </si>
  <si>
    <t>VR774239</t>
  </si>
  <si>
    <t>Fourniture et Prestation de Déplacement Cable Fibre Optique Suite Dédoublement RN 04 Oued Sly - Chlef</t>
  </si>
  <si>
    <t>OD013919</t>
  </si>
  <si>
    <t>Frais d'installation Liaison temporaire</t>
  </si>
  <si>
    <t>Déplacement d'un Cable Téléphonique Concédé au profit de la CNAS de Oued Fodda</t>
  </si>
  <si>
    <t>Frais d'installation LS Temporaire</t>
  </si>
  <si>
    <t>Basculement du Lient à 2Mbit/s en cuivre sur Cable FO et Réalisation de Liaison Spécialisée Data RMS</t>
  </si>
  <si>
    <t>VR808261</t>
  </si>
  <si>
    <t>Travaux de Maintenance du Câble FO au profit du bureau de poste el attatfa ( Après les travaux d'aménagement)</t>
  </si>
  <si>
    <t>OD873879</t>
  </si>
  <si>
    <t>Frais d'installation Liaison Temporaire</t>
  </si>
  <si>
    <t>Hébergement Site WEB et Messagerie Professionnelle</t>
  </si>
  <si>
    <t>Renouvellement hebergment Site WEB</t>
  </si>
  <si>
    <t>VR176444</t>
  </si>
  <si>
    <t>Raccordement du Groupement de la Gendarmerie Nationale Chlef avec le siege de la Wilaya une Liaison FO</t>
  </si>
  <si>
    <t>Basculement Cable Concédé Cuivre par Cable FO au profit de l'APC Zeboudja et Raccordement de l'Annexe APC Ouled Hamlil</t>
  </si>
  <si>
    <t>OD049448</t>
  </si>
  <si>
    <t>FRAIS D'INSTALLATION LS TEMPORAIRE</t>
  </si>
  <si>
    <t>Realisation LS SDATA VPN via RMS</t>
  </si>
  <si>
    <t>NV001006234</t>
  </si>
  <si>
    <t>Frais de Location de Support Fibre Optique Annuele au Profit de Lannexe Medina en Liaison Point à Point à 02 M bit/s</t>
  </si>
  <si>
    <t>VR896095</t>
  </si>
  <si>
    <t>Travaux de Canalisation Urbaine et Pose Cable FO pour Raccordement Annexe Hay 107 Chahid Avec APC Abou el Hassene</t>
  </si>
  <si>
    <t>Travaux de Canalisation Urbaine et Pose Cable FO pour Raccordement Annexe Hay Kalaa Avec Abou el Hassene</t>
  </si>
  <si>
    <t>Traveaux de déplacement du reseau Téléphonique au niveau de la trémie RN04 à cotè Surete de Wilalaya</t>
  </si>
  <si>
    <t>VR414292</t>
  </si>
  <si>
    <t>Travaux de Canalisation Urbaine et Pose Cable FO pour Raccordement siègr Annexe APC Heumaissia -Oum Drou-</t>
  </si>
  <si>
    <t>OD146971</t>
  </si>
  <si>
    <t>Frais de Location de Support FO de la Liaison Point à Point à 2 Mbit/s au Profit de l'Annexe APC Mezaouat - Harchoune</t>
  </si>
  <si>
    <t>OD127155</t>
  </si>
  <si>
    <t>Frais de Location Annuelles de la LS Point à Point à 2Mbit/s sur Support FHN au Profit de l'Annexe APC Thenia -Harchoun</t>
  </si>
  <si>
    <t>Renouvellement Hébergement Site Web et Messagerie Professionnelle</t>
  </si>
  <si>
    <t>VR766889</t>
  </si>
  <si>
    <t>VE355792</t>
  </si>
  <si>
    <t>Redevance Annuelle d'une Liaison Spécialisée Intertnet à 10 Mbit/s au Profit de l'ECDE Chlef</t>
  </si>
  <si>
    <t>DEPLACEMENT D'UN POTEAU TELEPHONIQUE</t>
  </si>
  <si>
    <t>VE364473</t>
  </si>
  <si>
    <t>Realisation LS DATA RMS à 04MBIT/S au profit EPSP Taougrite</t>
  </si>
  <si>
    <t>Fourniture et installation armoire de Brassage 15U</t>
  </si>
  <si>
    <t>deplacement d'un poteau telephonique</t>
  </si>
  <si>
    <t>VE366009</t>
  </si>
  <si>
    <t>Realisation de LS DATA RMS à 04Mbit/s au profit siege de l'administration hay salem</t>
  </si>
  <si>
    <t>Frais de Location de Support Fo au Profit de l'annexe sidi Moussa -APC Dahra- en Liaison Point àPoint à 2 Mbit/s</t>
  </si>
  <si>
    <t>Frais de Location de Support FO au Profit de l'Annexe Caper Ammour -APC Ouled Fares- en Liaison Point à Point à 2 Mbit/s</t>
  </si>
  <si>
    <t>Fourniture et Installation des Armoires de Brassage 15 U au Profit de la Direction des Domaines Chlef</t>
  </si>
  <si>
    <t>Frais de Location Annuelles de la Liaison point à point à 2 Mbit/s sur support FHN au profit d'annexe beni djerten -</t>
  </si>
  <si>
    <t>Renouvellement Hébergement Site WEB</t>
  </si>
  <si>
    <t>VR912620</t>
  </si>
  <si>
    <t>Realisation LS DATA RMS à 04 Mb/s projet WAN MSPRH</t>
  </si>
  <si>
    <t>REALISATION LSDATA RMS à 04Mb/s projet WAN MSPRH</t>
  </si>
  <si>
    <t>realIsation LS DATA RMS 04Mb/s projet WAN MSPRH</t>
  </si>
  <si>
    <t>realasation LS DATA RMS à 04Mb/s projet WAN MSPRH</t>
  </si>
  <si>
    <t>renouvellemnet Hebergement Sit Web</t>
  </si>
  <si>
    <t>Renouvellement Hebergement Sit Web</t>
  </si>
  <si>
    <t>Renouvellement Hebergement SIt Web</t>
  </si>
  <si>
    <t>Frais de location  Mensuelle de la FIbre Optique (liaison specialise à 04M b/s )</t>
  </si>
  <si>
    <t>Frais de Location Mensuelle de la Fibre  Optique poue la liaison specialisée à 04 Mb/s</t>
  </si>
  <si>
    <t>Frais de Location Mensuelle de la Fibre Optique pous les liaisons specialisées à 04Mb/s</t>
  </si>
  <si>
    <t>changement TNLO 4*2Mb/s</t>
  </si>
  <si>
    <t>Raccordement support transmission au profit BP Chettia VSA</t>
  </si>
  <si>
    <t>Complement travaux de deplacement du reseau téléphonique  au niveau de la tremie RN04 à cote SW</t>
  </si>
  <si>
    <t>32_STANDARD FACTURES</t>
  </si>
  <si>
    <t>Hébergement de site web</t>
  </si>
  <si>
    <t>014/2023</t>
  </si>
  <si>
    <t>015/2023</t>
  </si>
  <si>
    <t>Avoir de la facture de renouvellement location support FO</t>
  </si>
  <si>
    <t>Equipement de transmission</t>
  </si>
  <si>
    <t>Annulation Facture N°174</t>
  </si>
  <si>
    <t>016/2023</t>
  </si>
  <si>
    <t>017/2023</t>
  </si>
  <si>
    <t>Hébergement d'un site web</t>
  </si>
  <si>
    <t>018/2023</t>
  </si>
  <si>
    <t>Travaux de déplacement des cables urbains hors emprise du tramway CMP Ali Mendjeli</t>
  </si>
  <si>
    <t>Hébergement se site web</t>
  </si>
  <si>
    <t>renouvellement location support Fibre Optique</t>
  </si>
  <si>
    <t>Nouvelle boites de messagerie</t>
  </si>
  <si>
    <t>020/2023</t>
  </si>
  <si>
    <t>021/2023</t>
  </si>
  <si>
    <t>Installation de Multiplexeurs CXR</t>
  </si>
  <si>
    <t>Acquisition de 1000 metres de cables de type 5/1 ( Cable exterieur ) au siège du cabinet du wali</t>
  </si>
  <si>
    <t>Réalisation liaison spécialisée Point à Point 02 Mb/s</t>
  </si>
  <si>
    <t>022/2023</t>
  </si>
  <si>
    <t>installation des liaisons spécialisées Alarme pour 03 sites CP CNAS</t>
  </si>
  <si>
    <t>Renouvellement Abonnement Location Support Fibre Optique</t>
  </si>
  <si>
    <t>002/2023</t>
  </si>
  <si>
    <t>Redevance Location support Fibre Optique</t>
  </si>
  <si>
    <t>Renouvellement abonnement location support Fibre Optique</t>
  </si>
  <si>
    <t>Redevance locatio support Fibre Optique</t>
  </si>
  <si>
    <t>Redevance location support Fibre Optique</t>
  </si>
  <si>
    <t>redevance location support fibre optique</t>
  </si>
  <si>
    <t>Redevance location support Fibre Optique au profit de la nouvelle cour de justice</t>
  </si>
  <si>
    <t>Renouvellement location support Fibre Optique au profit de EX HOTEL DE POLICE BELLEVUE</t>
  </si>
  <si>
    <t>Renouvellement location support FO au profit de groupement terrirorial gendarmerie nationale mensourah</t>
  </si>
  <si>
    <t>Renouvellement location support FO au profit de siège CWV Boussouf</t>
  </si>
  <si>
    <t>Renouvellement location support FO au profit de DRAG siège wilaya Daksi</t>
  </si>
  <si>
    <t>Renouvellement location support FO au profit de siège surete de wilaya coudiat</t>
  </si>
  <si>
    <t>Renouvellement location support FO au profit de nouveau siège Ex Hotel de Police Bellevue</t>
  </si>
  <si>
    <t>Renouvellement location support FO au profit de wilaya délégué Ali Mendjeli</t>
  </si>
  <si>
    <t>024/2023</t>
  </si>
  <si>
    <t>Renouvellement abonnement d'un support Fibre Optique</t>
  </si>
  <si>
    <t>Abonnement d'un support Fibre Optique</t>
  </si>
  <si>
    <t>Renouvellement location support FO au profit de Ex Hotel de Police Bellevue</t>
  </si>
  <si>
    <t>Renouvellement location support FO Groupement Terrirorial Gendarmerie Nationale Mensourah</t>
  </si>
  <si>
    <t>005/2023</t>
  </si>
  <si>
    <t>006/2023</t>
  </si>
  <si>
    <t>Renouvellement location support FO au profit de DRAG Siège wilaya Daksi</t>
  </si>
  <si>
    <t>02-/11</t>
  </si>
  <si>
    <t>Renouvellement location support FO au profit de Siège surete de wilaya coudiat</t>
  </si>
  <si>
    <t>Renouvellement location support FO au profit de siège Ex Hotel de police Bellevue</t>
  </si>
  <si>
    <t>Avance forfaitaire pour la réalisation et raccordement des sièges administratifs en Fibre Optique</t>
  </si>
  <si>
    <t>Redevance Location Support Fibre Optique</t>
  </si>
  <si>
    <t>Location de Machine Virtuelles et aquisition d'un certificat "SSL"</t>
  </si>
  <si>
    <t>Réalisation et Equipements Transmissions pour LS internet 200MB/s Via RMS</t>
  </si>
  <si>
    <t>Realisation et equipement transmission pour LS internet 300 Mb/s via RMS</t>
  </si>
  <si>
    <t>Réalisation liaison spécialisée internet 300 Mb/s via RMS</t>
  </si>
  <si>
    <t>Réalisation et equipements transmissions pour LS internet 200 Mb/s via RMS</t>
  </si>
  <si>
    <t>Réalisation et equipements transmissions pour LS internet 100 Mb/s via RMS</t>
  </si>
  <si>
    <t>Réalisation et equipements transmissions pour LS internet 300 Mb/s via RMS</t>
  </si>
  <si>
    <t>Réalisation et equipements pour LS internet 200 Mb/s via RMS</t>
  </si>
  <si>
    <t>Remplacement Modem défectueux</t>
  </si>
  <si>
    <t>025/2023</t>
  </si>
  <si>
    <t>Réalisation liaison spécialisée internet 30 Mb/s Temporaire pour 01 Mois</t>
  </si>
  <si>
    <t>026/2023</t>
  </si>
  <si>
    <t>réalisation liaison spécialisée internet 30 Mb/s Temporaire pour 01 Mois</t>
  </si>
  <si>
    <t>Réalisation liaison  spécilisée internet 50 Mb/s via support Fibre Optique</t>
  </si>
  <si>
    <t>Transfert de la liaison spécialisée 50 Mb/s</t>
  </si>
  <si>
    <t>013/2023</t>
  </si>
  <si>
    <t>Messagerie Pro 01 Go</t>
  </si>
  <si>
    <t>028/2023</t>
  </si>
  <si>
    <t>Pose d'un cable concédé 14²</t>
  </si>
  <si>
    <t>029/2023</t>
  </si>
  <si>
    <t>Travavaux de réalisation d'infrastructures et de pose à Fibre Optique première galerie centre ville</t>
  </si>
  <si>
    <t>Remplacement Modem Défectueux bureau de poste BEKIRA Constantine</t>
  </si>
  <si>
    <t>Redevances d'abonnement internet 300 Mb/s via RMS</t>
  </si>
  <si>
    <t>Renouvellement location Support Fibe Optique</t>
  </si>
  <si>
    <t>Renouvellement location support cable Fibre Optique</t>
  </si>
  <si>
    <t>Renouvellement Frais de Location Support Fibre Optique</t>
  </si>
  <si>
    <t>Renouvellement abonnement fais de location Support Fibre Optique</t>
  </si>
  <si>
    <t>Renouvellement frais de location support Fibre Optique</t>
  </si>
  <si>
    <t>TRAVAUX D'ENTRETIEN DU SYSTEME VDS Site : PS5 SU13 - SU3 EMIR ABDELKADER -BAB EL KANTRA</t>
  </si>
  <si>
    <t>TRAVAUX D'ENTRETIEN DU SYSTEME VDS - LIENS 04 GIGA SD 08 MURIERS - COMPAGNIE GENDARMERIE EL KHROUB</t>
  </si>
  <si>
    <t>TRAVAUX D'ENTRETIEN DU SYSTEME VDS -BOUCLEINTER PS6 GENDARMERIE ZOUAGHI</t>
  </si>
  <si>
    <t>TRAVAUX D'ENTRETIEN DU SYSTEME VDS SITE : Lien 10 GIGA SD UV 13 ALI MENDJELI - SD 1600 KHROUB</t>
  </si>
  <si>
    <t>TRAVAUX D'ENTRETIEN DU SYSTEME VDS SITE:POINT DE SURVEILLANCE PS19-PS21-PS A28- PS22-PS20-SU 01 AOUATI MOSTEFA</t>
  </si>
  <si>
    <t>TRAVAUX D'ENTRETIEN DU SYSTEME DE VDS SITE: PS2 ET PS1 SU MASSINISSA</t>
  </si>
  <si>
    <t>TRAVAUX D'ENTRETIEN DU SYSTEME VDS SITE: POINT DE SURVEILLANCE PS A19 -19 PS 14 SU01 KHROUB</t>
  </si>
  <si>
    <t>TRAVAUX D'ENTRETIEN DU SYSTEME VDS SITE: POINT DE SURVEILLANCE PS3-PS7-SU EMIR ABDELKADER</t>
  </si>
  <si>
    <t>TRAVAUX D'ENTRETIEN DU SYST7ME VDS SITE: PS14-PS A17/A17-PS8 SU UV 1/9 ALI MENDJELI</t>
  </si>
  <si>
    <t>TRAVAUX D'ENTRETIEN DU SYSTEME VDS SITE: POINT DE SURVEILLANCE PS 18-PS 20-PS19 SU 4 DAKSI</t>
  </si>
  <si>
    <t>TRAVAUX D4ENTRETIEN DU SYSTEME VDS SITE: LIEN 10 GIGA GENDARMERIE ZOUAGHI-SU UV5 EXTETION/SD UV 13 ALI MENDJELI-SD</t>
  </si>
  <si>
    <t>TRAVAUX D'ENTRETIEN DU SYSTEME VDS : LIEN 4 GIGA SU UV6/ ALI MENDJELI - SU UV 15 ALI MENDJELI</t>
  </si>
  <si>
    <t>Remplacement Modem Défectueux BP EL GOURZI</t>
  </si>
  <si>
    <t>TRAVAUX DE GENIE CIVIL ET POSE DE CABLE FIBRE OPTIQUE</t>
  </si>
  <si>
    <t>Réalisation LS Internet 30 Mb/s Temporaire</t>
  </si>
  <si>
    <t>TRAVAUX DE DERANGEMENTBUREAU DE POSTE EL KHROUB CENTRE</t>
  </si>
  <si>
    <t>RENOUVELLEMENT LOCATION SUPPORT FIBRE OPTIQUE</t>
  </si>
  <si>
    <t>TRAVAUX D'ENTRETIEN DU SYSTEME VDS SITE : POINT DE SURVEILLANCE PS KADI BOUBAKEUR</t>
  </si>
  <si>
    <t>TRAVAUX D'ENTRETIEN DU SYSTEME VDS SITE: POINT DE SURVEILLANCE PS9-10-8 SU 02 KHROUB</t>
  </si>
  <si>
    <t>TRAVAUX D'ENTRETIEN DU SYSTEME VDS SITE:LIEN 10 GIGA SD MURIERS - GENDARMERIE EL KHROUB</t>
  </si>
  <si>
    <t>TRAVAUX D'ENTRETIEN DU SYSTEME VDS SITE:SU 11 EL GUEMAS</t>
  </si>
  <si>
    <t>TRAVAUX D'ENTRETIEN DU SYSTEME VDS SITE:PS3/KH-PS2/KH SISSAOUI</t>
  </si>
  <si>
    <t>TRAVAUX D'ENTRETIEN DU SYSTEME VDS SITE:SU 06 BOUDJENANA</t>
  </si>
  <si>
    <t>HEBERGEMENT DE SITE WEB 5 Go ( Basic)</t>
  </si>
  <si>
    <t>HEBERGEMENT DU SITE WEB 5 Go ( Basic)</t>
  </si>
  <si>
    <t>FACTURE ¨POUR PACK INTERNET FOR  BUSINSS 10 MBS</t>
  </si>
  <si>
    <t>FACTURE POUR REDEVANCE D'ABONNEMENT LIAISON SPECIALISE INTERNET 1 GO</t>
  </si>
  <si>
    <t>Facture de la LS internet 100Mb/s via RMS AU profit centre de Recherche en biotechnologie Ali Mendjeli</t>
  </si>
  <si>
    <t>Facture LS internet 100Mbs via RMS au profit Centre de recherche en Biotechnologie Ali Mendjeli</t>
  </si>
  <si>
    <t>FACTURE DE LA LIAISON SPECIALISEE INTERNET 200 MB/S VIA RMS BIMESTRE MARS -AVRIL</t>
  </si>
  <si>
    <t>FACTURE DE LA LIAISON SPECIALISEE INTERNET 200 MB/S  VIA RMS BIMESTRE MAI-JUIN</t>
  </si>
  <si>
    <t>Basculement des liaisons spécialisées à 512 Kbits et 02 Mbits du support cable cuivre vers Fibre Optique</t>
  </si>
  <si>
    <t>REDEVANCES LS INTERNET 200 MB/S VIA RMS BIMESTRE JUILLET-AOUT 2023</t>
  </si>
  <si>
    <t>TRAVAUX DE DEPLACEMENT DE CAMERA DE SURVEILLANCE ZIADIA PROJET VDS</t>
  </si>
  <si>
    <t>TRAVAUX D'AMENAGEMENT DU BOULEVARD DJEBEL OUAHCH (DEPLACEMENT DES POTEAUX TELEPHONIQUE)</t>
  </si>
  <si>
    <t>Liaison spécialisée Internet 300 Mb/s via RMS</t>
  </si>
  <si>
    <t>Réalisation Liaison spécialisée Internet 10 Mb/s via RMS</t>
  </si>
  <si>
    <t>Remplacement Modem Défectueux CNAS DAKSI</t>
  </si>
  <si>
    <t>Redevance d'abonnement Liaison spécialisée internet 1 Go</t>
  </si>
  <si>
    <t>Renouvellement location support fibre Optique</t>
  </si>
  <si>
    <t>Renouvellement location support Fibre optique</t>
  </si>
  <si>
    <t>redevances d'Abonnement LS 100MB Internet Bimestre Juillet- Aout</t>
  </si>
  <si>
    <t>Acquisition Armoire de Brassage 15U</t>
  </si>
  <si>
    <t>Redevances Liaison spécialisée Internet 300 Mb/s via RMS Bimestre Septembre-Octobre</t>
  </si>
  <si>
    <t>Redevances de la Liaison spécialisée Internet 200 Mb/s via RMS Bimestre septembre-octobre</t>
  </si>
  <si>
    <t>Redevances Liaison Specialisee Internet 100MB via RMS Bimestre SEPT-OCT</t>
  </si>
  <si>
    <t>Redevance Liaison spécialisée Internet 300Mb/s via RMS</t>
  </si>
  <si>
    <t>FACTURE DE LA REALISATION LS VPN 4Mbs via support FO DIRECTION REGIONALE SAA ALI MENDJELI</t>
  </si>
  <si>
    <t>Facture pour la Redevances LS 2Mbs via FHN au profit APC IBN BADIS Annexe APC Hambli</t>
  </si>
  <si>
    <t>FACTURE POUR REALISATION LS 2MB/S VIA SUPPORT FHN AU PROFIT APC IBN BADIS ANNEXE APC HAMBLIUB</t>
  </si>
  <si>
    <t>FACTURE POUR REDEVANCES LS 2 MB/S VIA FHN AU PROFIT APC IBEN BADIS ANNEXE APC BENI YAAGOUB</t>
  </si>
  <si>
    <t>FACTURE POUR REALISATION LS 2Mbs via FHN au profit APC IBN BADIS Annexe APC BENI YAAGOUB</t>
  </si>
  <si>
    <t>Redevances Liaison Internet 300 MB via RMS Bimestre NOV-DEC 2023</t>
  </si>
  <si>
    <t>redevances Liaison Specialisee 100 MB via RMS Bimestre NOV-DEC</t>
  </si>
  <si>
    <t>Acquisition armoire de brassage 15U</t>
  </si>
  <si>
    <t>Installation une paire d'un Multiplexeur CXR</t>
  </si>
  <si>
    <t>Offre commerciale pour le pack Internet for Business 10 Mb/s</t>
  </si>
  <si>
    <t>TRAVAUX DE CANALISATION ,DEVIATION CABLE CUIVRE ET POSE CABLE FO</t>
  </si>
  <si>
    <t>offre commerciale pour le pack internet for Business 10 Mb/s</t>
  </si>
  <si>
    <t>Redevances liaison spécialisée Internet 300 Mb/s via RMS bimestre sep-oct</t>
  </si>
  <si>
    <t>REDEVANCE DE LA LIAISON SPECIALISEE INTERNET 300 MB/S VIA RMS BIMESTRE MARS/AVRIL</t>
  </si>
  <si>
    <t>REDEVANCE LIAISION SPECIALISEE INTERNET 300 MB/S BIMESTRE MAI / JUIN</t>
  </si>
  <si>
    <t>REDEVANCE LIAISON SPECIALISEE INTERNET 300 MB/S VIA R%MS BIMESTRE JUIILET / AOUT</t>
  </si>
  <si>
    <t>REDEVANCE LIAISON SPECIALISEE INTENET 300 MB/S VIA RMS BIMESTRE SEPTEMBRE /OCTOBRE</t>
  </si>
  <si>
    <t>REDEVANCE LIAISON SPECIALISEE INTERNET 300 MB/S BIMESTRE NOVEMBRE /DECEMBRE</t>
  </si>
  <si>
    <t>REDEVANCES LIAISON SPECIALISEE INTERNET 200 MB/S BIMESTRE MARS/AVRIL</t>
  </si>
  <si>
    <t>REDEVANCES LIAISON SPECIALISEE INTERNET 200 MB/S BIMESTRE MAI-JUIN</t>
  </si>
  <si>
    <t>REDEVANCE DE LA LIAISON SPECIALISEE 200 MB/S VIA RMS BIM JUILLET AOUT</t>
  </si>
  <si>
    <t>REDEVANCE DE LA LIAISON SPECIALISEE INTERNET 200 MB/S VIA RMS BIM DEPTEMBRE OCTOBRE</t>
  </si>
  <si>
    <t>REDEVANCE DE LA LIAISON SPECIALISEE INTERNET 200 MB/S VIA RMS BIM NOVEMBRE - DECEMBRE</t>
  </si>
  <si>
    <t>REDEVANCES LIAISON SPECIALISEE INTERNET 300 MB/S BIMESTRE NOV-DEC</t>
  </si>
  <si>
    <t>REDEVANCES LIAISON SPECIALISEE INTERNET 50 MB/S</t>
  </si>
  <si>
    <t>REDEVANCE LIAISON SPECIALISEE INTERNET 200 MB/S</t>
  </si>
  <si>
    <t>REDEVANCE DE LA LIAISON SPECIALISEE INTERNET 200 MB/S VIA RMS BIM DU 1 MAI 2023 AU 31 AUUOUT 2023</t>
  </si>
  <si>
    <t>REDEVANCE DE LA LIAISON SPECIALISEE INTERNET 200 MB/S VIA RMS BIM SEPT/OCT</t>
  </si>
  <si>
    <t>REDEVANCE DE LA LIAISON SPECIALISEE INTERNET 200 MB/S VIA RMS BIM NOV- DEC</t>
  </si>
  <si>
    <t>REALISATION LIAISON SPECIALISEE INTERNET 30 MB/S</t>
  </si>
  <si>
    <t>REALISATION LIAISON SPECIALISEE INTERNET 100 MB/S</t>
  </si>
  <si>
    <t>REDEVANCES LIAISON SPECIALISEE INTERNET 200 MB/S BIMESTRE NOV-DEC</t>
  </si>
  <si>
    <t>HEBERGEMENT DE SITE WEB  ESPACE DISQUE 250 Go pro  GIPM EPIC</t>
  </si>
  <si>
    <t>FACTURE POUR RENOUVELLEMENT LOCATION SUPPORT FIBRE OPTIQUE</t>
  </si>
  <si>
    <t>RENOUVELLEMENT ABONNEMENT  HEBERGEMENT D'UN SITE WEB 05 G  BASIC</t>
  </si>
  <si>
    <t>Renouvellement Abonnement Hébergement Espace 05 GO</t>
  </si>
  <si>
    <t>Equipements Installés pour LS TD 02 MB/S - N°071/2017 DU 31/12/2017-</t>
  </si>
  <si>
    <t>TRAVAUX D'EXTENTION DU RESEAU INFORMATIQUE DES SERVICES ADMINISTRATIFS-N°31/2019 DU 10/03/2019</t>
  </si>
  <si>
    <t>2020 -10</t>
  </si>
  <si>
    <t>TRAVAUX DE RACCORDEMENT FIBRE OPTIQUE - N°92/2019 DU 24-12-2019</t>
  </si>
  <si>
    <t>LOCATION D'UN CABLE CONCEDE -N°09/2019 DU 16/01/2019</t>
  </si>
  <si>
    <t>LACATION D'UN CABLE CONCEDE - N°45/2020 DU 16/07/2020</t>
  </si>
  <si>
    <t>Redeavances LS Internet 10 Mb/s via FO Bimestre NOV-DEC 2023</t>
  </si>
  <si>
    <t>FOURNITURE ET POSE CABLE FO POUR INTERCONNEXION :AEROGARE-CENTRE D'EXPLOITATION -CENTRE DE MAINTENANCE DES AVIONS D</t>
  </si>
  <si>
    <t>TRAVAUX INSTALLATION SUPPORT FIBRE OPTIQUE POUR INTERCONNEXION DIFFERENTS BLOCS: ESCF CNEFC</t>
  </si>
  <si>
    <t>FOURNITURE et POSE CABLE FO POUR INTERCONNEXION:AEROGARE CENTRE D'EXPLOITATION-CENTRE DE MAINTENANCE DES AVIONS</t>
  </si>
  <si>
    <t>FACTURE POUR DEPLACEMENT POTEAU TELEPHONIQUE</t>
  </si>
  <si>
    <t>33_STANDARD FACTURES</t>
  </si>
  <si>
    <t>FRAIS DE LOCATION DE SUPPORT FO AU PROFIT UNIVERSITE ZIANE ACHOUR</t>
  </si>
  <si>
    <t>23022023UZA</t>
  </si>
  <si>
    <t>FOURNITURE EQUIPEMENT ET TRVX INSTALLATION D'UN CABLE FO AU PROFIT GARE FERROVIERE HBB</t>
  </si>
  <si>
    <t>TRVX DE RACCORDEMENT ANNEXE APC MOUILEH COMMUNE M'LILIHA</t>
  </si>
  <si>
    <t>14062023 TP</t>
  </si>
  <si>
    <t>FRAIS DE LOCATION DE SUPPORT FO COUR DE DJELFA</t>
  </si>
  <si>
    <t>64/2023</t>
  </si>
  <si>
    <t>FRAIS DE LOCATION DE SUPPORT FO TRIBUNAL MESSAAD</t>
  </si>
  <si>
    <t>FRAIS DE LOCATION DE SUPPORT FO TRIBUNALE HASSI BAHBAH</t>
  </si>
  <si>
    <t>FRAIS DE LOCATION DE SUPPORT FO 2023</t>
  </si>
  <si>
    <t>FRAIS DE LOCATION DE SUPPORT FO</t>
  </si>
  <si>
    <t>CHQ N° 7088992</t>
  </si>
  <si>
    <t>COMPLEMENT TVA 02%(RACCORDEMENT APC BENNAHAR AVEC ETAT CIVIL)</t>
  </si>
  <si>
    <t>VIR1700193</t>
  </si>
  <si>
    <t>FOURNITURE D'EQUIPEMENT ET TRAVAUX D'INSTALLATION D'UN CABLE FO AU PROFIT GARE FERROVIIERE DJELFA</t>
  </si>
  <si>
    <t>Travaux Pose cable FO ( Raccordement Annexe APC Louibed au réseau MICL)</t>
  </si>
  <si>
    <t>VIR 649803</t>
  </si>
  <si>
    <t>TRAVAUX DE RACCORDEMENT EURL POMPES AU RESEAU FTTH</t>
  </si>
  <si>
    <t>Frais de location de support FO 2023</t>
  </si>
  <si>
    <t>Frais de Location de Support FO</t>
  </si>
  <si>
    <t>Fourniture Modem STU Agence BouTrifis</t>
  </si>
  <si>
    <t>CHQ CS N° 3656603</t>
  </si>
  <si>
    <t>TRAVAUX DE RACCORDEMENT ANNEXE APC SED OUM DROUAA AU RESEAU MICL</t>
  </si>
  <si>
    <t>20/2023</t>
  </si>
  <si>
    <t>TRAVAUX DE RACCORDEMENT ANNEXE APC GUENDOUZA AU RESEAU MICL</t>
  </si>
  <si>
    <t>TRAVAUX DE RACCORDEMENT NOUVEAU SIEGE  APC GUERNINI AU RESEAU MICL</t>
  </si>
  <si>
    <t>OV N° 628374</t>
  </si>
  <si>
    <t>HEBERGEMENT MESSAGERIE POROFESSIONNELLE</t>
  </si>
  <si>
    <t>LA PERIODE DU 05-DEC-2023 AU 04-DEC-2024</t>
  </si>
  <si>
    <t>CHQ N° 9830515</t>
  </si>
  <si>
    <t>Frais de location de Support FO</t>
  </si>
  <si>
    <t>Frais de location de Support Couivre 2023</t>
  </si>
  <si>
    <t>Rris de location de Supprt FO 2023</t>
  </si>
  <si>
    <t>34_STANDARD FACTURES</t>
  </si>
  <si>
    <t>annulation facture N°08</t>
  </si>
  <si>
    <t>LA PERIODE DU 17-JUL-2023 AU 17-JUL-2023</t>
  </si>
  <si>
    <t>Redevances de location Support des années 2017 AU 2023 Centre pénitencier EL BAYADH</t>
  </si>
  <si>
    <t>Travaux de raccordement en câble Fibre optique de la zone d¿activité BOUGTOB</t>
  </si>
  <si>
    <t>Travaux de raccordement en câble Fibre optique de la zone d¿activité BOUSSEMGHOUNE</t>
  </si>
  <si>
    <t>Raccordement de l'Annexe APC EL DEGHEIM en  FIBRE OPTIQUE</t>
  </si>
  <si>
    <t>VR764224</t>
  </si>
  <si>
    <t>Travaux génie civil et pose de cable FO chellala gueblia</t>
  </si>
  <si>
    <t>OD014735</t>
  </si>
  <si>
    <t>Redevances de location Support Tribunal administratif Ouled Yahia -EL BAYADH</t>
  </si>
  <si>
    <t>VR536800</t>
  </si>
  <si>
    <t>Redevances de location Support pour les années 2017 au 2023 cours El Bayadh</t>
  </si>
  <si>
    <t>Redevances de location Support des années 2017 AU 2023 Centre pénitencier ESC</t>
  </si>
  <si>
    <t>LIAISON SPECIALISEE INTERNET  VIA RMS  100MB/S  Centre Universitaire d EL bayadh</t>
  </si>
  <si>
    <t>OD821224</t>
  </si>
  <si>
    <t>Travaux génie civil et pose de cable FO  Annexe APC CHEABA EL BAYDHA</t>
  </si>
  <si>
    <t>VR815563</t>
  </si>
  <si>
    <t>Travaux genie civil et pose cable FIBRE OPTIQUE 4 BRINS des annexes APC annexe APC Ain djedida</t>
  </si>
  <si>
    <t>VR023327</t>
  </si>
  <si>
    <t>Raccordement de l'annexe administrative à deghima avec un réseau de fibre optique</t>
  </si>
  <si>
    <t>VR200651</t>
  </si>
  <si>
    <t>Raccordement service état civil M'harra  avec un réseau de fibre optique</t>
  </si>
  <si>
    <t>VR200647</t>
  </si>
  <si>
    <t>Raccordement  CENTRE CULTUREL CNEP en fibre optique</t>
  </si>
  <si>
    <t>APC TOUSMOULINE-L'annexe cite bouazza/ bahdja</t>
  </si>
  <si>
    <t>Raccordement (03) annexes APC KHEITTER EN FO (MOSBAH - SIDI KHELIFA - BORDJ EL MAY)</t>
  </si>
  <si>
    <t>raccordement APC Mère -STITTEN-Annexe APC LIGHEN</t>
  </si>
  <si>
    <t>VR655888</t>
  </si>
  <si>
    <t>Raccordement APC Mére Bougtob - Annexe APC Wiam</t>
  </si>
  <si>
    <t>Fourniture D¿équipement Huawei Metro 100 Pour Tribunal BOUGTOB</t>
  </si>
  <si>
    <t>VR624307</t>
  </si>
  <si>
    <t>Fourniture Fibre Optique</t>
  </si>
  <si>
    <t>CS057721</t>
  </si>
  <si>
    <t>Fourniture D¿équipement " Armoire de brassage"</t>
  </si>
  <si>
    <t>71_STANDARD FACTURES</t>
  </si>
  <si>
    <t>Vente Modem HDSL siemens N*64 Kbps G703/X21 - BP Port Said ELMENIAA</t>
  </si>
  <si>
    <t>293VRCP23093001</t>
  </si>
  <si>
    <t>Réparation Equipement de Transmission TNLO - DAIRA ELMENIAA</t>
  </si>
  <si>
    <t>Prolongement Réseau MICL DAIRA - Noueau Siège DRAG - Wilaya ELMENIAA</t>
  </si>
  <si>
    <t>292VRTR232350009</t>
  </si>
  <si>
    <t>Acquisition des Equipements de Transmissions</t>
  </si>
  <si>
    <t>292VRTR232350010</t>
  </si>
  <si>
    <t>Raccordement de la Gendarmerie Nationale par Réseau MICL - Service Carte Grise</t>
  </si>
  <si>
    <t>292VRTR232690020</t>
  </si>
  <si>
    <t>Raccordement Annexe Communale Hassi Ghanem à la Commune ElMeniaa par LS pp à 02Mbps</t>
  </si>
  <si>
    <t>Prolongement LAN MICL entre DANIE ELMENIAA- DAIRA ELMENIAA par support FO</t>
  </si>
  <si>
    <t>Prolongement LAN MICL enre DANIE Hassi Lefhel - APC Hassi Lefhel par support FO</t>
  </si>
  <si>
    <t>Prolongement LAN MICL entre DANIE Hassi Elgara  -APC Hassi Elgara par support FO</t>
  </si>
  <si>
    <t>Raccordement Annexe Administrative Communale BADRIANE -APC ELMENIAA - Réseau MICL</t>
  </si>
  <si>
    <t>Acquisition Armoire de Brassage</t>
  </si>
  <si>
    <t>Réalisation d'une Liaison Spécialisée internet RMS par fibre optique à 10 Mbps -Agence Sonelgaz</t>
  </si>
  <si>
    <t>Réalsation d'une LS RMS Internet 10 Mbps - Direction Sonelgaz</t>
  </si>
  <si>
    <t>Réalisation d'une LS RMS internet 10 Mbps - Service Elec &amp; Gaz ELMENIAA</t>
  </si>
  <si>
    <t>Réalisation d'une LS RMS Internet 10 Mbps - Ex Station GPL ELMENIAA</t>
  </si>
  <si>
    <t>Réalisation d'une LS RMS VPN par FO à 04 Mbps - Casnos Agence ELMENIAA</t>
  </si>
  <si>
    <t>72_STANDARD FACTURES</t>
  </si>
  <si>
    <t>Convertisseur GO/FE au profit du client APC SIDI KHELIL WILAYA EL MEGHAIER</t>
  </si>
  <si>
    <t>Rattachement  Nouveau siège de L'APC EL Meghaier - ANIE - en Fibre optique</t>
  </si>
  <si>
    <t>Rattachement nouveau siége de l'APC STILL -ANIE-en Fibre Optique</t>
  </si>
  <si>
    <t>Rattachement nouveau siege de L'APC SIDI KHELIL-ANIE- en Fibre Optique</t>
  </si>
  <si>
    <t>Rattachement nouveau siege de L'APC OUM THIOUR -ANIE- en Fibre Optique</t>
  </si>
  <si>
    <t>Rattachement nouveau siege de L'APC DJAMAA -ANIE- en Fibre Optique</t>
  </si>
  <si>
    <t>Rattachement nouveau siege de L'APC SIDI AMRANE -ANIE- en Fibre Optique</t>
  </si>
  <si>
    <t>Rattachement nouveau siege de L'APC TENDLA -ANIE- en Fibre Optique</t>
  </si>
  <si>
    <t>Rattachement nouveau siege de L'APC M'RARA -ANIE- en Fibre Optique</t>
  </si>
  <si>
    <t>Déplacement câble Fibre Optique 72 brins (backbone national) situé à côté RN 03</t>
  </si>
  <si>
    <t>REGL 233410002</t>
  </si>
  <si>
    <t>Vente Routeur Huawei ISR4451 avec ces accessoires</t>
  </si>
  <si>
    <t>36_STANDARD FACTURES</t>
  </si>
  <si>
    <t>cette facture a été enregistrée deux fois</t>
  </si>
  <si>
    <t>Installation et mise en service d'une Liaison Spécialisée RMS  profit de Trésorerie d'El-Meghaeir</t>
  </si>
  <si>
    <t>REGL N° 01/2023</t>
  </si>
  <si>
    <t>REGL N° 022023</t>
  </si>
  <si>
    <t>Location d'un Support en fibre Optique au profit de la CNAS EL-OUED -LS 2 Mbits Antenne université</t>
  </si>
  <si>
    <t>REGUL N° 032023</t>
  </si>
  <si>
    <t>Location d'un Support en fibre Optique au profit de la CNAC EL-OUED</t>
  </si>
  <si>
    <t>REGUL N° 042023</t>
  </si>
  <si>
    <t>Location d'un Support en fibre Optique au profit de CASNOS GUEMAR</t>
  </si>
  <si>
    <t>REGUL N° 052023</t>
  </si>
  <si>
    <t>Location d'un Support en fibre Optique au profit de CASNOS DJAMAA</t>
  </si>
  <si>
    <t>REGUL N° 062023</t>
  </si>
  <si>
    <t>Location d'un Support en fibre Optique au profit de CASNOS EL-OUED</t>
  </si>
  <si>
    <t>REGUL N° 072023</t>
  </si>
  <si>
    <t>Redevance de la Liaison Spécialisée internet à 30 Mbps et location d'un Support en fibre Optique</t>
  </si>
  <si>
    <t>REGUL N° 082023</t>
  </si>
  <si>
    <t>REGLE 9/2023</t>
  </si>
  <si>
    <t>Fourniture Modem SHDSL</t>
  </si>
  <si>
    <t>REGUL N° 102023</t>
  </si>
  <si>
    <t>Hébergement d'un Site Web -Business</t>
  </si>
  <si>
    <t>REGL N° 11/2023</t>
  </si>
  <si>
    <t>Location d'une machine virtuelle -Offre Ultimate</t>
  </si>
  <si>
    <t>REGL N° 122023</t>
  </si>
  <si>
    <t>location d'un support F,O au profit de l¿autorité nationale indépendante des élections EL-Meghaeir</t>
  </si>
  <si>
    <t>Fourniture d'un terminal Optique TNLO 4 X 2 Mbits</t>
  </si>
  <si>
    <t>Installation et mise en service d'une Liaison Spécialisée internet à 50  Mbps</t>
  </si>
  <si>
    <t>REGLE 15/2023</t>
  </si>
  <si>
    <t>Rattachement Sûreté de Wilaya  d'EL Meghaier avec Daira d'EL Meghaier au réseau FO</t>
  </si>
  <si>
    <t>Rattachement  GGN d'EL Meghaier avec Daira d'EL Meghaier au réseau FO</t>
  </si>
  <si>
    <t>Hébergement Annuel de site Web pro</t>
  </si>
  <si>
    <t>Frais d'accès , abonnement annuelle d'une LS RMS à 4 Mbits</t>
  </si>
  <si>
    <t>Redevance annuelle et location support FO d'une LS RMS à 4m au profit de EPSP  Taleb larbi</t>
  </si>
  <si>
    <t>Redevance annulle de la location  du support FO -Année 2023 Minstère de la Justice</t>
  </si>
  <si>
    <t>Location d'un support FO au profit de l'établissement pénitentiaire -Exercice 2023</t>
  </si>
  <si>
    <t>REGLE 26/2023</t>
  </si>
  <si>
    <t>Fourniture des armoires de brassage 15 U</t>
  </si>
  <si>
    <t>REGLE 27/2023</t>
  </si>
  <si>
    <t>Location annuelle d'un Support en fibre Optique au profit de l'HOPITAL Ophtalmologique Amité Algérie-Cuba El-Oued</t>
  </si>
  <si>
    <t>Redevance annuelle de la liaison Spécialisée RMS 4  Mbps en FE</t>
  </si>
  <si>
    <t>Rattachement  du siège communale sis à l¿Ex siège CNL  au réseau MICL</t>
  </si>
  <si>
    <t>Location du support en fibre Optique au profit de COMPLEXE TOURISTIQUE SAHARIEN LA GEZELLE D'OR</t>
  </si>
  <si>
    <t>Hébergement messagerie professionnelle au profit de COMPLEXE TOURISTIQUE SAHARIEN LA GEZELLE D'OR</t>
  </si>
  <si>
    <t>Installation d'une LS point à point à 2 Mbps et location d'un Support en fibre Optique au profit de l'EPH EL-OUED</t>
  </si>
  <si>
    <t>REGLE 34/2023</t>
  </si>
  <si>
    <t>Rattachement Polyclinique El Chouhada El-Oued au réseau Téléphonique</t>
  </si>
  <si>
    <t>Fourniture d'un convertisseur G703/X21</t>
  </si>
  <si>
    <t>Rattachement  de la Bibliothèque de la commune Hassi Khalifa au réseau MICL</t>
  </si>
  <si>
    <t>Rattachement  de l'Ex Siège de la Salle des réunions Ourmas au réseau MICL</t>
  </si>
  <si>
    <t>REGL N° 38/2023</t>
  </si>
  <si>
    <t>Rattachement  de l'Ex siège de l'entreprise  de sel Hamraia au réseau MICL</t>
  </si>
  <si>
    <t>REGL N° 39/2023</t>
  </si>
  <si>
    <t>Rattachement  Complexe de jeune Hai 1 Novembre au réseau fibre optique -MICL</t>
  </si>
  <si>
    <t>Rattachement de la Bibliothèque de la commune reguiba au réseau MICL</t>
  </si>
  <si>
    <t>35_STANDARD FACTURES</t>
  </si>
  <si>
    <t>Renouvellement de location des supports en fibre optique et en cuivre au profit CASNOS EL TARF</t>
  </si>
  <si>
    <t>Renouvellement de location du support en fibre optique (Guichet spécialisé DREAN)</t>
  </si>
  <si>
    <t>Renouvellement location du support en fibre optique au profit CASNOS (Antenne BEN M'HIDI)</t>
  </si>
  <si>
    <t>Remplacement du TNLO 4X2 Mb/s au profit APC ZITOUNA</t>
  </si>
  <si>
    <t>Renouvellement de location du support en fibre optique au profit EP AIN KHIAR</t>
  </si>
  <si>
    <t>Renouvellement de location de support en fibre optique au profit EP DREAN</t>
  </si>
  <si>
    <t>Renouvellement de location de support en fibre optique au profit EP EL KALA</t>
  </si>
  <si>
    <t>Renouvellement de la location du support en fibres optiques au profit GE Koudiet Eddraouch</t>
  </si>
  <si>
    <t>Renouvellement location support en cuivre au profit ONAAPH EL KALA</t>
  </si>
  <si>
    <t>%%</t>
  </si>
  <si>
    <t>Réalisation des lignes TLP et LS INTERNET à 30Mb/s via RMS sur support fibre optique</t>
  </si>
  <si>
    <t>Renouvelement location support en fibre optique au profit ALGERIEN BAVAROISE</t>
  </si>
  <si>
    <t>Renouvellement de location du support en cuivre au profit SARL BRIQUETTERIE</t>
  </si>
  <si>
    <t>Travaux de raccordement annexe cité SAKER APC CHIHANI par cable fibre optique</t>
  </si>
  <si>
    <t>location du support en fibre optique au profit PANOALGERIE</t>
  </si>
  <si>
    <t>Renouvellement de location du support en cuivre au profit SPA BIOTHERA</t>
  </si>
  <si>
    <t>Renouvelement de location cable en cuivre au profit SDE EL TARF</t>
  </si>
  <si>
    <t>Location support fibre optique au profit SARL BIOLUX</t>
  </si>
  <si>
    <t>Réalisation des LS INTERNET via RMS au profit UNIVERSITE EL TARF</t>
  </si>
  <si>
    <t>Renouvellement de location support en fibre optique au profit les quatres tribunaux EL TARF,EL KALA,DREAN et BOUHADJAR.</t>
  </si>
  <si>
    <t>Location de support en fibre optique au profit Tribunal administratif EL TARF</t>
  </si>
  <si>
    <t>Location support en cuivre au profit Cité Universitaire 1000 lits.</t>
  </si>
  <si>
    <t>Location du support en fibres optiques au profit CNAC EL TARF</t>
  </si>
  <si>
    <t>Offre commerciale pour le pack Internet for Business 10Mb/s</t>
  </si>
  <si>
    <t>Déplacement des ouvrages Algérie Télécom: Réalisation et modernisation CW 110 entre RN44 et localité El Aiounen</t>
  </si>
  <si>
    <t>Renouvellement de location du support en cuivre au profit direction de commerce</t>
  </si>
  <si>
    <t>Location de support en fibre optique au profit N.Siège Wilaya D&lt;=01Km</t>
  </si>
  <si>
    <t>Location du support en fibres optiques au profit CMS EL TARF (1&lt;D&lt;=3KM)</t>
  </si>
  <si>
    <t>Installation équipement du Réseau Routeur au profit COSIDER CANALISATION</t>
  </si>
  <si>
    <t>Redevances mensuelles (juin/juillet/Aout 2023) de la LS INTERNET 30Mb/s au profit SARPI SPA</t>
  </si>
  <si>
    <t>37_STANDARD FACTURES</t>
  </si>
  <si>
    <t>Travaux Genie Civil et pose FO APW ELMENIAA</t>
  </si>
  <si>
    <t>Travaux Génie Civil et pose FO Nouvelle DAIRA de Zelfana</t>
  </si>
  <si>
    <t>Redevance LS RMS VPN par FO à 04 Mbps</t>
  </si>
  <si>
    <t>LA PERIODE DU 01-MAR-2022 AU 31-DEC-2022</t>
  </si>
  <si>
    <t>Travaux Genie Civil et pose supporkt FO  au profit du tribunal de Guerrara</t>
  </si>
  <si>
    <t>REALISATION CANA + POSE FO</t>
  </si>
  <si>
    <t>LA PERIODE DU 02-JAN-2021 AU 20-JAN-2021</t>
  </si>
  <si>
    <t>Creation canalisation &amp; pose cable Fo auprofit DGSN Nechou</t>
  </si>
  <si>
    <t>006-2023</t>
  </si>
  <si>
    <t>DEPLACEMENT CABLE FO</t>
  </si>
  <si>
    <t>REALISATION LS INTERNET PAR FO A 100Mb/s</t>
  </si>
  <si>
    <t>POSE CABLE FO</t>
  </si>
  <si>
    <t>RETABLISSEMENT LS ANNEXE APC BOUBRIK</t>
  </si>
  <si>
    <t>Location ports 01 Gbps Transportant flux vidéos des localités Berriane et Guerrara vers Ghardaia</t>
  </si>
  <si>
    <t>VENTE ARMOIRE DE BRASSAGE</t>
  </si>
  <si>
    <t>POSE FO ET CREATION CANALISATION FTTH</t>
  </si>
  <si>
    <t>VENTE MODEM SIEMENS N64 kbps Bureau de poste El Atteuf</t>
  </si>
  <si>
    <t>REALISATION LA INTERNET 200Mb ET 500Mb/s</t>
  </si>
  <si>
    <t>ATTRIBUTION  DES ADRESSE IP LAN /27</t>
  </si>
  <si>
    <t>RETABLISSEMENT LS ENTRE APC BOUNOURA ET WILAYA GHARDAIA</t>
  </si>
  <si>
    <t>Raccordement Annexes Communales BOUKERTAS et CHIKH BALHADJ avec APC GUERRARA par FO</t>
  </si>
  <si>
    <t>019/2023</t>
  </si>
  <si>
    <t>Raccordement Annexe Communale Ain loussaigue avec APC Mansoura par FO</t>
  </si>
  <si>
    <t>ATTRIBUTION DES ADRESSES IP LAN/29</t>
  </si>
  <si>
    <t>DEPLACEMENT CANALISATION EL HADABA</t>
  </si>
  <si>
    <t>POSE CABLE FO ET CREATION CANALISATION AEROPORT MOUFDI ZAKARIA</t>
  </si>
  <si>
    <t>POSE CABLE FO AU NIVEAU DU SIEGE DELA WILAYA DE GHARDAIA</t>
  </si>
  <si>
    <t>POSE CABLE 14 P ETABLISSEMENT PENITENTIAIRE 500 LITS BOUNOURA</t>
  </si>
  <si>
    <t>Vente Modem STU Siemens G703-x21  BP METLILI</t>
  </si>
  <si>
    <t>Vente Modem STU Siemens G703-x21 - Antenne CNAS ZELFANA</t>
  </si>
  <si>
    <t>38_STANDARD FACTURES</t>
  </si>
  <si>
    <t>Location cable FO</t>
  </si>
  <si>
    <t>Facture d'avoir sur facture N° 05/2023 Raccordement APC Mére Khezaras par cable FO</t>
  </si>
  <si>
    <t>FACTURE AVOIR SUR FACTURE N° 13/2023</t>
  </si>
  <si>
    <t>FACTURE AVOIR SUR FACTURE N°19/2023 RACCORDEMENT APC MERE PAR CABLE FO</t>
  </si>
  <si>
    <t>Raccordement Annexe Ain Trab par Cable FO</t>
  </si>
  <si>
    <t>Raccordement APC Mere Khezaras par cable FO</t>
  </si>
  <si>
    <t>FACTURE AVOIR SUR FACTURE N°23/2023 RACCORDEMENT APC MERE OUED CHEHAM PA CABLE FO</t>
  </si>
  <si>
    <t>FACTURE AVOIR SUR FACTURE N°24/2023 TRAVAUX GENIE CIVIL ET POSE CABLE FO POUR ANNEXE APC MANZEL BOUGUETAYA OUED CHEHAM</t>
  </si>
  <si>
    <t>Raccordement EHS Mére et Enfant par cable FO</t>
  </si>
  <si>
    <t>Raccordement EPH HAKIM OKBI par cable FO</t>
  </si>
  <si>
    <t>FACTURE D'AVOIR SUR FACTURE N°25/2023 DU 05/06/2023 Raccordement annexe apc el msen par cable FO</t>
  </si>
  <si>
    <t>FACTURE D'AVOIR SUR FACTURE N° 14/2023 DU 09/05/2023 RACCORDEMENT APC MERE BOUMAHRA AHMED PAR CABLE FO</t>
  </si>
  <si>
    <t>Factture complémentaire de la facture  N°06/2023</t>
  </si>
  <si>
    <t>Renouvellement hybergement site WEB</t>
  </si>
  <si>
    <t>fACTURE AVOIR SUR FACTURE N°20/2023 DU 29/05/2023 RACCORDEMENT APC MERE AIN SENDEL PAR CABLE FO</t>
  </si>
  <si>
    <t>FACTURE D'avoir sur facture N° 22/2023 Travaux GC et pose cable FO au profit Annexe APC Benarbia</t>
  </si>
  <si>
    <t>LA PERIODE DU 20-MAR-2023 AU 31-DEC-2023</t>
  </si>
  <si>
    <t>Facture d'avoir sur facture 41/2023</t>
  </si>
  <si>
    <t>Facture d'avoir sur facture N°12/2023 DU 10/04/2023</t>
  </si>
  <si>
    <t>Redevance LS INTERNET</t>
  </si>
  <si>
    <t>Raccordement APC DAHOUARA par cable FO</t>
  </si>
  <si>
    <t>Raccordement APC MERE BOUMAHRA AHMED PAR CABLE FO</t>
  </si>
  <si>
    <t>REGL</t>
  </si>
  <si>
    <t>Location cable concédé</t>
  </si>
  <si>
    <t>LOCATION CABLE FO</t>
  </si>
  <si>
    <t>Raccordement annexe APC HAIELBASSATINE et annexe APC AIN ERRAGBA</t>
  </si>
  <si>
    <t>Raccordement APC Mére par cable FO</t>
  </si>
  <si>
    <t>Raccordement APC Mére Ain Sendel par cable FO</t>
  </si>
  <si>
    <t>Raccordment Annexe APC AIN SOUDA par cable FO</t>
  </si>
  <si>
    <t>Travaux GC et pose cable FO au profit Annexe APC Benarbia (Bouati Mahmoud)</t>
  </si>
  <si>
    <t>Travaux génie civil et pose cable FO pour annexe APC Manzel Bouguetaya Oued Cheham</t>
  </si>
  <si>
    <t>Raccordement annexe apc el msen par cable FO</t>
  </si>
  <si>
    <t>Raccordement annexe APC Chorfa Amed par cable FO</t>
  </si>
  <si>
    <t>Raccordement annexe APC Koli Ibrahim par cable FO</t>
  </si>
  <si>
    <t>Frais de maintenence</t>
  </si>
  <si>
    <t>Loation cable FO</t>
  </si>
  <si>
    <t>Raccordement apc mere khezaras par cable FO</t>
  </si>
  <si>
    <t>RACCORDEMENT APC MERE DAHOUARA PAR CABLE FO</t>
  </si>
  <si>
    <t>RACCORDEMENT APC MERE PAR CABLE FO</t>
  </si>
  <si>
    <t>REG</t>
  </si>
  <si>
    <t>RACCORDEMENT APC MERE OUED CHEHAM PAR CABLE FO</t>
  </si>
  <si>
    <t>Travaux GC et pose cable FO POUR Annexe APC Manzel Bouguetaya oued cheham</t>
  </si>
  <si>
    <t>regl</t>
  </si>
  <si>
    <t>RACCORDEMENT ANNEXE APC ELMSEN PAR CABLE FO</t>
  </si>
  <si>
    <t>RACCORDEMENT APC MERE BOUMAHRA AHMED PAR CABLE FO</t>
  </si>
  <si>
    <t>RACCORDEMENT APC MERE AIN SENDEL PAR CABLE FO</t>
  </si>
  <si>
    <t>Travaux GC et pose cable FO au profit Annexe APC Benarbia</t>
  </si>
  <si>
    <t>regt</t>
  </si>
  <si>
    <t>Déplacement des cables FO au niveau pont oued seybouss entre RN20 et Nador</t>
  </si>
  <si>
    <t>REGLEMENT</t>
  </si>
  <si>
    <t>Raccordement Université 08 Mai 45 Guelma</t>
  </si>
  <si>
    <t>LA PERIODE DU 01-DEC-2023 AU 30-NOV-2026</t>
  </si>
  <si>
    <t>Déplacement tete de cable</t>
  </si>
  <si>
    <t>Posa cable concédé 7² au profit Bureau de Poste Bouchegouf</t>
  </si>
  <si>
    <t>Raccordement EPH Oued Zénati par une liaison interanet 04 méga</t>
  </si>
  <si>
    <t>LA PERIODE DU 01-NOV-2023 AU 31-JAN-2024</t>
  </si>
  <si>
    <t>Facture Complémentaire de la Facture N° 26/2023 Raccordement Annexe APC Chorfa Amed par Cable FO</t>
  </si>
  <si>
    <t>Facture cpmlémentaire de la facture N°27/2023 Raccordement annexe APC Koli Ibrahim par cable FO</t>
  </si>
  <si>
    <t>Facture complémentaire de la facture N° 37/2023 RACCORDEMENT APC MERE BOUMAHRA AHMED PAR CABLE FO</t>
  </si>
  <si>
    <t>39_STANDARD FACTURES</t>
  </si>
  <si>
    <t>Annulation Travaux de raccordement maison de jeunes Ohanet par réseau internet</t>
  </si>
  <si>
    <t>Installation et mise en service d'une LS à 10 Mbps via RMS Ouargla Engagement de 12 mois au profit ENGCB AL-RAR</t>
  </si>
  <si>
    <t>LA PERIODE DU 09-JAN-2023 AU 08-JAN-2024</t>
  </si>
  <si>
    <t>facture d'avoir</t>
  </si>
  <si>
    <t>Location Support en Fibre Optique et Redevanve LS internet à 50 Mbps au prfit de COSIEDR Canalisation SPA /C44</t>
  </si>
  <si>
    <t>LA PERIODE DU 09-JAN-2023 AU 07-JUL-2023</t>
  </si>
  <si>
    <t>Abonnement internet LS 10Mbps au profit projet CSSI AIN TSILA- W- illizi</t>
  </si>
  <si>
    <t>LA PERIODE DU 01-JAN-2023 AU 31-OCT-2023</t>
  </si>
  <si>
    <t>Annulation facture 23/2021</t>
  </si>
  <si>
    <t>Abonnement L S Internet RMS à 50 Mbps au profit  BUTEC -SAL Projet AIN TSILA</t>
  </si>
  <si>
    <t>LA PERIODE DU 01-JAN-2023 AU 31-JUL-2023</t>
  </si>
  <si>
    <t>Annulation travaux génie civil et pose câble fo et câble cuivre 07paires au profit BPFA DEB DEB</t>
  </si>
  <si>
    <t>Abonnement L S Internet RMS à 30 Mbps au profit  LEAD Contracting &amp;Trading Ltd Projet AIN TSILA</t>
  </si>
  <si>
    <t>Abonnement LS 10Mbps au profit ENGCB DTC ZONE  INDUSTRIELLE HASSI R'MEL projet Base TFT</t>
  </si>
  <si>
    <t>Fourniture équipement pour réalisation LS VPN 02Mbps au profit Nouvelle Trésorerie Ifri Djanet</t>
  </si>
  <si>
    <t>Abonnement L S Internet RMS à 30 Mbps au profit  LEAD CONTRACTING AND TRADING LTD sis à AIN TSILA</t>
  </si>
  <si>
    <t>Location Support  LS 10Mbps du Réseau ARN(CERIST POP Ouargla ) au profit Centre Universitaire</t>
  </si>
  <si>
    <t>Redevance LS internet RMS à10Mbps au profit EWAMAX site Tinguntourene Péroide de six mois</t>
  </si>
  <si>
    <t>Location du Support Fibre Optique au profit EWAMAX Tinguntourene  Péroide du</t>
  </si>
  <si>
    <t>Réalisation d'une liaison spécialisée internet Via RMS à 300Mbps au profit SH DP Ohanet in amenas</t>
  </si>
  <si>
    <t>Fourniture Equipement OSN 500 Réalisation LS 10Mbps au profit Agence Commercile Dis ELEC et GAZ in amenas</t>
  </si>
  <si>
    <t>Fourniture Equipement OSN 500 8FE CARD Réalisation LS 10Mbps au profit Agence Commercile District ELEC illizi</t>
  </si>
  <si>
    <t>Travaux Génie Civil et pose Cable 07Paires au profit Nouvelle Siége CTC illizi</t>
  </si>
  <si>
    <t>Fourniture Equipement OSN 500 CARD et Réalisation LS 10Mbps au profit Agence Commercial Djanet Binioussken</t>
  </si>
  <si>
    <t>Pose Cable Cuivre 14Paires au profit de L'ENNA Aéroport illizi</t>
  </si>
  <si>
    <t>Réalisation d'un LS VPN Via RMS par FO à2Mbps au profit de la Nouvelle Trésorerie IFRI Djanet</t>
  </si>
  <si>
    <t>Redevance LS internet à 10Mbps au profit SARL NOUR Djanet</t>
  </si>
  <si>
    <t>LA PERIODE DU 01-JUL-2023 AU 30-JUN-2024</t>
  </si>
  <si>
    <t>Redevance LS  internet à10Mbps  RMS au profit GCB Hassi R'mel projet GCB TFT</t>
  </si>
  <si>
    <t>Abonnement LS à30Mbps Via RMS au profit LEAD CONTRACTING AND TRADING LTD Projet Ain Tsila</t>
  </si>
  <si>
    <t>Augmentation des Débits au profit SARPI PK23 IN AMENAS de 10Mbit/s à 30Mbit/s</t>
  </si>
  <si>
    <t>LA PERIODE DU 15-DEC-2022 AU 31-DEC-2023</t>
  </si>
  <si>
    <t>Abonnement internet 10Mbps au profit de Basz Vie EWAMAX- Tiguentouriene JVGS</t>
  </si>
  <si>
    <t>Abonnement LS internet RMS à 50 Mbps au profit BUTEC-SAL  AIN TSILA</t>
  </si>
  <si>
    <t>travaux pose cable cuivre 14paires au profit de l'agence BADR illizi</t>
  </si>
  <si>
    <t>Abonnement L S Internet RMS à 10 Mbpsau profit  LEAD Contracting and trading LTD Projet AIN TSILA</t>
  </si>
  <si>
    <t>LA PERIODE DU 01-SEP-2023 AU 30-SEP-2023</t>
  </si>
  <si>
    <t>Redevance de Location Support Fibre Optique (Engagement 36mois )(1&lt;D&lt;=3KM)Entre CA ILLIZI  et CASNOS D'ILLIZI</t>
  </si>
  <si>
    <t>Redevance de Location Support Fibre Optique(Engagement 36mois )(1&lt;D&lt;=3KM)Entre CA B O D/ Antenne CASNOS B O D</t>
  </si>
  <si>
    <t>Rédevance Liaison Spécialisée internet à 300 Mbps  et Location Support FO au profit SH DP TFT W ILLIZI</t>
  </si>
  <si>
    <t>Travaux Génie Civil et pose cable FO et cable Cuivre07Paires au profit BPFA DEB DEB</t>
  </si>
  <si>
    <t>Abonnement L S Internet RMS à 10 Mbps au profit  LEAD CONTRACTING AND TRADING LTD</t>
  </si>
  <si>
    <t>LA PERIODE DU 01-OCT-2023 AU 31-OCT-2023</t>
  </si>
  <si>
    <t>Abonnement L S Internet RMS à 50 Mbps au profit  BUTEC  SAL-  AIN TSILA</t>
  </si>
  <si>
    <t>Redevance LS internet RMS au profit Unité de Séparation et decarbonatation CPF ALRAR (ENGCB DMi HMD)n I</t>
  </si>
  <si>
    <t>Fourniture Equipement  TNLO 4XFE /8XE1 Métro 100 et Convertisseur FO/GE et installation et mise en service au profit GCB</t>
  </si>
  <si>
    <t>Travaux de Raccordement Maison de jeunes Ohanet par Réseau internet</t>
  </si>
  <si>
    <t>Abonnement  L S  à 10Mbps Via RMS  au profit LEAD  CONTRACTING AND TRADING LTD  Projet AIN TSILA</t>
  </si>
  <si>
    <t>Travaux de Raccordement Maison de Jeunes Ohanet Par Réseau Internet</t>
  </si>
  <si>
    <t>Redevance LS 50Mbps internet RMS au profit unité de séparation et decarbinatation CPF ALRAR (ENGCB DMI HMD)</t>
  </si>
  <si>
    <t>Travaux de Raccordement Cable Fibre Optique au profit Unité de Déparation et Décarbonation CPF ALRAR (ENGCB DSI )</t>
  </si>
  <si>
    <t>Abonnement LS internet RMS à 50Mbps au profit BUTEC SAL AIN TSILA</t>
  </si>
  <si>
    <t>Travaux pose cable FO et fourniture convertiseur FO/GE au profit Résidence Universitaire D'illizi</t>
  </si>
  <si>
    <t>Fourniture Armoire de brassage 15U avec installation au profit de Direction des Domaines illizi inspection in amenas</t>
  </si>
  <si>
    <t>Redevance et  mise en service d'une LS Internet à 10 Mbps  au profit  base  GTP Ohanet</t>
  </si>
  <si>
    <t>74_STANDARD FACTURES</t>
  </si>
  <si>
    <t>LS DATA RMS A 4MBIT/S</t>
  </si>
  <si>
    <t>Raccordement le siège de délégation de l'ANIE de IN-GHAR par le cable FO au siège de l'APC</t>
  </si>
  <si>
    <t>40_STANDARD FACTURES</t>
  </si>
  <si>
    <t>facture globale aux travaux de réalisationd'une LS DATA VPN au profit du client CASNOS EL MILIA - JIJEL</t>
  </si>
  <si>
    <t>CHQ BEA N° 9519484</t>
  </si>
  <si>
    <t>FACTURE DE RACCORDEMENT NOUVEAU SIEGE DIRECTION TRAVAUX  PUBLIC EN DIFFERENT LIAISON</t>
  </si>
  <si>
    <t>VIREMENT DU 27-02-2023</t>
  </si>
  <si>
    <t>facture location annuel support et redevance LS INTERNET a 10m/b du 01/01/2023 au30/06/2023</t>
  </si>
  <si>
    <t>CHQ BEA N° 5391389</t>
  </si>
  <si>
    <t>facture location annuel support et redevence liaison internet 10 m/b année 2023</t>
  </si>
  <si>
    <t>CHQ BEA N° 7466983</t>
  </si>
  <si>
    <t>FACTURE LOCATION SUPPORT FO 2023</t>
  </si>
  <si>
    <t>CHQ BNA N° 4830622</t>
  </si>
  <si>
    <t>facture travaux de realisation d'une LS INTERNET au profit du client universite JIJEL .</t>
  </si>
  <si>
    <t>FACTURE AQUISITION DES 16 ADRESSES IP FIXE AU PROFIT DU CLIENT UNIVERSTE -JIJEL .</t>
  </si>
  <si>
    <t>RETABLISSEMENTCABLE FO AU PROFIT DU CLIENT APC EMIR ABDELKADER.</t>
  </si>
  <si>
    <t>FACTURE LOCATION SUPPORT   AU PROFIT WILAYA DE JIJEL .</t>
  </si>
  <si>
    <t>HEBERGEMENT SITE WEB ET MESSAGERIE</t>
  </si>
  <si>
    <t>frais de location support FO</t>
  </si>
  <si>
    <t>FACTURE POSE CABLE FO AU PROFIT APC OULED YAHIA KHEDROUCHE ANNEXE TALAFET</t>
  </si>
  <si>
    <t>VIREMENT DU 28-11-2023</t>
  </si>
  <si>
    <t>FACTURE  POSE CABLE FO AU PROFIT APC OULED YAHIA KHEDROUCHE ANNEXE AIDEL .</t>
  </si>
  <si>
    <t>LOCATION SUPPORT CABLE FO / CC ANNEE 2023</t>
  </si>
  <si>
    <t>FRAIS DE LOCATION CABLE FO/CC ANNEE 2023</t>
  </si>
  <si>
    <t>FRAIS DE LOCATION CABLE FO/CC ANNEE 2023 .</t>
  </si>
  <si>
    <t>FRAIS DE LOCATION FO/CC ANNEE  2023 .</t>
  </si>
  <si>
    <t>TRAVAUX DE RACCORDEMENT EN FIBRES OPTIQUES POUR ANNEXE COMMUNALE EL MENAZL (EL BRACHEMA)</t>
  </si>
  <si>
    <t>O.V N° OD072359</t>
  </si>
  <si>
    <t>TRAVAUX DE RACCORDEMENT EN FIBRES OPTIQUES POUR ANNEXE ADMINITRATIVE EL MENAZEL( ARSIOU)</t>
  </si>
  <si>
    <t>LA PERIODE DU 26-JUN-2023 AU 30-JUN-2023</t>
  </si>
  <si>
    <t>TRAVAUX DE RACCORDEMENT EN FIBRES OPTIQUES POUR ANNEXE ADMINITRATIVE TAGHREST</t>
  </si>
  <si>
    <t>TRAVAUX DE RACCORDEMENT EN FIBRES OPTIQUES POUR ANNEXE ADMINITRATIVE KAA ELZANE</t>
  </si>
  <si>
    <t>TRAVAUX DE RACCORDEMENT EN FIBRES OPTIQUES POUR ANNEXE ADMINITRATIVE EL MARSAA</t>
  </si>
  <si>
    <t>REDEVANCES MENSUELLES LS INTERNET A 10 M/BITS VIA RMS</t>
  </si>
  <si>
    <t>CHQ BEA N° 0823355</t>
  </si>
  <si>
    <t>FOURNITURE ET POSE EQUIPEMENTS DE TRANSMISSION A 810</t>
  </si>
  <si>
    <t>VIREMENT RECU LE 20-12-2023</t>
  </si>
  <si>
    <t>FOURNITURE ET POSE EQUIPEMENTS DE TRANSMISSION</t>
  </si>
  <si>
    <t>VIREMENT DU 20-12-2023</t>
  </si>
  <si>
    <t>FRAIS DE LOCATION SUPPORT FIBRE OPTIQUE -ANNEE 2023</t>
  </si>
  <si>
    <t>O.V N° VR519519</t>
  </si>
  <si>
    <t>TRAVAUX DE GENIE CIVIL ET POSE CABLE F.O ENTRE APC ZIAMA MANSOURIAH ET ANNEXE COMMUNALE TAZA</t>
  </si>
  <si>
    <t>TRAVAUX DE GENIE CIVIL ET POSE CABLE F.O ENTRE APC ZIAMA MANSOURIAH ET ANNEXE COMMUNALE AZIROU</t>
  </si>
  <si>
    <t>FOURNITURE ARMOIRE DE BRASSAGE ET ACCESSOIRES Y COMPRIS INSTALLATION</t>
  </si>
  <si>
    <t>LA PERIODE DU 03-DEC-2023 AU 03-DEC-2023</t>
  </si>
  <si>
    <t>LA PERIODE DU 15-NOV-2023 AU 15-NOV-2023</t>
  </si>
  <si>
    <t>REDEVANCES BIMESTRIELLES DE LIAISON INTERNET A 100 MB VIA RMS</t>
  </si>
  <si>
    <t>FACTURE DE RETABLISSEMENT CABLE FO AU NIVEAU SOUK TLATA ET CHEKARED</t>
  </si>
  <si>
    <t>LA PERIODE DU 18-DEC-2023 AU 18-DEC-2023</t>
  </si>
  <si>
    <t>41_STANDARD FACTURES</t>
  </si>
  <si>
    <t>Hébergement Messagerie Profissionnelle Annuel</t>
  </si>
  <si>
    <t>Equipement de transmission et Frais d'accés au réseau MSPRH</t>
  </si>
  <si>
    <t>Réalisation de liaison spécialisée DATA RMS, DATA 4MBits/s</t>
  </si>
  <si>
    <t>Fourniture des Equipement de transmission</t>
  </si>
  <si>
    <t>Travaux de Raccordement au réseau Téléphonique à Fibre Optique -FTTH</t>
  </si>
  <si>
    <t>Travaux de raccordement à Fibre Optique -FTTH- de l'Etablissement de Rééducation 300P KHENCHELA</t>
  </si>
  <si>
    <t>Renouvellement Messagerie professionnelle</t>
  </si>
  <si>
    <t>Hébergement Messagerie Profissionnelle</t>
  </si>
  <si>
    <t>Frais d¿accès et équipements de raccordement au réseau internet 300Mbits/s</t>
  </si>
  <si>
    <t>Location des Equipements Faisceau Hertzien Numerique</t>
  </si>
  <si>
    <t>Travaux de raccordement au réseau téléphonique à Fibre Optique FTTH</t>
  </si>
  <si>
    <t>Fourniture et pose d'un Routeur</t>
  </si>
  <si>
    <t>11/023</t>
  </si>
  <si>
    <t>Location du support cable Fibre Optique ENSF Khenchela</t>
  </si>
  <si>
    <t>Augmentation de l'espace disque du compte e-mail Pro avec mobilité</t>
  </si>
  <si>
    <t>TRAVAUX DE REALISATION CANALISATION, POSE ET RACCORDEMENT DE CABLE FIBRE OPTIQUE ANNEXE APC MARIR LAHCEN LH</t>
  </si>
  <si>
    <t>Frais d'accés au réseau téléphonique à Fibre Optique FTTH</t>
  </si>
  <si>
    <t>Compte e-mail Pro avec Mobilité , Espace 5G</t>
  </si>
  <si>
    <t>Location du support cable Fibre optique, Distance &lt; = 1Km</t>
  </si>
  <si>
    <t>Travaux de Pose et Raccordement de Câble Fibre Optique pour le raccordement de l'ANNEXE APC YABOUS CENTRE</t>
  </si>
  <si>
    <t>Location du support cable Fibre Optique,</t>
  </si>
  <si>
    <t>LOCATION DU SUPPORT CABLE FIBRE OPTIQUE</t>
  </si>
  <si>
    <t>LOCATION SUPPORT CABLE FIBRE OPTIQUE</t>
  </si>
  <si>
    <t>Equipement de transmission et Frais d'acces au réseau MSPRH</t>
  </si>
  <si>
    <t>Equipement de transmission et Frais d'accés ay réseau MSPRH</t>
  </si>
  <si>
    <t>Basculement de la LS DATA 4Mnits/s vers le support FO, Equipement et Frais d'accés</t>
  </si>
  <si>
    <t>Réalisation de la Liaison Specialisée data 4Mbits/s</t>
  </si>
  <si>
    <t>Location du support cable Fibre Optique ETABLISSEMENT DE READAPTATION BABAR</t>
  </si>
  <si>
    <t>Réalisation de la liaison specialisée DATA 4Mbits/s</t>
  </si>
  <si>
    <t>Compte e-mail Pro avec Mobilité , 20Go</t>
  </si>
  <si>
    <t>Location du support cable Fibre Optique TRIBUNAL KHENCHELA</t>
  </si>
  <si>
    <t>Location du support Fibre Optique TRIBUNAL CHECHAR</t>
  </si>
  <si>
    <t>Location du support Fibre Optique TRIBUNAL KAIS</t>
  </si>
  <si>
    <t>Location du support Fibre Optique TRIBUNAL OULED RECHACHE</t>
  </si>
  <si>
    <t>Location du support Fibre Optique TRIBUNAL AIN TOUILA</t>
  </si>
  <si>
    <t>Location du support Fibre Optique TRIBUNAL BOUHMAMA</t>
  </si>
  <si>
    <t>Location du support Fibre Optique TRIBUNAL ADMINISTRATIF KHENCHELA</t>
  </si>
  <si>
    <t>Messagerie Pro avec mobilité</t>
  </si>
  <si>
    <t>Systemes d'information</t>
  </si>
  <si>
    <t>Location du support cable fibre optique entre l'universite Khenchela et le site Universitaire route Ainbeidha</t>
  </si>
  <si>
    <t>Location du support cable fibre optique</t>
  </si>
  <si>
    <t>43/2023</t>
  </si>
  <si>
    <t>Location du support fibre optique</t>
  </si>
  <si>
    <t>Messagerie Professionnelle avec mobilité</t>
  </si>
  <si>
    <t>Travaux canalisation et le raccordement au réseau FO du nouveau siége de la cour de justice khenchema</t>
  </si>
  <si>
    <t>LOCARION SUPPORT CABLE FIBRE OPTIQUE</t>
  </si>
  <si>
    <t>42_STANDARD FACTURES</t>
  </si>
  <si>
    <t>Location Support FO année 2023</t>
  </si>
  <si>
    <t>Messagerie professionnelle Année 2023</t>
  </si>
  <si>
    <t>Location Support FO Année 2023</t>
  </si>
  <si>
    <t>Fourniture equipement OSN 1800</t>
  </si>
  <si>
    <t>Location support FO Année 2023</t>
  </si>
  <si>
    <t>Location Support année 2023</t>
  </si>
  <si>
    <t>Locatin support FO Année 2023</t>
  </si>
  <si>
    <t>Loaction Support FU Année 2023</t>
  </si>
  <si>
    <t>Hébergement site web 5 GO Basic</t>
  </si>
  <si>
    <t>Raccordement Annexe APC Bouzertala</t>
  </si>
  <si>
    <t>Fourniture equipement modeme STU Centre AFLOU</t>
  </si>
  <si>
    <t>Fourniture Equipement</t>
  </si>
  <si>
    <t>Raccordement annexe APC Ben Abed Erahmen</t>
  </si>
  <si>
    <t>Raccordement annexe APC Tarkalal</t>
  </si>
  <si>
    <t>Raccordement Annexe APC Anfous</t>
  </si>
  <si>
    <t>Raccordement Annexe APC Kasselane</t>
  </si>
  <si>
    <t>Fourniture equipement Routeur</t>
  </si>
  <si>
    <t>Raccoremnt Annexe APC Sebgag El Gherbi</t>
  </si>
  <si>
    <t>Raccordement Annexe APC Oum Grine</t>
  </si>
  <si>
    <t>Raccordement Annexe APC Ain Dergh Route GGS Aflou</t>
  </si>
  <si>
    <t>Raccordement Annexe APC Ain Ouamri Aflou</t>
  </si>
  <si>
    <t>Raccordement annexe APC 20 Aout</t>
  </si>
  <si>
    <t>Raccordement Annexe APC ABADLIA</t>
  </si>
  <si>
    <t>Mise en place liaison spécialisée internet RMS à 10 Mbps</t>
  </si>
  <si>
    <t>Redevance liaison spécialisée Internet 500 Mbps &amp; adresse IP</t>
  </si>
  <si>
    <t>Redevance mensuelle d'une LS DATA 04 Mbps</t>
  </si>
  <si>
    <t>Redevance liaison spécialisée DATA point à point 4 Méga</t>
  </si>
  <si>
    <t>Redevance LS 10 Mbps &amp; Adresse IP</t>
  </si>
  <si>
    <t>Frais d'accés de la mise en service de la LS 500 Mbps</t>
  </si>
  <si>
    <t>Mise en service de la liaison spécialisée Internet 10 Mbps</t>
  </si>
  <si>
    <t>Redevance Liaison Spécialisée Interne 500 Mbps &amp; adresse IP</t>
  </si>
  <si>
    <t>Redevance mensuelle laison spécialisée internet RMS à 10 Mbps</t>
  </si>
  <si>
    <t>Fourniture armoire de brassage 15 U</t>
  </si>
  <si>
    <t>Raccordement nouveau siege Hassi Dellaa</t>
  </si>
  <si>
    <t>Raccordement nouveua siege Hassi Delaa</t>
  </si>
  <si>
    <t>Raccordement Annexe APC Bachir El Ibrahimi</t>
  </si>
  <si>
    <t>Raccordement Annexe APAC Hai 08 Mai</t>
  </si>
  <si>
    <t>Fourniture Armoire de brassage 15 U</t>
  </si>
  <si>
    <t>Facture Maintenance de support Annexe APC El Khedra</t>
  </si>
  <si>
    <t>Facture Maintenance de supoport Annexe APC Chekalla &amp; Annexe Skhouna</t>
  </si>
  <si>
    <t>Annulation de la facture 39 (raccordement nouveau siege hassi delaa)</t>
  </si>
  <si>
    <t>Raccordement Annexe APC El Djedar</t>
  </si>
  <si>
    <t>47/2023</t>
  </si>
  <si>
    <t>Raccordement annexe APC Ain Ousmane</t>
  </si>
  <si>
    <t>Raccordement  centre culturel Hawabria abdelkader</t>
  </si>
  <si>
    <t>Location support année 2023</t>
  </si>
  <si>
    <t>Redevance LS Internet RMS Année 2023</t>
  </si>
  <si>
    <t>LOCATION SUPPORT ANNEE 2023</t>
  </si>
  <si>
    <t>Raccordement en fibre optique Hôpitale psychiatrique</t>
  </si>
  <si>
    <t>Fourniture equipement OPTIX A810 Au profit BP Bellil</t>
  </si>
  <si>
    <t>Fourniture equipement Modem STU Au profit BP Elsadikkia</t>
  </si>
  <si>
    <t>Hebergement site Web Odej Laghouat Annee 2023</t>
  </si>
  <si>
    <t>Redevance LS Internet 500 Mbps &amp;  adresse IP</t>
  </si>
  <si>
    <t>Redevance LS INTERNET 100 Mbps &amp; adresse IP</t>
  </si>
  <si>
    <t>Redevnce LS INTERNTE 100 Mbps &amp; adresse IP</t>
  </si>
  <si>
    <t>Redevance LS 10 Mbps &amp; adresse IP</t>
  </si>
  <si>
    <t>Redevance LS Internet 10 Mbps</t>
  </si>
  <si>
    <t>Redevance LS Internte 30 Mbps</t>
  </si>
  <si>
    <t>Fourniture equipement</t>
  </si>
  <si>
    <t>Redevance LS VPN</t>
  </si>
  <si>
    <t>Redevance Mensuelle liaison spécialisée internet RMS 10 Mbps</t>
  </si>
  <si>
    <t>Fourniture equipement Fortigate-101F</t>
  </si>
  <si>
    <t>Redevance LS Internet 500 Mbps / LS VPN &amp; adresse IP</t>
  </si>
  <si>
    <t>Redevance LS Internet 100 Mbps</t>
  </si>
  <si>
    <t>redevance mensuelle LS Internet RMS 10 Mbps</t>
  </si>
  <si>
    <t>Raccordement en FO Aeroport Laghouat  "Esclae LOO"</t>
  </si>
  <si>
    <t>Redevance LS 100 Mbps</t>
  </si>
  <si>
    <t>Mise en place liaiison spécialisé Internet 100 Mbps</t>
  </si>
  <si>
    <t>Mise en service de 03 LS Interent au profit les agences Commercial: Aflou, Ain Madhi et Kser El hirane</t>
  </si>
  <si>
    <t>LA PERIODE DU 01-JAN-2018 AU 31-DEC-2020</t>
  </si>
  <si>
    <t>Raccordement en FO HIIS de la wialya</t>
  </si>
  <si>
    <t>LA PERIODE DU 31-DEC-2023 AU 31-DEC-2023</t>
  </si>
  <si>
    <t>Redevance LS Internet RMS 30 Mbps</t>
  </si>
  <si>
    <t>LA PERIODE DU 01-JUN-2023 AU 31-DEC-2023</t>
  </si>
  <si>
    <t>43_STANDARD FACTURES</t>
  </si>
  <si>
    <t>TRAVAUX DE RACCORDEMENT ET FOURNITURE DES EQUIPEMENTS POUR L¿ANNEXE ADMINISTRATIVE SEBAIHIA EN CABLE A FIBRE OPTIQUE</t>
  </si>
  <si>
    <t>Frais de location du câble cuivre  ou FO / Mois (1 Km&lt;distance&lt;3 Km)01 mois</t>
  </si>
  <si>
    <t>Frais de location du câble cuivre  ou FO / Mois (1 Km&lt;distance&lt;3 Km) 10 mois</t>
  </si>
  <si>
    <t>OD</t>
  </si>
  <si>
    <t>Frais de location du câble cuivre  ou FO / Mois (1 Km&lt;distance&lt;3 Km) 12 mois</t>
  </si>
  <si>
    <t>Estimation Financiere pour Modem STU G 703 Siemens (cnas zahana)</t>
  </si>
  <si>
    <t>Frais de location du câble cuivre  ou FO / Mois (1 Km&lt;distance&lt;3 Km) 11 mois</t>
  </si>
  <si>
    <t>hébergement du site Web Direction des ¿uvres universitaires de mascara</t>
  </si>
  <si>
    <t>Aquisition Equipement de Transmission Type SFP au Profit de l'Université de Mascara</t>
  </si>
  <si>
    <t>VR284960</t>
  </si>
  <si>
    <t>Attribution Poole d'Adresse IP au Profit de l'Université de Mascara</t>
  </si>
  <si>
    <t>Facture manuelle pour Une Année (Hébergement du site Web de l'OPGI de Mascara )</t>
  </si>
  <si>
    <t>hébergement du site Web de la bibliotheque principale de mascara</t>
  </si>
  <si>
    <t>Acquisition d'un certificat SSL  au profit  de l'OPGI Mascara</t>
  </si>
  <si>
    <t>FOURNITURE DU CABLE A FIBRE OPTIQUE 12 FO</t>
  </si>
  <si>
    <t>VR696293</t>
  </si>
  <si>
    <t>Estimation Financiere pour Modem STU G 703 Siemens</t>
  </si>
  <si>
    <t>VR511170</t>
  </si>
  <si>
    <t>Travaux de Raccordement a fibre optique de L'EPH Isaad Khaled</t>
  </si>
  <si>
    <t>VR669555</t>
  </si>
  <si>
    <t>Travaux de Raccordement a fibre optique de l'annexeapc beniane</t>
  </si>
  <si>
    <t>VR 523506</t>
  </si>
  <si>
    <t>Travaux de Raccordement a fibre optique de l'agence CASNOS Tighennif Mascara</t>
  </si>
  <si>
    <t>Travaux de Raccordement annexe administrative de sidi daou apc mamounia</t>
  </si>
  <si>
    <t>OD036033</t>
  </si>
  <si>
    <t>Facture manuelle pour Une Année (Hébergement du site Web de la Direction de Commerce de la Wilaya de mascara )</t>
  </si>
  <si>
    <t>Acquisition d'un certificat SSL  au profit  de la direction du commerce de la wilaya de mascara</t>
  </si>
  <si>
    <t>Fournitures des Pictails pour APC froha</t>
  </si>
  <si>
    <t>Facture manuelle pour Une Année (Hébergement du site Web d'ETUS de Mascara)</t>
  </si>
  <si>
    <t>Fourniture et Raccoedement des Pigtails FC/SC Pour la comune de el bordj</t>
  </si>
  <si>
    <t>TRAVAUX DE CANALISATION TELEPHONIQUE URBAIN SURETE MOHAMADIA</t>
  </si>
  <si>
    <t>ACQUISITION DES ARMOIRES DE BRASSAGE 15 U</t>
  </si>
  <si>
    <t>Facture manuelle pour Une Année (Hébergement du site Web ( 75 G) de CCLS de Mascara )</t>
  </si>
  <si>
    <t>fourniture et installation des equipements de transmission pour le raccordement eph meslem tayeb</t>
  </si>
  <si>
    <t>Acquisition d'un certificat SSL de CCLS de Mascara</t>
  </si>
  <si>
    <t>fourniture et instalation des quipements de transmision pour le raccordement d'urgence mideco chugical mascara</t>
  </si>
  <si>
    <t>Travaux de  canalisation ZI OGGAZ  situation N° 02</t>
  </si>
  <si>
    <t>Travaux de Maintenance Support à Fibre Optique (Annexe Apc Sehaoura)</t>
  </si>
  <si>
    <t>Fournitures et raccordement  des pictails FC/SC pour la commune de MAKDHA</t>
  </si>
  <si>
    <t>44_STANDARD FACTURES</t>
  </si>
  <si>
    <t>Travaux de pose Câble à FO (12) profit DTN Wilaya ( LS DATA FE P@P_ Bureau Distant )</t>
  </si>
  <si>
    <t>Travaux de génie civile et Pose de câble FO au profit d'APC Maghraoua (nouveau siège)</t>
  </si>
  <si>
    <t>Fourniture d'équipement de transmission au profit DTN Wilaya ( LS DATA FE P@P_ Bureau distant )</t>
  </si>
  <si>
    <t>LA PERIODE DU 05-MAR-2023 AU 31-DEC-2023</t>
  </si>
  <si>
    <t>Travaux de genie civile et Pose de câble FO au profit de Micro-Zone d'Activités Adjelana ( APC Ksar El Boukhari)</t>
  </si>
  <si>
    <t>VIREMENT</t>
  </si>
  <si>
    <t>Travaux de genie civile et Pose de câble FO au profit de Micro-Zone d'Activités d'Ain Boucif</t>
  </si>
  <si>
    <t>Réalisation LS Internet RMS à 500 Mb/s au profit Université Yahia FARES (1)</t>
  </si>
  <si>
    <t>6/DOT_MEDEA/2023</t>
  </si>
  <si>
    <t>Travaux de Pose de câble FO en conduite au profit Annexe Brouni  - Mihoub</t>
  </si>
  <si>
    <t>LA PERIODE DU 11-OCT-2023 AU 31-DEC-2023</t>
  </si>
  <si>
    <t>Travaux de pose de Câble à Cuivre au profit de Centre de Proximité des Impots / Pole urbain  - Médéa</t>
  </si>
  <si>
    <t>LA PERIODE DU 25-SEP-2023 AU 31-DEC-2023</t>
  </si>
  <si>
    <t>Pose de la fibre optique à la direction d'urabanisme et de réalisation</t>
  </si>
  <si>
    <t>LA PERIODE DU 15-NOV-2023 AU 31-DEC-2023</t>
  </si>
  <si>
    <t>Frais de location de support à fibres optiques au profit de Nouveau Pole Universitaire d'Ouzera</t>
  </si>
  <si>
    <t>LA PERIODE DU 26-NOV-2023 AU 31-DEC-2023</t>
  </si>
  <si>
    <t>Travaux de canalisation urbaine et pose de câble FO au profit de l'Annexe Centre ville - APC Ouzera</t>
  </si>
  <si>
    <t>LA PERIODE DU 29-NOV-2023 AU 31-DEC-2023</t>
  </si>
  <si>
    <t>11/DOT_MEDEA/2023</t>
  </si>
  <si>
    <t>travaux de canalisation et pose FO au profit de APC Médéa ( Annexe Oueld  Tayeb )</t>
  </si>
  <si>
    <t>Redevance de location support FO ( LS 4 Mb/s DATA P@P / Année 2023).</t>
  </si>
  <si>
    <t>Redevance de location du support FO ( LS 4 Mb/s DATA P@P  / Année 2023).</t>
  </si>
  <si>
    <t>Acquisition des armoires de brassages 15U .</t>
  </si>
  <si>
    <t>Acquisition des armoires de brassages 15U</t>
  </si>
  <si>
    <t>TRAVAUX DE GENIE CIVILE ET POSE DE CABLE FO AU PROFIT ANNEXE POLE URBAIN BOUGHEZOUL</t>
  </si>
  <si>
    <t>TRAVAUX DE CANALISATION ET POSE DE CABLE FO AU PROFIT DE BIBLIOTHEQUE PRINCIPALE DE MEDEASE</t>
  </si>
  <si>
    <t>TRAVAUX DE POSE DE CABLE FO AU PROFIT ANNEXE HAI ALI MEDRAGUE (FAYDH LAHMER)-APC KSAR EL BOUKHARI-MEDEAEA</t>
  </si>
  <si>
    <t>TRAVAUX DE REPARATION D'ENDOMMAGEMENT DE LA COUPURE ACCIDENTELLE DE CABLE FO (72) TRONCON BERROUAGHIA - BENI SLIMANE  IA</t>
  </si>
  <si>
    <t>TRAVAUX DE REPARATION D'ENDOMMAGEMENT DE LA COUPURE ACCIDENTELLE DE CABLE FO (12)  TRONCON BERROUAGHIA - EL GOUEAIA</t>
  </si>
  <si>
    <t>REPARATION D'ENDOMMAGEMENT DE LA COUPURE ACCIDENTELLE DE CABLE FO (72) TRONCON BERROUAGHIAA- SI EL MAHDJOUB</t>
  </si>
  <si>
    <t>REPARATION D'ENDOMMAGEMENT DE LA COUPURE ACCIDENTELLE DE CABLE A CUIVRE A MEDEA</t>
  </si>
  <si>
    <t>REPARATION D'ENDOMMAGEMENT DE LA COUPURE ACCIDENTELLE DE CABLE FO (08) TRONCON MEDEA - EL HAMDANIA</t>
  </si>
  <si>
    <t>REPARATION D'ENDOMMAGEMENT DE LA COUPURE ACCIDENTELLE DE CABLE FO (72) TRONCON BERROUAGHIA - SI EL MAHDJOUB</t>
  </si>
  <si>
    <t>REPARATION D'ENDOMMAGEMENT DE LA COUPURE ACCIDENTELLE DE CABLE A CUIVRE - ZONE MEDEA</t>
  </si>
  <si>
    <t>ADE 27112023</t>
  </si>
  <si>
    <t>REDEVANCE DE LOCATION DE SUPPORT DE CABLE A FIBRES OPTIQUES (LS DATA P@P A 4 MB/S)- ANNEE 2019</t>
  </si>
  <si>
    <t>TRAVAUX DE DEPLACEMENT CABLE FO AU ¨PROFIT PROJET D'AMMENAGEMENT DE L'ECHANGEUR RN 08 A BENI ATTELI ( N° 27/2019)    N])</t>
  </si>
  <si>
    <t>TRAVAUX DE DEPLACEMENT DE CABLE FO (04) AU PROFIT APC SANEG ( FACTURE N° 32/2016)</t>
  </si>
  <si>
    <t>TRAVAUX DE 1er DEPLACEMENT DE CABLE FO (04) - APC KSAR EL BOUKHARI (FCT N° 31/2016)</t>
  </si>
  <si>
    <t>TRAVAUX DE DEPLACEMENT DE CABLE FO (04) AU PROFIT APC MOUDJEBEUR (FACTURE N° 33/2016)</t>
  </si>
  <si>
    <t>TRAVAUX DE REALISATION LS DATA P@P ANNEXE CENTRE VILLE-APC SEGHOUANE (FCT N° 01/2016)</t>
  </si>
  <si>
    <t>TRAVAUX DE CANALISATION ET POSE DE CABLE FO NOUVEAU SIEGE SD KEB ( FCT N° 44/2019)</t>
  </si>
  <si>
    <t>REALISATION LS DATA P@P ANNEXE KHERBET SYOUF - APC DERRAG ( FACTURE N° 50/2019)</t>
  </si>
  <si>
    <t>REALISATION LS DATA P@P A 1 MB/S ANNEXE KHERBET SYOUF - APC DERRAG</t>
  </si>
  <si>
    <t>TARIFICATION LS TPH TEMPORAIRE - EMISSION RADIO (FACTURE N° 32/2017)</t>
  </si>
  <si>
    <t>SUBTITUTION MODEM SHDSL NX64 KB/s AU PROFIT AGENCE COMMERCIALE DE BENI SLIMANE ( FCTR N° 11/2021)</t>
  </si>
  <si>
    <t>TRAVAUX DE REPARATION D'ENDOMMAGEMENT DE LA COUPURE ACCIDENTELLE DE CABLE A CUIVRE  A SIDI NADJI</t>
  </si>
  <si>
    <t>REDEVANCE ACCES SHDSL A 2,3 MB/s AU PROFIT DES 05 GUICHETS DE PROXIMITE DE LA CASNOS MEDEA</t>
  </si>
  <si>
    <t>45_STANDARD FACTURES</t>
  </si>
  <si>
    <t>FACTURE NOM COMPLETE</t>
  </si>
  <si>
    <t>Avoir Travaux de Déplacement cable FO  annexe APC SIBARI</t>
  </si>
  <si>
    <t>REDEVANCE DE LOCATION SUPPORT FO</t>
  </si>
  <si>
    <t>LA PERIODE DU 17-JAN-2023 AU 16-JAN-2024</t>
  </si>
  <si>
    <t>V12/2023</t>
  </si>
  <si>
    <t>Hébergement Pack Business 500 GO</t>
  </si>
  <si>
    <t>LA PERIODE DU 25-JAN-2023 AU 25-JAN-2024</t>
  </si>
  <si>
    <t>V18/2023</t>
  </si>
  <si>
    <t>ASSAINISSEMENT CABLE FO au profit de l'APC AHMED RACHDI ANNEXE APC OUED DRABLA</t>
  </si>
  <si>
    <t>V21/2023</t>
  </si>
  <si>
    <t>Hébergement Site Web au profit de EURL EL GHIDAA WA DAWAA</t>
  </si>
  <si>
    <t>LA PERIODE DU 20-MAR-2023 AU 19-MAR-2024</t>
  </si>
  <si>
    <t>V10/2023</t>
  </si>
  <si>
    <t>Travaux de Raccordement en FO Au Profit de L¿ECOLE PARAMEDICALE MILA</t>
  </si>
  <si>
    <t>V16/2023</t>
  </si>
  <si>
    <t>Hébergement de site Web (Nom de domaine www.educ-mila.dz)</t>
  </si>
  <si>
    <t>V24/2023</t>
  </si>
  <si>
    <t>Hébergement de site Web  au profit de la WILAYA de MILA</t>
  </si>
  <si>
    <t>Certificat SSL pour le site web wilaya-mila.dz</t>
  </si>
  <si>
    <t>HEBERGEMENT MESSAGERIE PROFESSIONNELLE AU PROFIT DE INIFINITI ACADEMY BOUHDJER</t>
  </si>
  <si>
    <t>V13/2023</t>
  </si>
  <si>
    <t>Travaux de Raccordement Téléphonique en cable cuivre 28 paires  de la Cour de Justice au profit de la DEP Mila</t>
  </si>
  <si>
    <t>V15/2023+</t>
  </si>
  <si>
    <t>Travaux de Raccordement Téléphonique en Câble Cuivre Au Profit du CENTRE COMMERCIAL LAALALI AHMED</t>
  </si>
  <si>
    <t>V17/2023</t>
  </si>
  <si>
    <t>Travaux de Canalisation et Raccordement en Cable Cuivre 28 Paires du TRIBUNAL TADJENANET</t>
  </si>
  <si>
    <t>V14/2023</t>
  </si>
  <si>
    <t>Raccordement nouveau siège APC MCHIRA en Cable Concédé 7 Paires</t>
  </si>
  <si>
    <t>Raccordement en FO au profit de l'Annexe Hammam Bni Haroune</t>
  </si>
  <si>
    <t>V19/2023</t>
  </si>
  <si>
    <t>Basculment de la Spécialisée DATA en cable concedé vers une liaison Spécialisée FO au profit de l'APC</t>
  </si>
  <si>
    <t>V20/2023</t>
  </si>
  <si>
    <t>Travaux de Déplacement cable FO au profit de l'APC OUED ATHMANIA</t>
  </si>
  <si>
    <t>V26/2023</t>
  </si>
  <si>
    <t>Objet: Travaux de Rétablissement Coupure Cable FO Annexe APC CHARA au Profit de L'APC MCHIRA</t>
  </si>
  <si>
    <t>ASQUISITION EQUIPEMENT DE TRANSMISSION au profit de l'APC TADJENANET</t>
  </si>
  <si>
    <t>V25/2023</t>
  </si>
  <si>
    <t>Tavaux de Raccordement Annexe EL KHERBA en FO au profit de l'APC AIN BEIDA HRICHE</t>
  </si>
  <si>
    <t>Hébergement de site Web au profit de la CHAMBRE DE L'ARTISANAT ET DES METIERS MILA</t>
  </si>
  <si>
    <t>CPA 3878252</t>
  </si>
  <si>
    <t>Tavaux de Raccordement Nouveau Siège APC MCHIRA et leurs annexes ancien  Siège et Chera en Câble FO</t>
  </si>
  <si>
    <t>LIAISON SPECIALISEE INTERNET (ABONNEMENT INTERNET) DU CENTRE UNIVERSITAIRE ABDELHAFID BOUSSOUF MILA ANNEE 2023</t>
  </si>
  <si>
    <t>TRAVAUX DE RACCORDEMENT EN CABLE FO DE L'APC FERDJIOUA ET SES ANNEXES AU RESEAU DU MINISTERE DE  L'INTERIEUR</t>
  </si>
  <si>
    <t>V27/2023</t>
  </si>
  <si>
    <t>Hébergement messagerie professionnelle au profit de EURL GEUBLI LUBRIFIANTS</t>
  </si>
  <si>
    <t>V28/2023</t>
  </si>
  <si>
    <t>Tavaux d'Intervention pour rétablir la coupure de liaison en cable FO de l'Annexe AIN ALI APC MINAR ZAREZA</t>
  </si>
  <si>
    <t>Hébergement de site Web ( Facture complémentaire de la Facture N° 09/2023 )</t>
  </si>
  <si>
    <t>Facture Complémentaire Tavaux de Raccordement Nouveau Siège APC MCHIRA et L'annexe Chara en Câble FO</t>
  </si>
  <si>
    <t>Travaux de Déplacement cable FO  annexe APC SIBARI au profit de l'APC GRAREM GOUGA</t>
  </si>
  <si>
    <t>Asquisition  EQUIPEMENT DE TRANSMISSION  au profit de l'APC GRAREM GOUGA</t>
  </si>
  <si>
    <t>Travaux de Déplacement cable FO  annexe APC SIBARI</t>
  </si>
  <si>
    <t>Asquisition  EQUIPEMENT DE TRANSMISSION  au profit de l'APC AIN BEIDA AHRICHE</t>
  </si>
  <si>
    <t>Travaux de Raccordement en FO de l'Annexe APC KIKBA au profit de L'APC CHIGARA</t>
  </si>
  <si>
    <t>Travaux de Raccordement en FO de l'Annexe APC SFISFA au profit de L'APC CHIGARA</t>
  </si>
  <si>
    <t>RAVAUX GENIE CIVIL ET POSE POUR DEPLACEMENT FIBRE OPTIQUE:RN05A/DEDOUBLEMENT</t>
  </si>
  <si>
    <t>Travaux d'installation et de raccordement et mise en servive reseau FTTH</t>
  </si>
  <si>
    <t>46_STANDARD FACTURES</t>
  </si>
  <si>
    <t>Location support FO (Bon Commande N°01/2023 du 04/01/2023) (site: Cabine Saharienne sis au port Mostaganem)</t>
  </si>
  <si>
    <t>CHQ NATIXIS N°4169018</t>
  </si>
  <si>
    <t>Location support FO</t>
  </si>
  <si>
    <t>VR126971</t>
  </si>
  <si>
    <t>VR922234</t>
  </si>
  <si>
    <t>location FO</t>
  </si>
  <si>
    <t>CHQ BNP Paribas N°8569711</t>
  </si>
  <si>
    <t>Facture Complementaire suite augmentation debit ls INTERNET de 10Mb à 30Mb</t>
  </si>
  <si>
    <t>LA PERIODE DU 01-JAN-2023 AU 12-JAN-2023</t>
  </si>
  <si>
    <t>CH N° 5687328</t>
  </si>
  <si>
    <t>LOCATION FO</t>
  </si>
  <si>
    <t>CH N° 6092749</t>
  </si>
  <si>
    <t>Location FO</t>
  </si>
  <si>
    <t>Redevance adresses ip supplementaires (pool/30)</t>
  </si>
  <si>
    <t>VR1839</t>
  </si>
  <si>
    <t>Attribution des adresses ip supplementaires (pool /28)</t>
  </si>
  <si>
    <t>Raccordement ancien siege APC Ain sidi cherif au réseau MICL -APC en FO</t>
  </si>
  <si>
    <t>VR907130</t>
  </si>
  <si>
    <t>pack internet for Business 10Mb</t>
  </si>
  <si>
    <t>CH N° 5718401</t>
  </si>
  <si>
    <t>Location FO et liaison spécialisée internet y compris l'attribution des adresses ip supplementaires</t>
  </si>
  <si>
    <t>Renouvellemnt hebergement web</t>
  </si>
  <si>
    <t>CHQ CPA N°2854964</t>
  </si>
  <si>
    <t>RENOUVELLEMENT HEBERGEMENT WEB</t>
  </si>
  <si>
    <t>VIR1535689</t>
  </si>
  <si>
    <t>Location support en FO</t>
  </si>
  <si>
    <t>Fourniture et installation equipement de transmissions LS-DATA APC</t>
  </si>
  <si>
    <t>VIR 2845</t>
  </si>
  <si>
    <t>Location support FO et installation LS-Internet 300Mb</t>
  </si>
  <si>
    <t>Foourniture switch Cisco 9300L (Site: siège-ITA)</t>
  </si>
  <si>
    <t>Attribution adresses ip supplementaires pool (/27)</t>
  </si>
  <si>
    <t>Location FO et installation LS 30Mb (site: faculté des Sciences et Technologies -Mostaganem-FST)</t>
  </si>
  <si>
    <t>Location FO et installation LS-Internet 30Mb (site: faculté de Medecine-KHARROUBA)</t>
  </si>
  <si>
    <t>Location FO et installation LS 30Mb (site: Faculté Sciences Exactes et Informatique-FSEI)</t>
  </si>
  <si>
    <t>Raccordement annexe APC BENI NIAT au réseau MICL APC Ouled Boughalem en FO</t>
  </si>
  <si>
    <t>27-406 CCP</t>
  </si>
  <si>
    <t>raccordement annexe APC</t>
  </si>
  <si>
    <t>raccordement annexe APC BAHARA au reseau MICL APC OULED BOUGHALEM en FO</t>
  </si>
  <si>
    <t>location support FO (site: siege EURL BOUZOUR- Zone activité souk ellil)</t>
  </si>
  <si>
    <t>Location FO (site: parc d'attraction-kharrouba)</t>
  </si>
  <si>
    <t>Location FO (site: complexe Touristique Zouhour-les sablettes)</t>
  </si>
  <si>
    <t>Fourniture et installation Modems G703-Siemens</t>
  </si>
  <si>
    <t>Réhabilitation reseau telephonique  B.P Fornaka</t>
  </si>
  <si>
    <t>Rehabilitation reseau Telephonique B.P Bouguirat</t>
  </si>
  <si>
    <t>Raccordement annexe APC Ouled Hammou au reseau MICL APC Kheir eddine en FO</t>
  </si>
  <si>
    <t>VIR6853</t>
  </si>
  <si>
    <t>Raccordement annexe APC Ouled EL-Bachir au MICL APC Kheir eddine en FO</t>
  </si>
  <si>
    <t>raccordement annexe APC KHELAIFIA au reseau MICL APC KHEIR EDDINE en FO</t>
  </si>
  <si>
    <t>Raccordement service Biométrique au réseau MICL APC Kheir eddine en FO</t>
  </si>
  <si>
    <t>Raccordement Bureau de l'Etat civil au reseau MICL APC Kheir eddine en FO</t>
  </si>
  <si>
    <t>Location Machine Virtuelle avec installation et SSL</t>
  </si>
  <si>
    <t>Fourniture et installation de 02 modems STU (B.P Bouguirat et Sidi lakhdar)</t>
  </si>
  <si>
    <t>Facture complementaire (suite augmentation de debit de 10M à 30 Mb- LSN33270008)</t>
  </si>
  <si>
    <t>Facture complementaire ( suite à l'augmentation debit LS de 30 Mb ) 50 Mb (LSN33270008)</t>
  </si>
  <si>
    <t>LA PERIODE DU 27-JUL-2023 AU 28-SEP-2023</t>
  </si>
  <si>
    <t>Réalisation LS internet + location FO et fourniture d'équipement ( site: LTPCC-Tramway-Mostaganem</t>
  </si>
  <si>
    <t>Travaux de Canalisation Téléphoniques (Complexe EL-Mountazah - les sablettes)</t>
  </si>
  <si>
    <t>Facture complementaire (augmentation debit de 30 Mb à 50 Mb</t>
  </si>
  <si>
    <t>Raccordement annexe APC Ouled ALI au reseau MICL APC Ain Boudinar en FO</t>
  </si>
  <si>
    <t>Raccordement annexe APC Krechiche au réseau MICL APC SAYADA en FO</t>
  </si>
  <si>
    <t>Facture complementaire ( augmentation débit à 50Mb_Complexe ZOUHOUR)-LSN33000932</t>
  </si>
  <si>
    <t>LA PERIODE DU 15-JUN-2023 AU 30-SEP-2023</t>
  </si>
  <si>
    <t>Rehabilitation reseau Fibre optique de la salle DTN y compris installation de mise à la terre, ainsi d'autes services</t>
  </si>
  <si>
    <t>Adrese ip supplementaire (LSN33270018) (ip: 41.110.177.88/29</t>
  </si>
  <si>
    <t>Facture complementaire de facture N°48/2023 du 20/08/2023 (Article 1)</t>
  </si>
  <si>
    <t>Fourniture et installation d'Armoire 15 U au profit sites (Inspection Domaines Hassi Mameche et A.Tedele Ts</t>
  </si>
  <si>
    <t>Redevances d'une  LS  internet  à 10 Mb/s et adresses IP y compris location FO</t>
  </si>
  <si>
    <t>VIR31-10-2023</t>
  </si>
  <si>
    <t>Raccordement annexe APC DOUAR BLAIDIA au reseau MICL APC Hassi Mameche</t>
  </si>
  <si>
    <t>Raccordement annexe APC DOUAR Sidi Medjdoub au reseau MICL APC Hassi Mameche</t>
  </si>
  <si>
    <t>Raccordement annexe APC DOUAR DJEDID au reseau MICL APC Mostaganem</t>
  </si>
  <si>
    <t>Raccordement annexe APC Six Douars (Rehahla) au reseau MICL APC Hassi Mameche</t>
  </si>
  <si>
    <t>Raccordement annexe APC MAAIZIA au reseau MICL APC Hassi Mameche</t>
  </si>
  <si>
    <t>Redevance liaison VPN/MPLS  sur RMS (Unité de Sidi Moussa (W) Alger)</t>
  </si>
  <si>
    <t>LA PERIODE DU 16-NOV-2023 AU 31-DEC-2023</t>
  </si>
  <si>
    <t>Raccordement annexe APC KLAOUZIA au reseau MICL APC SIRAT</t>
  </si>
  <si>
    <t>VIR10-12-2023</t>
  </si>
  <si>
    <t>Hebergement site web BASIC  (Capacité 5G)</t>
  </si>
  <si>
    <t>VERS 06-12-2023</t>
  </si>
  <si>
    <t>Vente équiepemnts de transmissions pour liaison MICL- APC OUED EL KHEIR</t>
  </si>
  <si>
    <t>Raccordement annexe APC SFICIFA au treseau MICL APC SOUAFLIA</t>
  </si>
  <si>
    <t>Location FO et LS internet 30 Mb</t>
  </si>
  <si>
    <t>LA PERIODE DU 23-NOV-2023 AU 31-DEC-2023</t>
  </si>
  <si>
    <t>Hebergement site web</t>
  </si>
  <si>
    <t>Redevances d'une liaison specialisée internet à 10 Mb et adresse IP y compris location Fibre Optique</t>
  </si>
  <si>
    <t>47_STANDARD FACTURES</t>
  </si>
  <si>
    <t>Raccordement de nouveau siege Tribunal Ouled Derradj Par Fibre Optique</t>
  </si>
  <si>
    <t>Changement cable concédé par fibres optiques au profit APC OULED SLIMANE</t>
  </si>
  <si>
    <t>02-23/23</t>
  </si>
  <si>
    <t>Changement cable concédé par fibres optique au profit APC AIN FARES</t>
  </si>
  <si>
    <t>Changement cable concédé par fibres optiques au profit APC SOUMAA</t>
  </si>
  <si>
    <t>Acquisition d'un routeur Optique au profit Université de M'sila</t>
  </si>
  <si>
    <t>Raccordement de Nouveau siége APC KHOUBANA et Annexe APC BIR ROBAI par fibres Optiques</t>
  </si>
  <si>
    <t>Instalation de la Fibre Otptique au profit d'etablissement hospitaliere M'sila</t>
  </si>
  <si>
    <t>Transfert de l'armoire haut débit de l'encien siége vers le nouveau siége de l'APC BELAIBA</t>
  </si>
  <si>
    <t>Raccordement APC ZERZOUR par Fibres Optiques</t>
  </si>
  <si>
    <t>Changement Modem siémens au profit bureau de cite Ennacer M'sila</t>
  </si>
  <si>
    <t>Changement cable concéde par fibre optique au profit  APC Med BOUDIAF</t>
  </si>
  <si>
    <t>11-23/23</t>
  </si>
  <si>
    <t>Travaux de déplacement des câbles à fibres optiques et cuivres des 02 trémies M¿sila &amp; Boussaâda « cadre de contrat »</t>
  </si>
  <si>
    <t>RG12/23</t>
  </si>
  <si>
    <t>Changement équippement de transmission A810 au profit APC Ouled Slimane</t>
  </si>
  <si>
    <t>Le Raccordement de l'Annexe APC Soualeh et l'Annexe APC Bibliotheque par Fibre Optique</t>
  </si>
  <si>
    <t>Raccordement de l' Annexe APC BERABRA par Fibres Optiques</t>
  </si>
  <si>
    <t>Changement équipement de transmission A810 au profit APC MAARIF</t>
  </si>
  <si>
    <t>16-23/23</t>
  </si>
  <si>
    <t>48_STANDARD FACTURES</t>
  </si>
  <si>
    <t>Travaux de déplacement Câble fibre optique   au profit Commune Ain Sefra</t>
  </si>
  <si>
    <t>Annulation de la facture N° 06/2023</t>
  </si>
  <si>
    <t>Location du support fibre optique (Renouvellement)</t>
  </si>
  <si>
    <t>Réalisation et équipement  d'un Pénitencier 300 détenus Mecheria</t>
  </si>
  <si>
    <t>Réalisation  d'un siége du nouveau Tribunal Mecheria</t>
  </si>
  <si>
    <t>Réalisation d'une liaison spécialisée via RMS à 200 Mb/s au profit du client Centre Universitaire Naama</t>
  </si>
  <si>
    <t>Estimation Financière de la  réalisation d'une liaison spécialisée via RMS à 200 Mb/s</t>
  </si>
  <si>
    <t>Rétablissement du câble Fibre optique du 21/08/2023 au profit du client SAMSUNG</t>
  </si>
  <si>
    <t>Rétablissement du câble Fibre optique du 10/09/2023 au profit du client SAMSUNG</t>
  </si>
  <si>
    <t>LA PERIODE DU 03-SEP-2023 AU 02-DEC-2023</t>
  </si>
  <si>
    <t>Location du support FO  au profit  de la Délégation de wilaya autorité   électorale nationale - Naama</t>
  </si>
  <si>
    <t>Frais de location  du câble fibre optique au profit du client Tribunal Naama</t>
  </si>
  <si>
    <t>LA PERIODE DU 01-OCT-2023 AU 30-SEP-2026</t>
  </si>
  <si>
    <t>Frais de location  du câble fibre optique  au profit du client Tribunal Mecheria</t>
  </si>
  <si>
    <t>Frais de location  du câble fibre optique au profit du client Tribunal Ain Sefra</t>
  </si>
  <si>
    <t>LA PERIODE DU 03-DEC-2023 AU 02-MAR-2024</t>
  </si>
  <si>
    <t>66_STANDARD FACTURES</t>
  </si>
  <si>
    <t>Annulation facture en double</t>
  </si>
  <si>
    <t>Redevance adresses IP supplémentaires</t>
  </si>
  <si>
    <t>LA PERIODE DU 25-DEC-2022 AU 24-DEC-2023</t>
  </si>
  <si>
    <t>CAF/Redevance location support Fibre Optique "Contrat N°02/2022"</t>
  </si>
  <si>
    <t>LA PERIODE DU 19-JUL-2022 AU 18-JAN-2025</t>
  </si>
  <si>
    <t>Facture d'Avoir</t>
  </si>
  <si>
    <t>LA PERIODE DU 18-DEC-2022 AU 17-DEC-2023</t>
  </si>
  <si>
    <t>Redevance location support Fibre optique</t>
  </si>
  <si>
    <t>Location support FO et LS DATA 04Mb/s</t>
  </si>
  <si>
    <t>LA PERIODE DU 09-DEC-2022 AU 08-DEC-2023</t>
  </si>
  <si>
    <t>LA PERIODE DU 07-JAN-2023 AU 06-JUL-2023</t>
  </si>
  <si>
    <t>Redevance LS DATA 01Mb/s "Benzerdjeb"</t>
  </si>
  <si>
    <t>LA PERIODE DU 15-DEC-2022 AU 14-DEC-2023</t>
  </si>
  <si>
    <t>Redevance locationn support Fibre optique</t>
  </si>
  <si>
    <t>LA PERIODE DU 09-JAN-2023 AU 08-JUL-2023</t>
  </si>
  <si>
    <t>Redevance Location support FO</t>
  </si>
  <si>
    <t>LA PERIODE DU 25-DEC-2022 AU 24-MAR-2023</t>
  </si>
  <si>
    <t>VIRT</t>
  </si>
  <si>
    <t>Réalisation LS 10Mb/s sur Fibre Optique</t>
  </si>
  <si>
    <t>Redevance location support Fibre optique site Ben mhidi</t>
  </si>
  <si>
    <t>Redevance location support FHN</t>
  </si>
  <si>
    <t>LA PERIODE DU 13-DEC-2022 AU 12-DEC-2023</t>
  </si>
  <si>
    <t>LA PERIODE DU 21-DEC-2022 AU 20-JUN-2023</t>
  </si>
  <si>
    <t>Redevanc location Support Fibre Optique</t>
  </si>
  <si>
    <t>LA PERIODE DU 14-DEC-2022 AU 13-DEC-2023</t>
  </si>
  <si>
    <t>LA PERIODE DU 04-DEC-2022 AU 03-DEC-2023</t>
  </si>
  <si>
    <t>REDEVANCE LOCATION SUPPORT FHN entre site elKerma ET hASSIANE ETTOUAL</t>
  </si>
  <si>
    <t>LA PERIODE DU 24-DEC-2022 AU 23-DEC-2023</t>
  </si>
  <si>
    <t>Redevance Location FHN</t>
  </si>
  <si>
    <t>LA PERIODE DU 15-DEC-2022 AU 14-JUN-2023</t>
  </si>
  <si>
    <t>Redevance location support FO</t>
  </si>
  <si>
    <t>LA PERIODE DU 03-DEC-2022 AU 02-DEC-2023</t>
  </si>
  <si>
    <t>Redevance location Support Fibre Optique</t>
  </si>
  <si>
    <t>LA PERIODE DU 12-DEC-2022 AU 11-DEC-2023</t>
  </si>
  <si>
    <t>Redevance Location Support FO</t>
  </si>
  <si>
    <t>LA PERIODE DU 29-DEC-2022 AU 28-JUN-2023</t>
  </si>
  <si>
    <t>LA PERIODE DU 13-JAN-2023 AU 12-DEC-2023</t>
  </si>
  <si>
    <t>Redevance location FO</t>
  </si>
  <si>
    <t>LA PERIODE DU 06-DEC-2022 AU 05-JUN-2023</t>
  </si>
  <si>
    <t>Réalisation LS 10Mb/s internet Via Support FHN</t>
  </si>
  <si>
    <t>Redevance mocation Support Fibre Optique</t>
  </si>
  <si>
    <t>LA PERIODE DU 07-DEC-2022 AU 06-DEC-2023</t>
  </si>
  <si>
    <t>LA PERIODE DU 27-DEC-2022 AU 26-JUN-2023</t>
  </si>
  <si>
    <t>CAJ/Redevance location support FHN</t>
  </si>
  <si>
    <t>LA PERIODE DU 14-DEC-2022 AU 13-MAR-2023</t>
  </si>
  <si>
    <t>Redevance location support Fibre Optique "site TAFRAOUI"</t>
  </si>
  <si>
    <t>Redevance location support Fibre Optique "Site Les palmiers"</t>
  </si>
  <si>
    <t>Redevance location support Fibre Optique et LS DATA "Site St hubert"</t>
  </si>
  <si>
    <t>Redevance location support Fibre optique et LS DATA "Site Ben M'hidi"</t>
  </si>
  <si>
    <t>LA PERIODE DU 14-DEC-2022 AU 13-JUN-2023</t>
  </si>
  <si>
    <t>Réalisation LS point a point 4Mb/s sur support Fibre Optique déja existant au profit du "Tribunal Commercial"</t>
  </si>
  <si>
    <t>LA PERIODE DU 17-DEC-2022 AU 16-DEC-2023</t>
  </si>
  <si>
    <t>LA PERIODE DU 15-JAN-2023 AU 14-JAN-2024</t>
  </si>
  <si>
    <t>Redevance abonnement 14 adresses IP Supplémentaires</t>
  </si>
  <si>
    <t>LA PERIODE DU 05-JAN-2023 AU 04-JAN-2024</t>
  </si>
  <si>
    <t>Redevance location support Fibre optique et LS Internet</t>
  </si>
  <si>
    <t>Intervention AT / Configuration Routeur</t>
  </si>
  <si>
    <t>Réalisation LS 100Mb/s Internet "nouvel aérogare"</t>
  </si>
  <si>
    <t>Redevance LS TD et location FO "CP Moussaoui"</t>
  </si>
  <si>
    <t>LA PERIODE DU 14-JAN-2023 AU 13-JAN-2024</t>
  </si>
  <si>
    <t>Redevance location support Fibre optique "CP ZRAA"</t>
  </si>
  <si>
    <t>Redevance location support Fibre optique "CP DGSN"</t>
  </si>
  <si>
    <t>Redevance location support Fibre optique "CP Benzerdjeb"</t>
  </si>
  <si>
    <t>LA PERIODE DU 15-JAN-2022 AU 14-DEC-2023</t>
  </si>
  <si>
    <t>Redevance location support Fibre optique "AZ Hotel"</t>
  </si>
  <si>
    <t>LA PERIODE DU 08-JAN-2023 AU 07-JAN-2024</t>
  </si>
  <si>
    <t>CAJ/Redevance location support Fibre optique</t>
  </si>
  <si>
    <t>Redevance Hebergement site Web et Messagerie Pro</t>
  </si>
  <si>
    <t>Augmentation de débit Temporaire de la liaison Spécialisée Internet de 10Mb/s à 30Mb/s</t>
  </si>
  <si>
    <t>LA PERIODE DU 24-JAN-2023 AU 25-JAN-2023</t>
  </si>
  <si>
    <t>Travaux de pose d'un cable à 04FO au profit de l'annexe DJEFFAFLA de l'APC MERS ELHADJADJ</t>
  </si>
  <si>
    <t>Travaux de Pose d'un cable à 04FO Au profit de l'Annexe HASSASNA de L'APC MERS ELHADJADJ</t>
  </si>
  <si>
    <t>Vente requipement SIEMENS STU G703 Au profit de l'APC Boutlelis</t>
  </si>
  <si>
    <t>VRT</t>
  </si>
  <si>
    <t>Réalisation liaison Spécialisée Temporaire à 30Mb/s</t>
  </si>
  <si>
    <t>Redevance abonnement adresses IP Supplémentaires</t>
  </si>
  <si>
    <t>RéalisationLS 10Mb/s Internet sur support FO et équipements existants</t>
  </si>
  <si>
    <t>Réalisation liaison Spécialisée Internet à 10Mb/s sur support Fibre Optique au profit du client CMA CGM</t>
  </si>
  <si>
    <t>Attribution adresse IP</t>
  </si>
  <si>
    <t>Réalisation  2x1.5 Gb/s internet / CHAN 2023</t>
  </si>
  <si>
    <t>Réalisation liaison spécialisée Temporaire à 30Mb/s</t>
  </si>
  <si>
    <t>Complément reevance augmentation de débit de la liaison spécialisée internet de 30M à 50M</t>
  </si>
  <si>
    <t>LA PERIODE DU 09-MAR-2023 AU 10-MAR-2023</t>
  </si>
  <si>
    <t>LA PERIODE DU 25-MAR-2023 AU 24-JUN-2023</t>
  </si>
  <si>
    <t>Redevance location support Fibre Optique au niveau du site USTO</t>
  </si>
  <si>
    <t>LA PERIODE DU 31-MAR-2023 AU 30-DEC-2023</t>
  </si>
  <si>
    <t>LA PERIODE DU 17-MAR-2023 AU 16-MAR-2024</t>
  </si>
  <si>
    <t>Augmentation Temporaire de débit Internet de 30Mb/s A 50Mb/s</t>
  </si>
  <si>
    <t>Augmentation de débit Temporaire de la liaiosn spécialisée de 30M a 50M</t>
  </si>
  <si>
    <t>Travaux de pose d'un cable à 04FO au profit de l'annexe Pole Ahmed Zabana AADL Misserghine</t>
  </si>
  <si>
    <t>LA PERIODE DU 22-MAR-2023 AU 21-DEC-2023</t>
  </si>
  <si>
    <t>Réparation de canalisation apc HAI ZEHOUR-APC MERS ElKebir</t>
  </si>
  <si>
    <t>Construction de canalisation avec chambre Téléphonique au service des affaires Sociales et personnels-APC ARZEW</t>
  </si>
  <si>
    <t>Réalisation liaison spécialisée internet à 200Mb/s sur support Fibre Optique Existant</t>
  </si>
  <si>
    <t>LA PERIODE DU 21-MAR-2023 AU 20-DEC-2023</t>
  </si>
  <si>
    <t>Attribution adresse IP/29 Pour (Six) 06 Adresses</t>
  </si>
  <si>
    <t>Acquisition équipement routeur AR657 et Module SFP</t>
  </si>
  <si>
    <t>Redevances Liaison Spécialisée internet a 4Mb/s</t>
  </si>
  <si>
    <t>Réalisation liaison spécialisée internet a 300 Mb/s sur support Fibre Optique de l'Université Oran1</t>
  </si>
  <si>
    <t>LA PERIODE DU 26-MAR-2023 AU 25-DEC-2023</t>
  </si>
  <si>
    <t>Equipement Routeur AR657 avec Modul SFP au profit de l'Université Oran1</t>
  </si>
  <si>
    <t>Réalisation Liaison Spécialisée Internet a 50Mb/s sur support Optique Déja existant</t>
  </si>
  <si>
    <t>Réalisation Liaison Spécialisée Internet a 50Mb/s avec quatorze (14) Adresses IP sur support FO existant</t>
  </si>
  <si>
    <t>LA PERIODE DU 28-MAR-2023 AU 27-DEC-2023</t>
  </si>
  <si>
    <t>Attribution trente (30) adresses IP/27</t>
  </si>
  <si>
    <t>Réalisation liaison spécialisée internet a 300Mb/s sur support fibre optique existant</t>
  </si>
  <si>
    <t>Equipement Routeur AR657 au profit de la Faculté de Medecine de L'Université ORAN1 Ahmed Ben Bella</t>
  </si>
  <si>
    <t>Réalisation liaison spécialisée internet a 30Mb/s sur support fibre optique de la Faculté de medecine</t>
  </si>
  <si>
    <t>Réalisation LS Internet 10Mb/s Sur suppot FO "Site HYDRA"</t>
  </si>
  <si>
    <t>LA PERIODE DU 29-MAR-2023 AU 28-MAR-2024</t>
  </si>
  <si>
    <t>Redevance abonnement Pack Hebergement site Web et messagerie professionnelle</t>
  </si>
  <si>
    <t>LA PERIODE DU 23-MAR-2023 AU 22-MAR-2024</t>
  </si>
  <si>
    <t>Réalisation liaisson spécialisée Internet a 50Mb/s avec six( 06) Adresses IP sur support FO existant</t>
  </si>
  <si>
    <t>Réalisation liaison spécialisée internet a 200M et 100M sur support FO existant</t>
  </si>
  <si>
    <t>Vente equipement Routeur AR657 avec Modul SFP</t>
  </si>
  <si>
    <t>Attribution trente (30) Adresses IP/27</t>
  </si>
  <si>
    <t>Réalisation Liaison Spécialisée a 10Mb/s sur Support Fibre Optique</t>
  </si>
  <si>
    <t>Redevance location Support Fibre optique</t>
  </si>
  <si>
    <t>Travaux de pose d'un cable à 04 FO au profit de l'Annexe khailia de l'APC TAFRAOUI</t>
  </si>
  <si>
    <t>Travaux de pose d'un cable à 04FO au profit de l'annexe HAMMOU Ali-APC TAFRAOUI</t>
  </si>
  <si>
    <t>Situation N0°02 Projet VDS "05ème périphérique"</t>
  </si>
  <si>
    <t>Travaux de pose à 04 FO au profit de l'Annexe HAI Zohour-APC MERS ELKEBIR</t>
  </si>
  <si>
    <t>Sortie d'attente FTTH</t>
  </si>
  <si>
    <t>Fourniture et pose d'un câble 7²</t>
  </si>
  <si>
    <t>Réalisation LS 10Mb/s Internet sur support Fibre Optique</t>
  </si>
  <si>
    <t>Fourniture et installation Métrro100+ OSN 1800II</t>
  </si>
  <si>
    <t>Travaux de canalisation Site Tosyali Bethiou</t>
  </si>
  <si>
    <t>Fourniture et pose support Fibre optique</t>
  </si>
  <si>
    <t>Redevance location support fibre Optique</t>
  </si>
  <si>
    <t>Redevance LS 10Mb/s Intern,et et location support Fibre Optique</t>
  </si>
  <si>
    <t>redevance location support Fibre Optique</t>
  </si>
  <si>
    <t>Réalisation adresses IP Supplémentaires</t>
  </si>
  <si>
    <t>Réamlisation LS 10Mb/s Internet sur support Fibre optique</t>
  </si>
  <si>
    <t>Vente équipement TNLO Metro 100 au profit de l'APC Boufatis</t>
  </si>
  <si>
    <t>Travaux de pose d'un cable à 04 FO au profit de l'annexe Menatsia de l'APC BENFREHA</t>
  </si>
  <si>
    <t>Travaux de pose d'un cable à 04FO au profit de l'APC BOUFATIS</t>
  </si>
  <si>
    <t>Augmentation Temporaire  de débit de la liaison spécialisée internet de 30Mb/s A 50Mb/s</t>
  </si>
  <si>
    <t>Vente équipement TNLO METRO 100 au profit de l'APC BIR ELDJIR</t>
  </si>
  <si>
    <t>Travaux de pose d'un cable à 04 FO au profit du service des affaires Sociales et personnel de l'APC ARZEW</t>
  </si>
  <si>
    <t>Redevance location support fibre Optique "1&lt;D&lt;3km"</t>
  </si>
  <si>
    <t>Redevance LS 10Mb/s internet site Tafraoui</t>
  </si>
  <si>
    <t>Redevance LS 10Mb/s Internet et location support Fibre Optique</t>
  </si>
  <si>
    <t>Réalisation LS 30Mb/s Internet sur support Fibre Optique au niveau du site TOTAL Bethioua</t>
  </si>
  <si>
    <t>LA PERIODE DU 30-DEC-2022 AU 29-DEC-2023</t>
  </si>
  <si>
    <t>AugmentationTemporaire de la  liaison spécialisée Internet de 30M a 50M</t>
  </si>
  <si>
    <t>Redevance LS 30Mb/s et location support FO</t>
  </si>
  <si>
    <t>vrt</t>
  </si>
  <si>
    <t>Redevance pack hebergement Site Web et messagerie</t>
  </si>
  <si>
    <t>LA PERIODE DU 02-JUN-2023 AU 01-JUN-2024</t>
  </si>
  <si>
    <t>Redevance LS 10Mb/s et location support Fibre Optique</t>
  </si>
  <si>
    <t>LA PERIODE DU 06-JUN-2023 AU 05-DEC-2023</t>
  </si>
  <si>
    <t>Raccordement par fibre optique d'une structure administrative au niveau de 72 logts a la commune de TLELAT (Pole urbain)</t>
  </si>
  <si>
    <t>LA PERIODE DU 29-JUN-2023 AU 28-DEC-2023</t>
  </si>
  <si>
    <t>LA PERIODE DU 15-JUN-2023 AU 14-DEC-2023</t>
  </si>
  <si>
    <t>LA PERIODE DU 19-JUN-2023 AU 18-DEC-2023</t>
  </si>
  <si>
    <t>LA PERIODE DU 28-JUN-2023 AU 27-DEC-2023</t>
  </si>
  <si>
    <t>Redevance abonnement @IP supp sur le lien FHN</t>
  </si>
  <si>
    <t>LA PERIODE DU 22-JUN-2023 AU 21-DEC-2023</t>
  </si>
  <si>
    <t>Réalisation LS 30Mb/s Internet</t>
  </si>
  <si>
    <t>Augmentation Temporaire de la liaison spécialisée internet de 30M à 50M</t>
  </si>
  <si>
    <t>LA PERIODE DU 07-JUN-2023 AU 07-JUN-2023</t>
  </si>
  <si>
    <t>Redevance adresses IP Supplémentaires</t>
  </si>
  <si>
    <t>Redevances Location support FHN</t>
  </si>
  <si>
    <t>LA PERIODE DU 21-JUN-2023 AU 21-DEC-2023</t>
  </si>
  <si>
    <t>LA PERIODE DU 27-JUN-2023 AU 26-DEC-2023</t>
  </si>
  <si>
    <t>LA PERIODE DU 25-JUN-2023 AU 24-SEP-2023</t>
  </si>
  <si>
    <t>Redevance location Support Fire Optique</t>
  </si>
  <si>
    <t>virt</t>
  </si>
  <si>
    <t>LA PERIODE DU 14-JUN-2023 AU 13-DEC-2023</t>
  </si>
  <si>
    <t>Réalisation Liaison Spécialisée 10Mb/s internet sur support Fibre optique EHS des Brulés USTO -Oran</t>
  </si>
  <si>
    <t>LA PERIODE DU 11-JUN-2023 AU 10-JUN-2024</t>
  </si>
  <si>
    <t>Travaux de pose d'un cable à 04 FO au profit de l'annexe Hassi Ameur de l'APC Hassi Bounif</t>
  </si>
  <si>
    <t>Travaux de pose à 04 FO au profit de l'annexe Mohamed Boudiaf de l'APC Hassi Bounif</t>
  </si>
  <si>
    <t>Travaux de pose d'un cable à 04FO de l'annexe Hai Emir Khaled (Kharrouba) de l'APC Hassi Bounif</t>
  </si>
  <si>
    <t>Augumentation Temporaire de la liaison spécialisée Internet de 30M à 50M</t>
  </si>
  <si>
    <t>LA PERIODE DU 16-JUN-2023 AU 16-JUN-2023</t>
  </si>
  <si>
    <t>Fourniture et installation Modem SHDSL</t>
  </si>
  <si>
    <t>AugumentationTempioraire de la liaison spécialisée Internet de 30M à 50M</t>
  </si>
  <si>
    <t>LA PERIODE DU 23-JUN-2023 AU 24-JUN-2023</t>
  </si>
  <si>
    <t>Réalisation LS 10Mb/s Internet sur support Fibre optique "EHS Gdeyl"</t>
  </si>
  <si>
    <t>LA PERIODE DU 04-JUL-2023 AU 03-JUL-2024</t>
  </si>
  <si>
    <t>Pose cable concédé 14² 8/10 eme au profit du Tribunal OTHMANIA</t>
  </si>
  <si>
    <t>Redevance LS 10Mb/s internet sur support Fibre optique</t>
  </si>
  <si>
    <t>LA PERIODE DU 25-JUL-2023 AU 24-DEC-2023</t>
  </si>
  <si>
    <t>Redevance location LS 10Mb/s et location support Fibre Optique</t>
  </si>
  <si>
    <t>LA PERIODE DU 19-JUL-2023 AU 18-DEC-2023</t>
  </si>
  <si>
    <t>LA PERIODE DU 09-JUL-2023 AU 09-JAN-2024</t>
  </si>
  <si>
    <t>LA PERIODE DU 07-JUL-2023 AU 06-JAN-2024</t>
  </si>
  <si>
    <t>Redevance Location support Fibre optique</t>
  </si>
  <si>
    <t>LA PERIODE DU 07-JUL-2023 AU 06-OCT-2023</t>
  </si>
  <si>
    <t>Réalisation des Travaux de Génie civil et travaux de pose d'un cable au profit de la délagation Communale Benendaouad-ap</t>
  </si>
  <si>
    <t>CAJ/Redevance location Support FHN</t>
  </si>
  <si>
    <t>Redevance support Fibre Optique au profit du Centre d'Archive Judiciaire ElYasmine</t>
  </si>
  <si>
    <t>LA PERIODE DU 05-JAN-2023 AU 04-DEC-2023</t>
  </si>
  <si>
    <t>Pose cable Concédé 7² 8/10 eme au profit de la Banque Nationale D'Algérie BNA DRE 182</t>
  </si>
  <si>
    <t>Redevance augmentation Temporaire de la liaison spécialiséee internet de 30Mb/s A 70Mb/s</t>
  </si>
  <si>
    <t>LA PERIODE DU 13-JUL-2023 AU 13-JUL-2023</t>
  </si>
  <si>
    <t>LA PERIODE DU 06-DEC-2022 AU 05-DEC-2023</t>
  </si>
  <si>
    <t>Redevance Location Support Fibre Optique au profit de la Faculté Des Sciences Islamiques USTO</t>
  </si>
  <si>
    <t>LA PERIODE DU 29-DEC-2022 AU 28-DEC-2023</t>
  </si>
  <si>
    <t>Redevance Location Sipport Fibre Optique au profit de la Faculté Des Sciences Islamiques Belgaid</t>
  </si>
  <si>
    <t>Redevance location Support Fibre Optique "Milieu Ouvert"</t>
  </si>
  <si>
    <t>Redevance Support Fibre Optique "Etablissement de Reeducation 1000 Détenus Misserghine"</t>
  </si>
  <si>
    <t>LA PERIODE DU 16-DEC-2022 AU 15-DEC-2023</t>
  </si>
  <si>
    <t>Remplacement équipement BOTU par Huawei Optix Star A810 "4xFE/8xE1" au profit du CP Benzerdjeb S/Houari Cnas Oran</t>
  </si>
  <si>
    <t>Réalisation LS 10Mb/s internet sur support Fibre Optique</t>
  </si>
  <si>
    <t>LA PERIODE DU 25-JUL-2023 AU 24-JUL-2024</t>
  </si>
  <si>
    <t>Redevance Abonnement LS PAP 64Kb/s reliant ZI ARZEW (P1-P3) avec BEA Alger</t>
  </si>
  <si>
    <t>Fourniture et pose cable concédé 7² 8/10 au profit du site BNH Gambetta</t>
  </si>
  <si>
    <t>Redevance Abonnement annuel  LS Internet 30Mb/s  et frais location FO</t>
  </si>
  <si>
    <t>LA PERIODE DU 06-SEP-2023 AU 05-JAN-2024</t>
  </si>
  <si>
    <t>Equipement routeur AR657W au profit du client CNTIC-LPEC pour mise en service 10Mb/s</t>
  </si>
  <si>
    <t>Réalisation LSInternet 10Mb/s via le support FO</t>
  </si>
  <si>
    <t>Réalisation liaison spécialisée a 04Mb/s point à point sur support FO au profit du Tribunal Gdyel</t>
  </si>
  <si>
    <t>Travaux de génie civil et réalisation sortie d'attente FTTH</t>
  </si>
  <si>
    <t>LA PERIODE DU 25-SEP-2023 AU 24-DEC-2023</t>
  </si>
  <si>
    <t>Frais de Location FHN</t>
  </si>
  <si>
    <t>Pose Cable Concédé 7² 8/10 eme au profit de l'Agence de developement Social ADS-CPS Benfreha</t>
  </si>
  <si>
    <t>Redevance abonnement location support Fibre Optique</t>
  </si>
  <si>
    <t>LA PERIODE DU 26-OCT-2023 AU 25-DEC-2023</t>
  </si>
  <si>
    <t>Redevance LSInternet 30M et location support FO</t>
  </si>
  <si>
    <t>LA PERIODE DU 27-JUL-2023 AU 26-OCT-2023</t>
  </si>
  <si>
    <t>LA PERIODE DU 12-SEP-2023 AU 11-JAN-2024</t>
  </si>
  <si>
    <t>CAJ/Frais de location support FHN et frais de location cable cuivre 28²</t>
  </si>
  <si>
    <t>LA PERIODE DU 07-JAN-2023 AU 06-OCT-2023</t>
  </si>
  <si>
    <t>Redevance d'abonnement LS PAP 64K reliant ZI Arzew (P1-P3) avec BEA Alger</t>
  </si>
  <si>
    <t>Frais vente routeur HUAWEI</t>
  </si>
  <si>
    <t>Déplacement des cables FO au niveau de la RN2 -Hai BREADEAH Commune de BOUTLELIS</t>
  </si>
  <si>
    <t>Complément TVA Sur la Facture N°89 du 02/04/2023</t>
  </si>
  <si>
    <t>Redevance location support FO et abonnement LSInternet 10Mb/s</t>
  </si>
  <si>
    <t>LA PERIODE DU 06-OCT-2023 AU 05-OCT-2024</t>
  </si>
  <si>
    <t>Redevance augmentation de la liaison spécialisée internet de 30Mb/s a 70Mb/s</t>
  </si>
  <si>
    <t>LA PERIODE DU 16-SEP-2023 AU 16-SEP-2023</t>
  </si>
  <si>
    <t>Offre évenement du championnat du Boules site LALOFA Oran</t>
  </si>
  <si>
    <t>LA PERIODE DU 19-SEP-2023 AU 23-SEP-2023</t>
  </si>
  <si>
    <t>Offre pour évenement championnat du monde de RAFFA</t>
  </si>
  <si>
    <t>Redevance augmentation Temporaire de la liaison internet de 30Mb/s a 70Mb/s</t>
  </si>
  <si>
    <t>LA PERIODE DU 29-SEP-2023 AU 29-SEP-2023</t>
  </si>
  <si>
    <t>Redevance location support Fibre Optique de l'ESGEEO</t>
  </si>
  <si>
    <t>Déplacement cable 72FO entre Zabana-Oued Tlelat au profit de Cosider</t>
  </si>
  <si>
    <t>Frais de travaux canalisation à l'interieur de site KAPACHIM</t>
  </si>
  <si>
    <t>Location support Fibre Optique "Nouvelle Cour Usto"</t>
  </si>
  <si>
    <t>Location Support Fibre Optique "Tribunal Oued Tlelat"</t>
  </si>
  <si>
    <t>Location support Fibre Optique "Tribunal ain Turck"</t>
  </si>
  <si>
    <t>Location support Fibre Optique "Tribunal USTO"</t>
  </si>
  <si>
    <t>Location support Fibre Optique "Ancien Tribunal Gdyel"</t>
  </si>
  <si>
    <t>Location support Fibre Optique "Tribunal ARZEW"</t>
  </si>
  <si>
    <t>Location support Fibre Optique "Tribunal Es Seddikia"</t>
  </si>
  <si>
    <t>Location support Fibre Optique "TRIBUNAL OTHMANIA"</t>
  </si>
  <si>
    <t>Location support Fibre Optique "Tribunal Senia"</t>
  </si>
  <si>
    <t>Redevance abonnement LSI 10M et frais location FO</t>
  </si>
  <si>
    <t>LA PERIODE DU 18-OCT-2023 AU 17-JAN-2024</t>
  </si>
  <si>
    <t>Frais location FO et Frais d'augmentation débit LSI</t>
  </si>
  <si>
    <t>LA PERIODE DU 07-OCT-2023 AU 06-JAN-2024</t>
  </si>
  <si>
    <t>Réalisation D'une LSInternet  10Mb/s avec Frais de pose Fibre Optique</t>
  </si>
  <si>
    <t>LA PERIODE DU 05-OCT-2023 AU 04-OCT-2024</t>
  </si>
  <si>
    <t>Offre Commercial Pack internet for Business 10Mb/s</t>
  </si>
  <si>
    <t>LA PERIODE DU 03-OCT-2023 AU 02-OCT-2024</t>
  </si>
  <si>
    <t>Redevance location support Fibre Optique du Tribunal d'Appel Administratif</t>
  </si>
  <si>
    <t>LA PERIODE DU 29-NOV-2023 AU 28-DEC-2023</t>
  </si>
  <si>
    <t>Frais d'augmentation du débit LSInternet de 10Mb/s vers 30Mb/s</t>
  </si>
  <si>
    <t>Redevance liaison spécialisée internet a 4 Mb/s</t>
  </si>
  <si>
    <t>Redevance abonnement Pack Hébergement site Web et messagerie Professionnelle</t>
  </si>
  <si>
    <t>LA PERIODE DU 29-OCT-2023 AU 28-OCT-2024</t>
  </si>
  <si>
    <t>Frais de réalisation d'une LS Internet 10Mb/s avec installation support FH</t>
  </si>
  <si>
    <t>LA PERIODE DU 16-OCT-2023 AU 15-OCT-2024</t>
  </si>
  <si>
    <t>Redevance abonnement LS Internet 10Mb/s et frais location support FO</t>
  </si>
  <si>
    <t>LA PERIODE DU 27-OCT-2023 AU 26-OCT-2023</t>
  </si>
  <si>
    <t>Augmentation de débit temporaire de la LS Internet 30Mb/s vers 70Mb/s .</t>
  </si>
  <si>
    <t>LA PERIODE DU 27-OCT-2023 AU 27-OCT-2023</t>
  </si>
  <si>
    <t>Vente Routeur HUAWEI pour le site N°1</t>
  </si>
  <si>
    <t>Frais de réalisation d'une seconde LS internet à 100Mb/s via le support FO existant.</t>
  </si>
  <si>
    <t>LA PERIODE DU 08-NOV-2023 AU 07-NOV-2024</t>
  </si>
  <si>
    <t>Augmentation de débit temporaire de la LSInternet de 30Mb/s vers 70Mb/s</t>
  </si>
  <si>
    <t>LA PERIODE DU 09-NOV-2023 AU 09-NOV-2023</t>
  </si>
  <si>
    <t>Travaux de pose d'un cable a 04FO au profit de l'annexe GOTNI de l'APC Boufatis</t>
  </si>
  <si>
    <t>Vente equipement Metro 100 Huawei 8E1+4FE au profit de "l'EHS Pédiatrie Canastel"</t>
  </si>
  <si>
    <t>Vente equipement metro 100 Huawei A810 au profit de "CHU Oran"</t>
  </si>
  <si>
    <t>Offre pour évennement du Haut Conseil de la Jeunnesse (Le Méridien et Village Olympique)</t>
  </si>
  <si>
    <t>LA PERIODE DU 22-NOV-2023 AU 25-NOV-2023</t>
  </si>
  <si>
    <t>Augmentation de débit temporaire de la LS INTERNET DE 30M vers 70M</t>
  </si>
  <si>
    <t>LA PERIODE DU 25-NOV-2023 AU 25-NOV-2023</t>
  </si>
  <si>
    <t>Frais augmentation de débit LSI de 100Mb/s vers 200Mb/s</t>
  </si>
  <si>
    <t>LA PERIODE DU 13-NOV-2023 AU 07-NOV-2023</t>
  </si>
  <si>
    <t>Redevance abonnement LSI 50Mb/s</t>
  </si>
  <si>
    <t>Réalisation liaison spécialisée 04Mb/s point a point sur support Fibre Optique"Tribunal Administratif" o</t>
  </si>
  <si>
    <t>LA PERIODE DU 29-NOV-2023 AU 28-NOV-2024</t>
  </si>
  <si>
    <t>Fais d'augmentation de débit au profit de la "CNAS Misserghine"</t>
  </si>
  <si>
    <t>Frais d'augmentation de débit au profit "CNAS BOUTLELIS"</t>
  </si>
  <si>
    <t>Offre pour évenement au niveau de l'Usine FIAT</t>
  </si>
  <si>
    <t>LA PERIODE DU 11-DEC-2023 AU 11-DEC-2023</t>
  </si>
  <si>
    <t>Réalisation liaison spécialisée Data VPN 4Mb/s entre les deux sites Oran et Alger sur support FO</t>
  </si>
  <si>
    <t>LA PERIODE DU 07-DEC-2023 AU 06-DEC-2024</t>
  </si>
  <si>
    <t>Equipement routeur AR657 au profit de "l'Agence Nationale Des Produits Pharmaceutiques-ANPP"</t>
  </si>
  <si>
    <t>Attribution six (06) adresses IP/29 au profit de l'Université Oran 2-Mohamed Ben Ahmed</t>
  </si>
  <si>
    <t>Augmentation de débit temporaire de LS Internet de 30M vers 70M</t>
  </si>
  <si>
    <t>LA PERIODE DU 11-DEC-2023 AU 12-DEC-2023</t>
  </si>
  <si>
    <t>LA PERIODE DU 17-DEC-2023 AU 16-DEC-2024</t>
  </si>
  <si>
    <t>Réalisation liaison spécialisée internet a 10M sur support FO au profit de"la Faculté des sciences Sociale"e"</t>
  </si>
  <si>
    <t>Déplacement cable fibre optique au niveau du bloc ADM au siege APC SENIA</t>
  </si>
  <si>
    <t>Création canalisation au niveau d'un bloc ADM au siege APS SENIA</t>
  </si>
  <si>
    <t>LA PERIODE DU 24-DEC-2023 AU 23-DEC-2024</t>
  </si>
  <si>
    <t>Raccordement support Fibre Optique termine en optix star</t>
  </si>
  <si>
    <t>Raccordement support Fibre Optique termine en optix STAR</t>
  </si>
  <si>
    <t>Fourniture et pose de cable à 04FO au profit del'Annexe KHAILIA -APCTAFRAOUI-Facture pour paiement N°98 du19-06-201818</t>
  </si>
  <si>
    <t>Fourniture et pose cable 04FOentre annexe si Redouane et CT8 Senia-Facture pour paiement N°29 du 15-04-2018</t>
  </si>
  <si>
    <t>Fourniture et pose de cable 04FO annexe  Hai Gournir-Facture pour paiement N°121 DU 03/07/2018</t>
  </si>
  <si>
    <t>Fourniture et pose de cable 04FO annexe CAP CARBON-Facyure pour paiement N°118 du 03/07/2018</t>
  </si>
  <si>
    <t>Fourniture et pose cable 04FO annexe Emir ABDELKADER-Facture pour paiement N°120 du 03/07/2018</t>
  </si>
  <si>
    <t>Redevance de maintenance de support FO et equipement-apc arzew-Facture N°122 du 03/07/2018</t>
  </si>
  <si>
    <t>Fourniture et pose cable 04FOAnnexe Houari Boumedienne-Facture pour paiement N°24 du 15/04/2018</t>
  </si>
  <si>
    <t>Fourniture et pose FO ANNEXE CHERIF YAHIA-Facture pour paiement N°27 du 15/04/2018</t>
  </si>
  <si>
    <t>Fourniture et pose cable FO annexe ain elbeida-Fcature pour paiement N°28 du 15/04/2018</t>
  </si>
  <si>
    <t>Fourniture et pose FO apc senia-Facture pour paiement N°23 du 15/04/2018</t>
  </si>
  <si>
    <t>Offre pour évennement du 18/12/2023 au niveau du village olympique</t>
  </si>
  <si>
    <t>LA PERIODE DU 19-DEC-2023 AU 23-DEC-2023</t>
  </si>
  <si>
    <t>Réalisation canalisation annexe Hai Cherif Yahia-Facture pour paiement N°26 du 15/04/2018</t>
  </si>
  <si>
    <t>Réalisation de canalisation Téléphonique annexe HAI KARA-Facture pour paiement N°25 du 15/04/2018</t>
  </si>
  <si>
    <t>Redevance de maintenance de support FO APC SENIA-Facture N°30/2018</t>
  </si>
  <si>
    <t>Redevance maintenance support Fibre Optique APC HASSI Mefssoukh-Facture N°126 du 08/07/2018</t>
  </si>
  <si>
    <t>Redevance de maintenancede support FO-APC TAFRAOUI-Facture N°107 du 20/06/2018</t>
  </si>
  <si>
    <t>Fourniture et pose cable FO-annexe cheikh Bouamama-Facture N°125 du 08/07/2018</t>
  </si>
  <si>
    <t>Fourniture et pose de cable a 04 FO annexe Chahid MAHMOUD 1-Facture pour paiement N°128 du 09/07/2018</t>
  </si>
  <si>
    <t>Fourniture et pose de cable 04 FO annexe Chahid Mahmoud 2-Facture pour paiement N°129 du 09/07/2018</t>
  </si>
  <si>
    <t>Redevance Location support FH</t>
  </si>
  <si>
    <t>Fourniture et pose cable 04FO Annexe mohgoun-Facture pour paiement N°119 du 03-07-2018</t>
  </si>
  <si>
    <t>Fourniture et pose de cable a 04FO Annexe ahmed zabana-Facture pour paiment N°117 DU 03-07-2018</t>
  </si>
  <si>
    <t>Fourniture et pose de cable de 04FO Annexe Hai Emir Abdelkader-Facture pour paiement N°137 du 09-07-2018</t>
  </si>
  <si>
    <t>Fourniture et pose cable a 04FO-Annexe bendaouad 02-Facture pour paiement N°136 du 09-07-2018</t>
  </si>
  <si>
    <t>Fourniture et pose cable a 04FO-Annexe bendaouad1-Facture pour paiement N°135 du 09-07-2018</t>
  </si>
  <si>
    <t>Fourniture te pose cable a 4FO-Annexe Hai ElYasmine-Facture pour paiement N°134 du 09-07-2018</t>
  </si>
  <si>
    <t>Fourniture et pose cable a 04 FO-Annexe USTO-Facture pour paiement N°133 du 09-07-2018</t>
  </si>
  <si>
    <t>Fourniture te pose cable a 04FO-Annexe Hai Khemisti-Facture pour paiment N°132 du 09-07-2018</t>
  </si>
  <si>
    <t>Fourniture et pose de cable a 04FO-Annexe belgaid1-Facture pour paiment N°131 du 09-07-2018</t>
  </si>
  <si>
    <t>Rdevance de maintenance et support FO-Facture pour paiement N°138 du 09/07/2018</t>
  </si>
  <si>
    <t>Fourniture et pose cable a 04FO-Annexe Hassiane Ettoual-Facture pour paiement N°139 du 09-07-2018</t>
  </si>
  <si>
    <t>Redevance de mainrenance de support FO-Facture pour paiement N°140 du 09-07-2018</t>
  </si>
  <si>
    <t>Redevance de maintenance de support FO-Facture pour paiement N°105 du 20-06-2018</t>
  </si>
  <si>
    <t>Fourniture et pose cable a 04FO-Annexe Bouyakour-Facture pour paiement N°54 du 07/05/2018</t>
  </si>
  <si>
    <t>Fourniture et pose cable a 04FO-Annexe BREDEAH-Facture pour paiement N°53 du 07-05-2018</t>
  </si>
  <si>
    <t>Fourniture et pose cable a 04FO-Annexe NAIB-Facture pour paiement N°58 DU 07-05-2018</t>
  </si>
  <si>
    <t>Fourniture et pose cable a 12 fo-Annexe HAI RABAH-Facture pour paiement N°55 du 07-05-2018</t>
  </si>
  <si>
    <t>Fourniture et pose cable a 12FO-APC Misserghine-Facture pour paiement N°56 du 07-05-2018</t>
  </si>
  <si>
    <t>Fourniture et pose a 04FO-Annexe zabana-Facture pour paiement N°57 du 07-05-2018</t>
  </si>
  <si>
    <t>Redevance maintenance de support FO-Facture pour paiement N°104 du 20-06-2018</t>
  </si>
  <si>
    <t>Forniture et pose cable a 04FO-Annexe Gdyel EST-Facture pour paiement N°112 du 01-07-2018</t>
  </si>
  <si>
    <t>Fourniture et pose cable a 04FO-Annexe GDYEL Ouest-Facture pour paiement N°113 du 01-07-2018</t>
  </si>
  <si>
    <t>Fourniture et pose 04 FO-ANNEXE Hammoul-Facture pour paiement N°80du 28-05-2018</t>
  </si>
  <si>
    <t>Redevance de maintenance de support FO-Facture N°106-2018</t>
  </si>
  <si>
    <t>Travaux de construction canalaisation annexe 3100 logts-Facture pour paiement N°103 du 19-06-2018</t>
  </si>
  <si>
    <t>Fourniture et pose FO au profit de l'annexe 3100LOGTS-Facture pour paiement N°102 du 19/06/2018</t>
  </si>
  <si>
    <t>Fourniture et pose support FO annexe Toumia-Facture pour paiement N°99 du 19-06-2018</t>
  </si>
  <si>
    <t>Fourniture et pose FO annexe 500Logts-Facture pour paiement N°101du 19-06-2018</t>
  </si>
  <si>
    <t>Fourniture et pose FO annexe 700logts-Facture pour paiement N°100 du 19-06-2018</t>
  </si>
  <si>
    <t>Redevance de maintenance support FO-Facture N°108 du 20-06-2018</t>
  </si>
  <si>
    <t>Fournitture et pose cable a 12FO-Cité emir abdelkader-Facture pour paiment N°142 du 10-07-2018</t>
  </si>
  <si>
    <t>Fourniture et pose cable a 04FO Secteur EL AMIR-Facture pour paiement N°141 du 10-07-2018</t>
  </si>
  <si>
    <t>Fourniture et pose cable a 04FO-ANNEXE HAI Bouamama-Facture pour paiement N°163 du 11-07-2018</t>
  </si>
  <si>
    <t>Construction de canalisation-Hai Bouamama-Facture pour paiement N°162 du 11/07/2018</t>
  </si>
  <si>
    <t>Fourniture et pose a 04 FO-Annexe BENTROUB-Facture pour paiement N°161 du 11-07-2018</t>
  </si>
  <si>
    <t>Fourniture et pose cable a 04FO-Secteur elhamri-Facture pour paiment N°160 du 11-07-2018</t>
  </si>
  <si>
    <t>Fourniture et pose cable 04 FO-Annexe Khedim elhouari-Facture pour paiement N°159 du 11-07-2018</t>
  </si>
  <si>
    <t>Fourniture et pose cable a 04FO ANNEXE SIDI HOUARI-Fcature pour paiement N°158 du 11-07-2018</t>
  </si>
  <si>
    <t>Fourniture et pose cable a 04FO-Secteur ben M'HIDI-Facture pour Paiement N°157 du 11-07-2018</t>
  </si>
  <si>
    <t>Fourniture et pose cable 04FO-Seteur Urbain ES SEDDIKIA-facture pour paiement N°156 du 11-07-2018</t>
  </si>
  <si>
    <t>Fourniture et pose cable a 04FO-Secteur mokrani-Facture pour paiement N°155 du 11-07-2018</t>
  </si>
  <si>
    <t>Fourniture et pose cable a 04FO-Secteur ELBADR-Fcature pour paiement N°154 du 11-07-2018</t>
  </si>
  <si>
    <t>Fourniture te pose cable a 04FO-Annexe KARRASSE AOUED-Facture pour paiement N°153 du 11-07-2018</t>
  </si>
  <si>
    <t>Fourniture et pose a 04FO-Secteur urbain IBN SINA-Facture pour paiement N°152 du 10-07-2018</t>
  </si>
  <si>
    <t>Fourniture et pose de cable 04 FO-Secteur URBAIN ELMANZEH-Facture pour paiement N°150 du 10-07-2018</t>
  </si>
  <si>
    <t>Fourniture et pose cable a 04FO-Secteur elmakkaria-Facture pour paiement N°149 du 10-07-2018</t>
  </si>
  <si>
    <t>Fourniture et pose cable a 04FO-Annexe point du jour-Facture pour paiement N°148 du 10-07-2018</t>
  </si>
  <si>
    <t>Fourniture et pose de cable a 04FO-ANNEXE ELBARKI-Facture pour paiement N°147 du 10-07-2018</t>
  </si>
  <si>
    <t>Fourniture et pose cable a 04 FO-ANNEXE Delmonte-Facture pour paiement N°146 du 10-07-2018</t>
  </si>
  <si>
    <t>Fourniture et pose de cable a 04FO-Secteur SIDI Bachir-Facture pour paiment N°144 du 10-07-2018</t>
  </si>
  <si>
    <t>Fourniture et pose cable a 04 FO-Secteur ElOthmania-Facture pour paiement N°143 du 10-07-2018</t>
  </si>
  <si>
    <t>Rdevances de maintenances de support FO-Facture N°165 du 17-07-2018</t>
  </si>
  <si>
    <t>50_STANDARD FACTURES</t>
  </si>
  <si>
    <t>LS POINT TO POINT COUR ADMINISTRATIVE  COUR OUARGLA</t>
  </si>
  <si>
    <t>Facturation en double CASNOS FCT 06 -2021</t>
  </si>
  <si>
    <t>LA PERIODE DU 01-JAN-2021 AU 31-DEC-2022</t>
  </si>
  <si>
    <t>Facturation en double</t>
  </si>
  <si>
    <t>renouvlement des adresse ip de ls 100mbps</t>
  </si>
  <si>
    <t>LA PERIODE DU 23-JAN-2023 AU 23-SEP-2023</t>
  </si>
  <si>
    <t>ls internet 50 mbs via rms</t>
  </si>
  <si>
    <t>LA PERIODE DU 01-OCT-2022 AU 31-DEC-2022</t>
  </si>
  <si>
    <t>ls point to point hmd vers adrar</t>
  </si>
  <si>
    <t>facture fourniture et pose tiroir optique</t>
  </si>
  <si>
    <t>redevances de location support fo</t>
  </si>
  <si>
    <t>facture de location du support en fo de la ls internet a10mbs pour periode 2023</t>
  </si>
  <si>
    <t>DOUBLE</t>
  </si>
  <si>
    <t>redevances de location de support fo au profit l'agence sidi aek cnac ouargla pour periode 2023</t>
  </si>
  <si>
    <t>facture de location support fo periode 2023 au profi baker hughes</t>
  </si>
  <si>
    <t>frais d'installation</t>
  </si>
  <si>
    <t>frais de realisation de liaison specialisee intternet 300 mb/s en fo</t>
  </si>
  <si>
    <t>redevances monsuelle de location support fo 3&gt;D&gt;1km</t>
  </si>
  <si>
    <t>facture de location support en fo</t>
  </si>
  <si>
    <t>pose cable 7 au profit nouveau siege controle finance ogx</t>
  </si>
  <si>
    <t>realisation d'une liaison specialise internet 10Mps</t>
  </si>
  <si>
    <t>redevance mensuelle de support fo de LS POINT HMD VERS ADRAR</t>
  </si>
  <si>
    <t>attribution 02 adresses ip publlque duree de 02mois</t>
  </si>
  <si>
    <t>FACTURE LS VPN (IRARA et BIR MESSAOUDFACTURE LS VPN (IRARA et BIR MESSAOUD</t>
  </si>
  <si>
    <t>FACTURE de Location de support FIBRE OPTIQUE (engagement de 36 mois) ET LS internet à 10 MB/S</t>
  </si>
  <si>
    <t>LA PERIODE DU 09-MAR-2023 AU 09-MAR-2024</t>
  </si>
  <si>
    <t>FACTURE DE RENOUVLEMENT DU SUPPORT FO ENTRE CA1 HMD ET DG ENGTP HMD</t>
  </si>
  <si>
    <t>FACTURE de location d'un support en cuivre durée (36 mois) au 31/10/2025</t>
  </si>
  <si>
    <t>LA PERIODE DU 31-OCT-2022 AU 31-OCT-2025</t>
  </si>
  <si>
    <t>FACTURE de Réalisation de liaison spécialisées Internet 10Mbps RMS via la fibre optique</t>
  </si>
  <si>
    <t>Facture de IP de la LS de 10 Mbits au profit de BJSP HMD AU 31/12/3022</t>
  </si>
  <si>
    <t>LS INTERNET 50MBS</t>
  </si>
  <si>
    <t>FACTURE PACK INTERNET FOR BUSINESS 10 MB/S-Site de HMD DU 07/12/2022 AU 07/02/2023</t>
  </si>
  <si>
    <t>FACTURE PACK INTERNET FOR BUSINESS 10 MB/S-Site de HMD</t>
  </si>
  <si>
    <t>Installation equipements support FHN et energie pour LS internet et lignes telephonique au profit de client ENGCB</t>
  </si>
  <si>
    <t>LA PERIODE DU 01-JUN-2023 AU 01-JUN-2024</t>
  </si>
  <si>
    <t>Facture Location Machine Virtuelle</t>
  </si>
  <si>
    <t>FACTURE POUR LE PACK INTERNET FOR BUSINESS 10 MB/S DU 11/04/2023 AU 13/08/2024-SITE AIFG MLE</t>
  </si>
  <si>
    <t>FACTURE de Renouvlement de 06 adresses IP Publique durée de 12 Mols au profit de G-BIR SEBA</t>
  </si>
  <si>
    <t>CANALISATION ET POSE CABLE 7 PAIRES ENTRE MINI MSAN ENSP OURHOUD ET BASE HESP OURHOUD</t>
  </si>
  <si>
    <t>Fourniture equipement et redevances location</t>
  </si>
  <si>
    <t>Frais installation LS 300 mbs</t>
  </si>
  <si>
    <t>Frais d installation de LS data ptp à 622  mbs  pour sh brk</t>
  </si>
  <si>
    <t>frais de la cation fo mois mars avril 2023</t>
  </si>
  <si>
    <t>frais d installation deux ls  dp rnos et el hamra</t>
  </si>
  <si>
    <t>fourniture et installation armoire de brassage</t>
  </si>
  <si>
    <t>Renouvlement hybergement site web et comptes mail</t>
  </si>
  <si>
    <t>Frais de Realisation  LS internet</t>
  </si>
  <si>
    <t>frais de realisation LS internet</t>
  </si>
  <si>
    <t>facture offre com pour le pack 10 internet</t>
  </si>
  <si>
    <t>frais de location fo  periode 2023</t>
  </si>
  <si>
    <t>redevance location fo periode 2023 agence hmd</t>
  </si>
  <si>
    <t>redevance location fo periode 2023 agence touggourt</t>
  </si>
  <si>
    <t>Redevance location de support FO</t>
  </si>
  <si>
    <t>Location de support au 31/12/2023</t>
  </si>
  <si>
    <t>Fourniture et installation equipement A810</t>
  </si>
  <si>
    <t>Facture Pack internet for business 10 MB/S-Sit deHMD du 10/06/2023 au 09/08/2023</t>
  </si>
  <si>
    <t>Redevance de location de support FO de la LS Point to point HMD vers ADRAR</t>
  </si>
  <si>
    <t>Redevance de location support FO</t>
  </si>
  <si>
    <t>FACTURE  D'AUGMENTATION DE DEBIT  à 300 Mb/s</t>
  </si>
  <si>
    <t>Facture de Fourniture et mise en service réseau Wireless et une LS à50Mbps</t>
  </si>
  <si>
    <t>LA PERIODE DU 19-SEP-2023 AU 18-SEP-2024</t>
  </si>
  <si>
    <t>Location de support fibre optique</t>
  </si>
  <si>
    <t>LA PERIODE DU 16-SEP-2023 AU 31-DEC-2023</t>
  </si>
  <si>
    <t>Facture Réalisation LS 10 Mbts</t>
  </si>
  <si>
    <t>LS INTERNET 50Mbts</t>
  </si>
  <si>
    <t>Projet VDS</t>
  </si>
  <si>
    <t>Réalisation LS INTERNET a 200 MBS</t>
  </si>
  <si>
    <t>LA PERIODE DU 01-OCT-2023 AU 31-OCT-2026</t>
  </si>
  <si>
    <t>fourniture et installation d'une paire de convertisseur</t>
  </si>
  <si>
    <t>Extention boite email</t>
  </si>
  <si>
    <t>Réalisation d'une LS Internet 30 mbs</t>
  </si>
  <si>
    <t>Réalisation d'une Liaison LS DATA 4Mbps RMS</t>
  </si>
  <si>
    <t>Certificat SSL (certificat pour plusieus sous domaine acquisition et installation</t>
  </si>
  <si>
    <t>Location du support FO plus de 09 km</t>
  </si>
  <si>
    <t>Projet VDS LA WILAYA DE OUARGLA</t>
  </si>
  <si>
    <t>Redevance de location de support FO de la LS Point to point HMD Vers ADRAR</t>
  </si>
  <si>
    <t>Facture pack internet for business 10MB/S-Sit de HMD du 10/08/2023 au 09/10/2023</t>
  </si>
  <si>
    <t>Projet VDS La Wilaya de Ouargla</t>
  </si>
  <si>
    <t>Mise en service de MICL pour nouveau siege apc et l'annexe communale znaiga</t>
  </si>
  <si>
    <t>Redevance Location du support FO Tribnal Ouargla</t>
  </si>
  <si>
    <t>Redevance location de support FO tribunal HMD</t>
  </si>
  <si>
    <t>75_STANDARD FACTURES</t>
  </si>
  <si>
    <t>RACCORDEMENT DU MINISTERE DES FINANCES AVEC LE TRESOR OULED DJELLAL</t>
  </si>
  <si>
    <t>393VRTR230530005</t>
  </si>
  <si>
    <t>VENTE TRANSMETTEUR DE CONTAXTS SEC SUR FIBRE SFP</t>
  </si>
  <si>
    <t>VENTE SFP 1310MM 15 KM STM1</t>
  </si>
  <si>
    <t>RACCORDEMENT EN FO EPH OULED DJELLAL</t>
  </si>
  <si>
    <t>AUGMENTATION DE LA LS INTERNET DE 2Mb A 10Mb TEMPORIAREMENT AU PROFIT DE INSFP OULED DJELLAL</t>
  </si>
  <si>
    <t>LA PERIODE DU 22-OCT-2023 AU 23-OCT-2023</t>
  </si>
  <si>
    <t>Redevances de Location Support FO au Profit de l'ERR Ouled Djellal</t>
  </si>
  <si>
    <t>TRAVAUX DE POSE D'UN SUPPORT CABLE CONCEDE CUIVRE</t>
  </si>
  <si>
    <t>LA PERIODE DU 04-DEC-2023 AU 31-DEC-2023</t>
  </si>
  <si>
    <t>51_STANDARD FACTURES</t>
  </si>
  <si>
    <t>travaux pose cable 12FO entre ancien administration universitaire et trois bloc(j-k-l)</t>
  </si>
  <si>
    <t>Fourniture et raccordement de tete de cable FO pour université OEB</t>
  </si>
  <si>
    <t>Fourniture equipement pour OFFICE NATIONAL DES SUBSTANCE EXPLOSIVES OEB</t>
  </si>
  <si>
    <t>hébergement messagerie professionelle (boite e-mail) pour CCLS AIN MLILA</t>
  </si>
  <si>
    <t>Frais d'une adresse IP/30 sur la ligne 032541218 pour la radio OEB</t>
  </si>
  <si>
    <t>LA PERIODE DU 06-OCT-2022 AU 05-OCT-2023</t>
  </si>
  <si>
    <t>Renouvellement Hébergement de site web de la WILAYA d'oum el bouaghi</t>
  </si>
  <si>
    <t>LA PERIODE DU 18-OCT-2022 AU 17-OCT-2023</t>
  </si>
  <si>
    <t>hébergement messagerie professionnelle (boite e-mail) pour CCLS oum el bouaghi</t>
  </si>
  <si>
    <t>travaux genie civil tranche 1 et 2 (partie01) ZONE D'activité et depot oum el bouaghi</t>
  </si>
  <si>
    <t>travaux pose cable 24 FO entre le poste de controle et le bureau de la direction</t>
  </si>
  <si>
    <t>TRAVAUX POSE CABLE 24 FO entre l'unité de production et le siege adminstratif</t>
  </si>
  <si>
    <t>fourniture d'un convertisseur optique FO/FE pour etablissement d'habillement et de couchage unité production a.el beida</t>
  </si>
  <si>
    <t>fourniture et installation équipement routeur pour université oum el bouaghi</t>
  </si>
  <si>
    <t>travaux canalisation telephonique pour ODN:POLE UNIVERSITAIRE AIN EL BEIDA</t>
  </si>
  <si>
    <t>travaux de maintenance cable 24 FO sonalgaz au profit entreprise HYDROAMENAGEMENT</t>
  </si>
  <si>
    <t>Frais des adresse IP/28 pour l'unversité d'oum el bouaghi</t>
  </si>
  <si>
    <t>Travaux genie civil et pose cable 04 FO entre annexe apc saada ain kercha et apc ain kercha</t>
  </si>
  <si>
    <t>Renouvelement redevances de location support FO du 09/05/2023</t>
  </si>
  <si>
    <t>Frais d'une adresse IP</t>
  </si>
  <si>
    <t>fourniture et installation d'un equipements bureau de poste Houari Boumediene</t>
  </si>
  <si>
    <t>TRAVAUX GENIE CIVIL TRANCHE 3 ET 4 + partie 02 de la tranche 01 ET 2 ZONE D'ACTIVITE ET DEPOT OEB</t>
  </si>
  <si>
    <t>Fourniture et installation équipement</t>
  </si>
  <si>
    <t>fourniture et installation d'un equipements bureau de poste RP</t>
  </si>
  <si>
    <t>Frais de raccordement</t>
  </si>
  <si>
    <t>Renouvelement Hébergement de site Web</t>
  </si>
  <si>
    <t>LA PERIODE DU 18-OCT-2023 AU 17-OCT-2024</t>
  </si>
  <si>
    <t>Renouvellement des redevances location support cable cuivre 14P8/10 DU 15/07/2023 AU 14/07/2024</t>
  </si>
  <si>
    <t>LA PERIODE DU 15-JUL-2023 AU 14-JUL-2024</t>
  </si>
  <si>
    <t>FOURNITURE D'EQUIPEMENTS CONVERTISSEUR OPTIQUE</t>
  </si>
  <si>
    <t>Frais des travaux de transfert des liaisons local- BANK OF ALGERIA- OUM EL BOUAGHI</t>
  </si>
  <si>
    <t>Releve derangement cable FO annexe APC AIN EL BEIDA 750 LOGEMENT</t>
  </si>
  <si>
    <t>Travaux de pose cable 08 FO entre APC FKIRINA et annexe APC(annexe APC village sociale SVA +annexe APC CENTRE</t>
  </si>
  <si>
    <t>Travaux de maintenance cable 04 FO APC KSAR SBIHI</t>
  </si>
  <si>
    <t>renouvellement des redevances location support FO CNAC OEB</t>
  </si>
  <si>
    <t>LA PERIODE DU 08-DEC-2023 AU 07-DEC-2024</t>
  </si>
  <si>
    <t>Frais de raccordement FTTH annexe faculte medcine oum el bouaghi</t>
  </si>
  <si>
    <t>complementaire de la facture N°22/2018 Annexe BOUBGUIRA ismail apc KSAR SBIHI</t>
  </si>
  <si>
    <t>52_STANDARD FACTURES</t>
  </si>
  <si>
    <t>redevances mensuelle d'une LS 04 Mb.s data via FO en location</t>
  </si>
  <si>
    <t>0010/2022</t>
  </si>
  <si>
    <t>redevances de la location du support a fibres optiques au profit de ETANCHAL</t>
  </si>
  <si>
    <t>redevances de la location FO CASNOS RELIZANE</t>
  </si>
  <si>
    <t>remplacement des deux modules redresseur au profit de la station FHN station de service naftal yellel</t>
  </si>
  <si>
    <t>redevances de location support FO au profit de TAYAL SPA</t>
  </si>
  <si>
    <t>Redevances de la location FO pour l¿année 2023</t>
  </si>
  <si>
    <t>ETABLISSEMENT PENITENTIAIRE DE BELHACEL RELIZANE</t>
  </si>
  <si>
    <t>location du support FO au profit de EP Mazouna</t>
  </si>
  <si>
    <t>Location support FO au profit de EP OUED RHIOU</t>
  </si>
  <si>
    <t>redevances de la LS internet 10Mb.s via RMS</t>
  </si>
  <si>
    <t>Redevances manuelle du pack internet for businesse 30 Mb.s</t>
  </si>
  <si>
    <t>Hébergement site web 75 Go</t>
  </si>
  <si>
    <t>13-2023</t>
  </si>
  <si>
    <t>travaux de transfert reseau MICL et urbain</t>
  </si>
  <si>
    <t>14-2023</t>
  </si>
  <si>
    <t>Abonnement abnnuel hebergement site web capacité 05 Go</t>
  </si>
  <si>
    <t>Acquisition Certificat SSL pour le site web "www.dcw-relizane.dz"</t>
  </si>
  <si>
    <t>16-2023</t>
  </si>
  <si>
    <t>Travaux de relève du dérangement de la liaison MICL  "Annexe CHAIB DRAA"</t>
  </si>
  <si>
    <t>Travaux de deplacement du reseau d'AlgerieTelecom remplacement des passages a niveau sur la ligne ferroviare Alger-Oran</t>
  </si>
  <si>
    <t>Raccordement Annexe Administrative communale OULED SAHA en F.O</t>
  </si>
  <si>
    <t>Réalisation d'une liaison spécialisée Internet à 200 Mb.s via RMS sur support Fibres Optiques en Location</t>
  </si>
  <si>
    <t>Redevance de la liaison spécialisé Internet 10 Mb/s via RMS sur support FHN</t>
  </si>
  <si>
    <t>Travaux d¿enlèvement , et la pose de coffret optique du bureau de poste AISSAT IDDIR</t>
  </si>
  <si>
    <t>redevances de la LS internet 10Mb.s via RMS sur support FHN</t>
  </si>
  <si>
    <t>travaux de releve derangement au profit de l'annexe EL GUDAICHIA APC OUED DJEMAA</t>
  </si>
  <si>
    <t>Réalisation d'une Liaison spécialisée 04 Mb.s DATA RMS en location d'un support a Fibre optique au profit de EPH MAZOUNA</t>
  </si>
  <si>
    <t>Fourniture et installation des armoires de brassages 15 Unité</t>
  </si>
  <si>
    <t>Redevance Annuelle de la Location support  FO</t>
  </si>
  <si>
    <t>Redevances annuels de la location d'un support à Fibre Optique au profit d¿Annexe Tribunal Relizane</t>
  </si>
  <si>
    <t>Redevances annuels de la location d'un support à Fibre Optique au profit de Tribunal Relizane</t>
  </si>
  <si>
    <t>Redevances annuels de la location d'un support à Fibre Optique au profit de Tribunal Zemmoura</t>
  </si>
  <si>
    <t>Redevances annuels de la location d'un support à Fibre Optique au profit de Tribunal Mazouna</t>
  </si>
  <si>
    <t>Redevances annuels de la location d'un support à Fibre Optique au profit de Tribunal Oued Rhiou</t>
  </si>
  <si>
    <t>Redevances annuels de la location d'un support à Fibre Optique au profit de Tribunal Ammi Moussa</t>
  </si>
  <si>
    <t>Réalisation d¿une liaison spécialisée 04 Mb.s DATA en Fibre optique au profit de L'EPH OUED RHIOU</t>
  </si>
  <si>
    <t>Raccordement de l¿annexe APC  bibliothèque municipale de BENI ZENTHIS au réseau MICL d'APC BENI ZENTHIS</t>
  </si>
  <si>
    <t>Raccordement de l'ancien siège avec nouveau siège de l¿APC Sidi M'Hamed Benali</t>
  </si>
  <si>
    <t>Raccordement de l'annexe APC salle de jeunesse EL HASSI au reseau MICL</t>
  </si>
  <si>
    <t>53_STANDARD FACTURES</t>
  </si>
  <si>
    <t>facture d'avoir travaux canalisation 2000 place espaces de loisirs</t>
  </si>
  <si>
    <t>Installation équipement TNLO OSN500 Huawei</t>
  </si>
  <si>
    <t>Travaux de pose et raccordement cable concédé 14p 8/10 au profit du nouveau siège BNA</t>
  </si>
  <si>
    <t>Hebergement de site web au profit du CCLS SAIDA</t>
  </si>
  <si>
    <t>Redevance mensuelle des LS Point à Point à 2 Mb/s entre Wilaya et SW SAIDA</t>
  </si>
  <si>
    <t>05-06-07-2023</t>
  </si>
  <si>
    <t>Redevance mensuelle des LS Point à Point à 2 Mb/s entre Wilaya et GNLE SAIDA</t>
  </si>
  <si>
    <t>Redevance mensuelle des LS Point à Point à 2 Mb/s entre Wilaya et Cour SAIDA</t>
  </si>
  <si>
    <t>Frais de location FO LS Point à Point à 2 Mb/s entre Wilaya et SW SAIDA</t>
  </si>
  <si>
    <t>LA PERIODE DU 16-SEP-2022 AU 15-SEP-2023</t>
  </si>
  <si>
    <t>8-9-10/2023</t>
  </si>
  <si>
    <t>Frais de location FO LS Point à Point à 2 Mb/s entre Wilaya et GNLE SAIDA</t>
  </si>
  <si>
    <t>Frais de location FO LS Point à Point à 2 Mb/s entre Wilaya et Cour SAIDA</t>
  </si>
  <si>
    <t>LA PERIODE DU 22-SEP-2022 AU 21-SEP-2023</t>
  </si>
  <si>
    <t>Redevance mensuelle LS Point à Point 2 Mb/s de l'ANIE - SAIDA</t>
  </si>
  <si>
    <t>Frais de location support LS Point à Point 2 Mb/s de l'ANIE - SAIDA</t>
  </si>
  <si>
    <t>Redevance mensuelle LS Point à Point 2 Mb/s de l'ANIE SAIDA</t>
  </si>
  <si>
    <t>Travaux de transfert de la liaison IP / Salle de GAB / UPW SAIDA</t>
  </si>
  <si>
    <t>Réparation cable FO de capacite 24 FO liaison Sidi Amar-Rebahia du 12/04/2023</t>
  </si>
  <si>
    <t>Raccordement en fibre optique de l'Etablissement Hospitalier Spécialisé HAMDANE Bakhta - SAIDA</t>
  </si>
  <si>
    <t>Dotation de la Direction des Impots d'une armoire de brassage dans le cadre du projet DGI</t>
  </si>
  <si>
    <t>17-20/04/2023</t>
  </si>
  <si>
    <t>ANNULATION</t>
  </si>
  <si>
    <t>Fourniture équipement Huawei OptixStar A810</t>
  </si>
  <si>
    <t>Changement d'équipement Huawei OptixStar A810</t>
  </si>
  <si>
    <t>Location support fibre optique</t>
  </si>
  <si>
    <t>LA PERIODE DU 26-DEC-2023 AU 25-DEC-2026</t>
  </si>
  <si>
    <t>N°19/2023</t>
  </si>
  <si>
    <t>26-27-19/2023</t>
  </si>
  <si>
    <t>Raccordement en fibre optique de l'Université 2000/8000 places pédagogiques - Ain El Hadjer</t>
  </si>
  <si>
    <t>LA PERIODE DU 27-JUL-2023 AU 26-JUL-2026</t>
  </si>
  <si>
    <t>Tvx GC, souf. &amp; racc. câbles FO pour déplacement des réseaux existants limitrophes à la RN06</t>
  </si>
  <si>
    <t xml:space="preserve">LA PERIODE DU 03-SEP-2023 AU </t>
  </si>
  <si>
    <t>Frais de location support à fibre optique au profit de la CNAC SAIDA</t>
  </si>
  <si>
    <t>LA PERIODE DU 16-MAR-2023 AU 15-MAR-2024</t>
  </si>
  <si>
    <t>Redevence mensuelle d'une liaison spécialisée VPN à 4 Mbps</t>
  </si>
  <si>
    <t>LA PERIODE DU 15-SEP-2023 AU 31-DEC-2023</t>
  </si>
  <si>
    <t>LA PERIODE DU 01-JAN-2024 AU 31-DEC-2024</t>
  </si>
  <si>
    <t>Redevence mensuelle d'une liaison spécialisée 2 Mbps internet RMS</t>
  </si>
  <si>
    <t>Redevence mensuelle d'une liaison spécialisée 2 Mbps intranet RMS</t>
  </si>
  <si>
    <t>Dotation TNLO Huawei OptiXstar A810</t>
  </si>
  <si>
    <t>Réparation câble 72 FO suite acte de sabotage liaison RSS Moulay Larbi - FTTB Moulay Larbi du 05/11/2020</t>
  </si>
  <si>
    <t>Travaux de pose et raccordement câble 7p 6/10 au profit polyclinique SALAM 2 SAIDA</t>
  </si>
  <si>
    <t>@Redevance d'abonnement LS du Siege haute instance de surveillance des elections</t>
  </si>
  <si>
    <t>@Raccordement FO Annexe APC  Guernida</t>
  </si>
  <si>
    <t>@Raccordement FO Annexe APC  Bouchikhi Miloud</t>
  </si>
  <si>
    <t>@Raccordement FO Annexe APC  Oucite</t>
  </si>
  <si>
    <t>@Raccordement FO Annexe APC  Touahria</t>
  </si>
  <si>
    <t>@Etablissement de Réseau Internet  WIFI au profit de Résidence Universitaire Soummam Saida</t>
  </si>
  <si>
    <t>@Etablissement de Réseau Internet  WIFI au profit de Résidence Universitaire Ahmed Medeghri Saida</t>
  </si>
  <si>
    <t>@Etablissement de Réseau Internet  WIFI au profit de Résidence Universitaire RYADH  Saida</t>
  </si>
  <si>
    <t>38/20023</t>
  </si>
  <si>
    <t>@Redevance de la locatio Support à fibre optique, fourniture et pose d'équipement au profit de la cour SAIDA</t>
  </si>
  <si>
    <t>@Raccordement FO Annexe APC  Zeraguet</t>
  </si>
  <si>
    <t>@Raccordement FO Annexe APC  Tagdoura</t>
  </si>
  <si>
    <t>@Raccordement FO annexe Apc Taouarouite</t>
  </si>
  <si>
    <t>CAJ/Travaux de génie civil et pose de câble FO au profit de l'Annexe APC OMAR</t>
  </si>
  <si>
    <t>Travaux FO annexe APC Bouchikhi Miloud</t>
  </si>
  <si>
    <t>@Raccordement FO Annexe APC OUCIT</t>
  </si>
  <si>
    <t>@Raccordement FO Annexe APC TOUAHRIA</t>
  </si>
  <si>
    <t>RESEAU WIFI AU PROFIT RESIDENCE UNIVERSITAIRE SOUMMAM</t>
  </si>
  <si>
    <t>RESEAU WIFI AU PROFIT RESIDENCE UNIVERSITAIRE AHMED MEDEGHRI</t>
  </si>
  <si>
    <t>RESEAU WIFI AU PROFIT RESIDENCE UNIVERSITAIRE RYADH</t>
  </si>
  <si>
    <t>REDEV location FO &amp; fourniture équipement au profit de la cour SAIDA</t>
  </si>
  <si>
    <t>CAJ/Raccordement FO Annexe APC  Zeraguet</t>
  </si>
  <si>
    <t>CAJ/Raccordement FO Annexe APC  Tagdoura</t>
  </si>
  <si>
    <t>CAJ/Raccordement FO annexe Apc Taouarouite</t>
  </si>
  <si>
    <t>54_STANDARD FACTURES</t>
  </si>
  <si>
    <t>Facture Redevance Location Support FHN Périodes 12 Mois au Profit de SARL IGBS sis Zone d'Activité Mezloug</t>
  </si>
  <si>
    <t>CHQ 3958935</t>
  </si>
  <si>
    <t>Facture Redevance Six (06) Accés VPN/FTTH à 10Mbps pour 12 Mois au Profit de EURL SATEREX (IRIS)</t>
  </si>
  <si>
    <t>CHQ 6187798</t>
  </si>
  <si>
    <t>CHQ 8000302</t>
  </si>
  <si>
    <t>Facture Redevance un (01) Accés en VPN/FTTH à 10 Mbps Période 12 mois au Profit de EURL SATEREX (IRIS PNEUMATIQUE)</t>
  </si>
  <si>
    <t>CHQ 3224565</t>
  </si>
  <si>
    <t>Facture Travaux Génie civil  et Fourniture des Equipements au Profit de l'APC AIT NAWAL MZADA</t>
  </si>
  <si>
    <t>OD051384</t>
  </si>
  <si>
    <t>Facture Pose Cable FO au profit de l'APC AIT NAWAL MZADA</t>
  </si>
  <si>
    <t>VR410499</t>
  </si>
  <si>
    <t>Facture Raccordement Nouveau Siége Annexe Administrative AIN OULMENE avec Ancien Siége en FO &amp; Installation Equipement</t>
  </si>
  <si>
    <t>VR811808</t>
  </si>
  <si>
    <t>Facture Trvaux Mise en Service de la FO du Nouveau Siége APC AIT NAWAL MZADA</t>
  </si>
  <si>
    <t>Facture Raccordement Siége de la BNA DRE 600 Logements SETIF en Câble CC</t>
  </si>
  <si>
    <t>CHQ 4363886</t>
  </si>
  <si>
    <t>Facture Raccordement de la Résidance d'Hôtes Siége Wilaya de Sétif en FTTH</t>
  </si>
  <si>
    <t>VR804645</t>
  </si>
  <si>
    <t>Facture Raccordement de la Direction de l'FNPOS SETIF en FTTH</t>
  </si>
  <si>
    <t>CHQ7082123</t>
  </si>
  <si>
    <t>Facture pour le Raccordement du client CHAKER DJAMEL</t>
  </si>
  <si>
    <t>CHQ1244118</t>
  </si>
  <si>
    <t>Facture Réalisation liaison Spécialisée Internet 30 Mbps en FO au Profit de l'Ecole Normal Supérieure Setif enga 36 mois</t>
  </si>
  <si>
    <t>R12/2023</t>
  </si>
  <si>
    <t>Facture Réalisation Liaison Spésialisée Internet 100 Mbps en FO au profit de Université Lamine Débaghine Sétif2</t>
  </si>
  <si>
    <t>Facture Equipements et Frais d'Accés Réalisation Liaison Spécialisée internet 100 Mbps en FO à l'Univer Lamine Debaghine</t>
  </si>
  <si>
    <t>Facture Réalisation LSI 50 Mbps en FO au Profit Université  Ferhat Abbas Sétif1Campus ElMaabouda</t>
  </si>
  <si>
    <t>R15</t>
  </si>
  <si>
    <t>Facture Equipements et Frais d'Accés Réalisation LSI 50 Mbps à Université Ferhat Abbas Sétif1 Campus Elmaabouda</t>
  </si>
  <si>
    <t>Facture Pour Réalisation d'une Liaison Spéciallisée Internet 10Mbps en FO au Profit de PHARMA INVEST SPA</t>
  </si>
  <si>
    <t>Facture pour Raccordement du Client Sonelgaz CRC Sétif en Câble Cuivre</t>
  </si>
  <si>
    <t>VA001040716</t>
  </si>
  <si>
    <t>Facture Pour Le raccordement du Siége NAFTAL en FTTH</t>
  </si>
  <si>
    <t>CHQ459733</t>
  </si>
  <si>
    <t>Facture Raccordement du Client CDI EL EULMA en Câble Cuivre</t>
  </si>
  <si>
    <t>R20</t>
  </si>
  <si>
    <t>Facture Offre Commerciale pour le Pack Internet For Business 10Mbps</t>
  </si>
  <si>
    <t>8841944_2</t>
  </si>
  <si>
    <t>Facture Messagerie Pro au profit de Makhloufi Lahcene</t>
  </si>
  <si>
    <t>VCCPAOM01</t>
  </si>
  <si>
    <t>REGUL TVA 2%</t>
  </si>
  <si>
    <t>OD8844641</t>
  </si>
  <si>
    <t>Facture Fourniture et Installation Equipements de Transmission au Profit de l'APC RASFA</t>
  </si>
  <si>
    <t>VR306660</t>
  </si>
  <si>
    <t>Facture Raccordement Siége Annexe 711 Logt avec APc Mère AIN OULMENE en Fibre Optique et Equipements</t>
  </si>
  <si>
    <t>OD34192</t>
  </si>
  <si>
    <t>Facture Raccordement Siége Annexe BOUFEDHA avec APC Mère AIN OULMENE en FO et Installation Equipements</t>
  </si>
  <si>
    <t>Facture Raccordement Siége Annexe 400 Logts avec APC Mère AIN OULMENE en Fo et Instllation Equipements</t>
  </si>
  <si>
    <t>Facture Réalisation (07) Accés en VPN/ADSL Mbps (06) Mois au Profit de GROUPE AGRO-INDUSTRIES SPA AGRODIV</t>
  </si>
  <si>
    <t>Facture Raccordement Nouveau Siége Annexe Administrative Hchichia avec APC Mère Mezloug en FO, Installation Equipements</t>
  </si>
  <si>
    <t>R29</t>
  </si>
  <si>
    <t>Facture Raccordement Siége annexe BIR EL ARCHE CENTRE avec APC Mère BIR EL ARCHE en FO &amp; Installation  Equipements</t>
  </si>
  <si>
    <t>R30</t>
  </si>
  <si>
    <t>Facture Raccordement en FTTH 03 Locales Sis Mechtat Bourioun ILO125, Lot N)04 BAZER SAKHRA EL EULMMA SETIF</t>
  </si>
  <si>
    <t>R31</t>
  </si>
  <si>
    <t>Facture Raccordement NV Siége Annexe Administrative TIZI N'BRAHEM Centre avec APC Mère TALAIFACEN &amp; Equipements</t>
  </si>
  <si>
    <t>Facture Raccordement de La Direction Regionale du Commerce en FTTH</t>
  </si>
  <si>
    <t>Facture Raccordement Siége de commune TIZI N'BECHAR en Fobre Optique et Installation Equipements de Transmission</t>
  </si>
  <si>
    <t>R34</t>
  </si>
  <si>
    <t>Facture Fourniture et Installation Equipement de Transmission au Profit de l'APC AIN LAHDJER</t>
  </si>
  <si>
    <t>r35</t>
  </si>
  <si>
    <t>Facture au Profit de la Commune Amoucha pour Interconnecter l'Annexe Administrative Tandja avec APC Mère en FO</t>
  </si>
  <si>
    <t>r36</t>
  </si>
  <si>
    <t>Facture pou Fourniture et installation Equipements de Transmission  au Profit de La Commune de Serdj El Ghoul</t>
  </si>
  <si>
    <t>Facture Racccordement Siége Annexe AIN MARGOUME avec APC Mère MAOKLENE en FO et Installation Equipements</t>
  </si>
  <si>
    <t>Factura Raccordement Nouvelle Agence BNA EL EULMA sis Cité Dubai avec des LS d'Alarme via Fo</t>
  </si>
  <si>
    <t>Facture Raccordement Annexe El Maouane avec APC Mère EL OURICIA  en FO</t>
  </si>
  <si>
    <t>Facture Raccordement Nouveau Siége Annexe Administrative 200 Logements avec APC Mère AIN EL KBIRE en FOI</t>
  </si>
  <si>
    <t>Facture Pour Prestation Téléphonique au profit de la Direction Régionale et l'Inspection de Douane Setif</t>
  </si>
  <si>
    <t>55_STANDARD FACTURES</t>
  </si>
  <si>
    <t>Raccordement de la DAS par support FO avec l'apc de sidi bel abbes</t>
  </si>
  <si>
    <t>00822001662222200154 APC SBA</t>
  </si>
  <si>
    <t>suite erreur dans le nom d client a facturer</t>
  </si>
  <si>
    <t xml:space="preserve">LA PERIODE DU 01-OCT-2023 AU </t>
  </si>
  <si>
    <t>erreur sur la date, c'est une facture de 2019</t>
  </si>
  <si>
    <t>Raccordement de l'Annexe APC FERAAT EZZIT par support FO avec APC OUED SBAA</t>
  </si>
  <si>
    <t>LA PERIODE DU 02-JAN-2023 AU 01-JAN-2024</t>
  </si>
  <si>
    <t>VIREMENT TRESORE SBA</t>
  </si>
  <si>
    <t>Hébergement site web (renouvellement)</t>
  </si>
  <si>
    <t>Travaux Pour Transfert de Liaison spécialisée data via câble FO</t>
  </si>
  <si>
    <t>virmt tresor</t>
  </si>
  <si>
    <t>OD081782   545897950</t>
  </si>
  <si>
    <t>Pose de câble concédé 14 paires au profit du nouveau siège de la DSP SIDI BEL ABBES</t>
  </si>
  <si>
    <t>Hébergement de Méssagerie Professionnelle</t>
  </si>
  <si>
    <t>CHQ 8350672 BADR</t>
  </si>
  <si>
    <t>Raccodement de l'Annexe  APC OUED EL MEBTOUH par support FO Avec apc boudjebha el bordj</t>
  </si>
  <si>
    <t>Raccordement de l'Annexe APC OUALLA par support FO</t>
  </si>
  <si>
    <t>ACQUISITION DU PACK INTERNET FOR BUSINESS 10 Mb/s</t>
  </si>
  <si>
    <t>Hébergement de SITE WEB</t>
  </si>
  <si>
    <t>LA PERIODE DU 01-JAN-2022 AU 31-OCT-2022</t>
  </si>
  <si>
    <t>CHQ 5655373 BDL</t>
  </si>
  <si>
    <t>Hébergement web</t>
  </si>
  <si>
    <t>Hébergement Méssagerie Professionnelle</t>
  </si>
  <si>
    <t>LA PERIODE DU 12-MAR-2023 AU 11-MAR-2024</t>
  </si>
  <si>
    <t>CHQ 9504065</t>
  </si>
  <si>
    <t>HEBERGEMENT MESSAGERIE PROFESSIONNELLE</t>
  </si>
  <si>
    <t>CHQ 8869244 BADR</t>
  </si>
  <si>
    <t>Equipement pour Réalisation d'une Liaison Spécialisée Internet via RMS à 50 Méga</t>
  </si>
  <si>
    <t>OD039776   540341950</t>
  </si>
  <si>
    <t>Réalisation d'une Liaison Spécialisée Internet via RMS à 300 Méga</t>
  </si>
  <si>
    <t>Hébergement de messagerie professionnelle</t>
  </si>
  <si>
    <t>CHQ6573418 BEA</t>
  </si>
  <si>
    <t>REDEVANCES LOCATION SUPPORT FO</t>
  </si>
  <si>
    <t>Aquisition et installation  d'un routeur cisco</t>
  </si>
  <si>
    <t>LOCATION SUPPORT FO</t>
  </si>
  <si>
    <t>LA PERIODE DU 18-JUN-2023 AU 19-JUN-2025</t>
  </si>
  <si>
    <t>Redevance d'abonnement à la liaison Spécialisée à 4 Méga via support optique</t>
  </si>
  <si>
    <t>Tavaux de raccodement Du Service de Biométrie par support FO</t>
  </si>
  <si>
    <t>code 950 du 13/12/2023</t>
  </si>
  <si>
    <t>CERTIFICAT SSL</t>
  </si>
  <si>
    <t>LA PERIODE DU 10-MAR-2023 AU 08-MAR-2024</t>
  </si>
  <si>
    <t>CHEQUE N° 2605182</t>
  </si>
  <si>
    <t>TRANSFERT DE LIGNES TELEPHONIQUE ET RESEAU INTRANET</t>
  </si>
  <si>
    <t xml:space="preserve">LA PERIODE DU 11-JUL-2023 AU </t>
  </si>
  <si>
    <t>VIREMENT TRESOR</t>
  </si>
  <si>
    <t>REDEVANCE DE LOCATION CABLE CUIVRE</t>
  </si>
  <si>
    <t>SGA  CHQ  7329968</t>
  </si>
  <si>
    <t>LOCATION SUPPORT CUIVRE</t>
  </si>
  <si>
    <t>SGA CHQ  7329968</t>
  </si>
  <si>
    <t>Raccodement del' Annexe  APC SERRADJ ZOUAOUI par support FO</t>
  </si>
  <si>
    <t xml:space="preserve">LA PERIODE DU 20-SEP-2023 AU </t>
  </si>
  <si>
    <t>LOCATION Liaison Spécialisée Internet Via RMS à 50 Mbits</t>
  </si>
  <si>
    <t>Fourniture &amp;Installation d'un modem G703 ALBIS</t>
  </si>
  <si>
    <t>Redevence de location de support en fibre optique</t>
  </si>
  <si>
    <t>LA PERIODE DU 06-OCT-2023 AU 05-OCT-2023</t>
  </si>
  <si>
    <t>Chéque SGA N°9215665</t>
  </si>
  <si>
    <t>Pose cable concédé 28²</t>
  </si>
  <si>
    <t>CHQ  1875171</t>
  </si>
  <si>
    <t>LOCATION COMPTE MAIL &amp; Espace disque</t>
  </si>
  <si>
    <t>CHQ SG N° 2605215 du 04/12/23</t>
  </si>
  <si>
    <t>:Hébergement site Web et Messagerie professionnelle</t>
  </si>
  <si>
    <t>LA PERIODE DU 15-OCT-2023 AU 14-OCT-2024</t>
  </si>
  <si>
    <t>Rccordement du nouveau siège daira sfisef en FO ET CABLE CONCEDE</t>
  </si>
  <si>
    <t>virement tresore</t>
  </si>
  <si>
    <t>Travaux de Raccordement du Nouveau Siége APW SIDI BEL ABBES</t>
  </si>
  <si>
    <t>Raccordement de la DAS par support FO complément a la facture 01/23</t>
  </si>
  <si>
    <t>Raccordement du nouveau siège APC Marhoum par FO &amp; CC</t>
  </si>
  <si>
    <t>Fourniture D'un Modem ALBIS</t>
  </si>
  <si>
    <t>LOCATION liaison spécialisée internet Via RMS à 5 Mbts (suite annulation de la facture 28)</t>
  </si>
  <si>
    <t>LA PERIODE DU 01-JAN-2023 AU 31-JAN-2024</t>
  </si>
  <si>
    <t>Travaux de raccordement du nouveau siège de l'APC SIDI YAGOUB par câble FO et transfert de liaison MICL</t>
  </si>
  <si>
    <t>Pose câble concédé 07  paires au profit du nouveau service de Biométrie</t>
  </si>
  <si>
    <t>REPARATION DE DEGATS SUR CABLE FO</t>
  </si>
  <si>
    <t>CHEQUE BEA  N°1875379</t>
  </si>
  <si>
    <t>Redevance Liaison Spécialisée Internet via RMS à 300 Méga</t>
  </si>
  <si>
    <t>Abonnement de la  Messagerie professionnelle</t>
  </si>
  <si>
    <t>Raccodement des  Annexe  APC AIN BENT ESOLTAN et AIN ELDJOUHER  avec l'APC OUED TAOURIRA</t>
  </si>
  <si>
    <t>abonnement à la  Liaison Spécialisée Data Point à Point à 4 Méga</t>
  </si>
  <si>
    <t>00842001142000075197 REG FACT/</t>
  </si>
  <si>
    <t>raccordement de tête de câble FO au profit du bureau de poste DLAHIM suite aménagement site</t>
  </si>
  <si>
    <t>Réalisation d'une Liaisons Spécialisée à 4 Méga via support optique</t>
  </si>
  <si>
    <t>VIREMENT TRESORE</t>
  </si>
  <si>
    <t>Tavaux de raccodement de l'INFSP SIDI LAHCEN par câble concedé pour installation de lignes de Téléphoniques</t>
  </si>
  <si>
    <t>Redevance de location Fibre Optic au profit Direction Des Impots</t>
  </si>
  <si>
    <t>RACCORDEMENT DE L'ANNEXE APC SIDI MAACHOU AVEC L'APC AIN EL BERD PAR FIBRE OPTIQUE</t>
  </si>
  <si>
    <t>Création canalisation et pose et pose de câble concédé 14 paires au profit de la radio par  l'APC de Sidi Bel Abbes</t>
  </si>
  <si>
    <t>LA PERIODE DU 16-MAR-2015 AU 16-MAR-2015</t>
  </si>
  <si>
    <t xml:space="preserve">LA PERIODE DU 06-JUL-2015 AU </t>
  </si>
  <si>
    <t>56_STANDARD FACTURES</t>
  </si>
  <si>
    <t>Avoir</t>
  </si>
  <si>
    <t>Remplacement Equipement TNLO APC Filfila reseau MICL</t>
  </si>
  <si>
    <t>avoir</t>
  </si>
  <si>
    <t>Realisation d'une Laision Alarme au profit de la Banque d'Algerie</t>
  </si>
  <si>
    <t>Frais realisation d'un cable FO et transfert LS au profit du nouveau siege de la Tresorerie Wilaya Skikda</t>
  </si>
  <si>
    <t>Frais de realisation d'une LS Internet a100 Mbit au profit de ENSET Azzaba</t>
  </si>
  <si>
    <t>Frais de realisation et basculement vers une nouvelle LS Internet a 100 Mbit Temporaire au profit de Université Skikda</t>
  </si>
  <si>
    <t>Realisation Infrastructure d'acceuil pose et raccordement cable en FO au profit de Etablissement Hospitalier Tamalous</t>
  </si>
  <si>
    <t>Travaux d'installation d'un câble Fibre Optique , et Basculement LS à 04Mbit</t>
  </si>
  <si>
    <t>Redevance de Location de Fibre Optique</t>
  </si>
  <si>
    <t>Travaux d'installation d'un câble fibre Optique , et Basculement LS à 04Mbit</t>
  </si>
  <si>
    <t>Travaux d'installation d'un câble fibre optique, et  Basculement LS a 04 Mbit</t>
  </si>
  <si>
    <t>Frais De Réalisation D'une LS Alarme au profit de de l'Agence Commerciale Avenue Zighoud Youcef Skikda</t>
  </si>
  <si>
    <t>Frais d'Instalation d'une paire TNLO OSN 1800 AC/DC, Releve derangement ligne souvrainté sur FO</t>
  </si>
  <si>
    <t>Recharge Abonnement Hebergement Site Web Pack Classique de10Go Annee 2023</t>
  </si>
  <si>
    <t>redevance annuelle d'abonnement de certificat SSL</t>
  </si>
  <si>
    <t>Redevance d'Abonnement Anuelle d'un Certificat SSL</t>
  </si>
  <si>
    <t>Realisationdes Travaux Pose et Raccordement d'un Cable FO</t>
  </si>
  <si>
    <t>Redevance d'Abonnement Pack Hebergement 75Go</t>
  </si>
  <si>
    <t>Redevance d'Abonnement Pack Hebergement a 75Go Exercice 2023</t>
  </si>
  <si>
    <t>Redevance d'abonnement pack Hebergement a 75Go</t>
  </si>
  <si>
    <t>Redevance d'Abonnement Pack Hebergement a 75Go exercice 2023</t>
  </si>
  <si>
    <t>Redevance d'Abonnement Pack hebergement a 75 Go Exercice 2023</t>
  </si>
  <si>
    <t>Fourniture Routeur Cisco ISR 4331  au profit du client Hotèl Royal Tulip</t>
  </si>
  <si>
    <t>Redevance Bimestrielle d'une LS ARN a 10 Mbit Bimestre Janvier/Fevrier 2023</t>
  </si>
  <si>
    <t>Travaux de raccordement câble FO en vue réalisation de deux lignes FTTH au niveau de Aqua Parck Hotel Royal Tulip Skikda</t>
  </si>
  <si>
    <t>Aquisition et Installation Convertisseur TPLINK FO/FE Annexe Administrative Guessaba</t>
  </si>
  <si>
    <t>Aquisition et Installation Convertisseur TPLINK FO/FE Annexe Administrative Zibouche Mohamed avec APC Ain Bouziane</t>
  </si>
  <si>
    <t>Aquisition et Installation d'un Convertiseur Annexe Djebel Meksan</t>
  </si>
  <si>
    <t>Renouvellement Hebergement de Site Web et Messagerie Pro Exercice 2022 a 2023</t>
  </si>
  <si>
    <t>Complement facture TVA LS a 50 Mbit auprofit de IAP Skikda</t>
  </si>
  <si>
    <t>Dotation en equipement de transmission en vue realisation d'une LS Internet RMS a 10 Mbits</t>
  </si>
  <si>
    <t>Ecart de redevances apres augmentation de debits des Liaisons Specialisées CNAS</t>
  </si>
  <si>
    <t>Ecart de redevances apres augmentation de debits des Liaisons Specialisées CNAS Exercice 2017</t>
  </si>
  <si>
    <t>Ecart de redevances apres augmentation de debits des Liaisons Specialisées CNAS exercice 2018</t>
  </si>
  <si>
    <t>Ecart de redevances apres augmentation de debits des Liaisons Specialisées CNAS Exercice 2019</t>
  </si>
  <si>
    <t>Ecart de redevances apres augmentation de debits des Liaisons Specialisées CNAS exercice 2020</t>
  </si>
  <si>
    <t>Ecart de redevances apres augmentation de debits des Liaisons Specialisées CNAS exercice 2021</t>
  </si>
  <si>
    <t>Ecart de redevances apres augmentation de debits des Liaisons Specialisées CNAS exercice 2022</t>
  </si>
  <si>
    <t>@Ecart de redevances apres augmentation de debits des Liaisons Specialisées CNAS exercice 2017</t>
  </si>
  <si>
    <t>@Ecart de redevances apres augmentation de debits des Liaisons Specialisées CNAS exercice 2018</t>
  </si>
  <si>
    <t>@Ecart de redevances apres augmentation de debits des Liaisons Specialisées CNAS exercice 2019</t>
  </si>
  <si>
    <t>@Ecart de redevances apres augmentation de debits des Liaisons Specialisées CNAS exercice 2020</t>
  </si>
  <si>
    <t>@Ecart de redevances apres augmentation de debits des Liaisons Specialisées CNAS exercice 2021</t>
  </si>
  <si>
    <t>@Ecart de redevances apres augmentation de debits des Liaisons Specialisées CNAS exercice 2022</t>
  </si>
  <si>
    <t>dotation et Acquisition des armoirs de Brassage 15U au profit de la Direction de la Consevation Foncièrere</t>
  </si>
  <si>
    <t>Frais de realisation de travaux pose et raccordement cable en FO au profitde NAFTAL CBR</t>
  </si>
  <si>
    <t>Frais d'acquisition d'une paire TNLO A810 en vue relève dérangement réseau MICL APC Ramdane Djamel</t>
  </si>
  <si>
    <t>Offre Pack Anti Ddos</t>
  </si>
  <si>
    <t>Redevance Pack Hebergement Pro</t>
  </si>
  <si>
    <t>Travaux de génie civil et pose de câble FO au profit de l'annxe APC CHEIKH MOHAMED (APC Collo)</t>
  </si>
  <si>
    <t>Travaux de génie civil et pose de câble FO au profit de l'annxe APC CHALABI BOUSTIL" APC Collo"</t>
  </si>
  <si>
    <t>Fourniture-Pose d'une paire de convertisseur TPLINK FO/FE pour Mise en service Annexe Apc Med cheikh et chalabi Boustil</t>
  </si>
  <si>
    <t>CAJ/Realsiation Travaux de pose raccordement des cable FO/ Annexe rattachée a APC Skikda facture 14/2017</t>
  </si>
  <si>
    <t>Frais d'acquisition d'une paire TNLO A810 en vue relève dérangement Bureau de poste Manzel Bendiche</t>
  </si>
  <si>
    <t>Travaux de réalisation d'infrastructure d'accueils,pose et raccordement câble FO au Zibouche Mohamed</t>
  </si>
  <si>
    <t>Redevance Bimestrielle d'une LS a 10 Mbit Inetrnet et Location du cable en FO</t>
  </si>
  <si>
    <t>57_STANDARD FACTURES</t>
  </si>
  <si>
    <t>renouvelement adresse IP FIXE</t>
  </si>
  <si>
    <t>CHQ N°9878084</t>
  </si>
  <si>
    <t>vente equipement de transmission OSN 500</t>
  </si>
  <si>
    <t>frais d'abonnement de liaison VPN internet via RMS à 500 MB/S</t>
  </si>
  <si>
    <t>Frais de location du support de cable à fibre optique</t>
  </si>
  <si>
    <t>CHQ N°3949680</t>
  </si>
  <si>
    <t>Création de cable en cuivre 7 paire au profit de la clinique EURL MADAURE SANTE</t>
  </si>
  <si>
    <t>Création réseau de canalisation au niveau du poste frontalier El fouidh Souk-Ahras (Situation de paiement N°1)</t>
  </si>
  <si>
    <t>VRT N°16/2023</t>
  </si>
  <si>
    <t>renouvellement hébergement de site web</t>
  </si>
  <si>
    <t>RENOUVELLEMENT HEBERGEMENT DE SITE WEB</t>
  </si>
  <si>
    <t>redevance LS DATA VPN 4 Mb/s</t>
  </si>
  <si>
    <t>ACQUISITION D'ARMOIRES DE BRASSAGE</t>
  </si>
  <si>
    <t>VENTE D'UN EQUIPEMENT DE TRANSMISSION</t>
  </si>
  <si>
    <t>FRAIS DE LOCATION FO INFERIEUR A 1 KM</t>
  </si>
  <si>
    <t>FRAIS DE LOCATION DU SUPPORT</t>
  </si>
  <si>
    <t>FRAIS DE LOCATION DU SUPPORT FO INFERIEUR 1 KM</t>
  </si>
  <si>
    <t>Frais de location support FO Tribunal Souk-Ahras</t>
  </si>
  <si>
    <t>FRAIS DE LOCATION SUPPORT FO / Tribunal Toura</t>
  </si>
  <si>
    <t>58_STANDARD FACTURES</t>
  </si>
  <si>
    <t>ANNULATION FACTURE 16</t>
  </si>
  <si>
    <t>TRAVAUX FO AU PROFIT DE LA HAUT INSTANCE IND SURV ELECTION APC Ablassa</t>
  </si>
  <si>
    <t>Bon commande N° 001543 du 28/12/2022</t>
  </si>
  <si>
    <t>Bon commande N°51/2022 du 29/12/2022</t>
  </si>
  <si>
    <t>Bon commande N° 007/2023 du 28/01/2023</t>
  </si>
  <si>
    <t>Bon commande N° 01/2023 du 04/01/2023</t>
  </si>
  <si>
    <t>Raccordement Nouveau  siege Contrôle Financier au reseau Telephonique et internet</t>
  </si>
  <si>
    <t>Redevance  LS vpn 4  RMS - 12 Mois</t>
  </si>
  <si>
    <t>VPN  RMS 4MB/S - FRAIS D'accee et Equipements Transmission</t>
  </si>
  <si>
    <t>Raccordement ANNEX APC MALIANA ET TOURFINE AU Reseau MICL APC IN-GHAR</t>
  </si>
  <si>
    <t>RACCORDEMENT ANNEXE APC SAHLA WEST ET HASSI LAHDJAR EN FO</t>
  </si>
  <si>
    <t>Raccordement ANNEX APC in zaouane Tamanrasset</t>
  </si>
  <si>
    <t>TRAVAUX POSE FO ET RACCORDEMENT DE CABLE FO ROUTE IN GUEZZAM</t>
  </si>
  <si>
    <t>CONTRAT N°01/2023</t>
  </si>
  <si>
    <t>TRAVAUX FO AU PROFIT DE LA HAUT INSTANCE IND SUR APC IN AMGUEL</t>
  </si>
  <si>
    <t>TRAVAUX FO AU PROFIT DE LA HAUT INSTANCE IND SURV ELECTION APC Tazrouk</t>
  </si>
  <si>
    <t>TRAVAUX FO AU PROFIT DE LA HAUT INSTANCE IND SURV ELECTION APC IDELES</t>
  </si>
  <si>
    <t>FACTURATION LIAISON ALARME AGENCE CNEP 556 TAMANRASSET</t>
  </si>
  <si>
    <t>TRAVAUX FO AU PROFIT DE LA HAUT INSTANCE IND SURV ELECTION APC ABLASSA</t>
  </si>
  <si>
    <t>59_STANDARD FACTURES</t>
  </si>
  <si>
    <t>Redevance de location de support FO Usine Mouble Louai Bekkaria</t>
  </si>
  <si>
    <t>Annulation Equipements, installations et redevances annuelles de 03 LS Internet RMS à 10 Mbps</t>
  </si>
  <si>
    <t>Redevance de location de support FO CASNOS Tebessa</t>
  </si>
  <si>
    <t>Redevance location de support FO Sovest El Malabiod</t>
  </si>
  <si>
    <t>CH266</t>
  </si>
  <si>
    <t>Fourniture d'une paire de TNLO OSN500 pour reléve dérangement</t>
  </si>
  <si>
    <t>Redevance de location de support de la cour et tribunaux</t>
  </si>
  <si>
    <t>Redevance de location de support Etablissement Penitentiére El Aouinet</t>
  </si>
  <si>
    <t>Redevance location de support Etablissement Penitentiére Bir El Ater</t>
  </si>
  <si>
    <t>Redevance de location de support Etablissement Penitentiére Hammamet</t>
  </si>
  <si>
    <t>Redevancede location de support Tribunal Administratif</t>
  </si>
  <si>
    <t>Hebergement site Web Société des Ciments Tébessa</t>
  </si>
  <si>
    <t>CH299</t>
  </si>
  <si>
    <t>Création d'une adduction et le déplacement de câble en fibre optique au profit Algérie Poste/ Bureau de Poste Bouchebka</t>
  </si>
  <si>
    <t>Redevance un mois LS Internet RMS 300Mbps et Adresse IP Fixe</t>
  </si>
  <si>
    <t>Equipements, installations et redevanves annuelles de  03 liaisons Internet RMS à 10Mbps</t>
  </si>
  <si>
    <t>Equipements et installation de 03 liaisons Internet RMS à 10Mbps</t>
  </si>
  <si>
    <t>Raccordement Annexe APC DYR/ APC Ain Zergua au reseau MICL en FO</t>
  </si>
  <si>
    <t>Raccordement de l'Autorité Nationale Independante Election El Ogla au reseau MICL</t>
  </si>
  <si>
    <t>Equipement de Transmission et Frais d'Accès pour Raccordement EPH Alia Salah en FO</t>
  </si>
  <si>
    <t>Equipement de Transmission et Frais d'Accès pour Raccordement EPH Bouguerra Boulares Bekkaria en FO</t>
  </si>
  <si>
    <t>Raccordement Annexe APC Tazbent/Ain Troubia APC Bir Mokadem au reseau MICL en FO</t>
  </si>
  <si>
    <t>Acquisition certificat SSL au profit Université de Tébessa</t>
  </si>
  <si>
    <t>Location Machine Virtuelle pack BASIC au profit Direction de l'Education</t>
  </si>
  <si>
    <t>Fourniture Multiplexeur CXR  pour réalisation de la LS Alarme reliant le Centre de Carburants 1127 avec la PC</t>
  </si>
  <si>
    <t>60_STANDARD FACTURES</t>
  </si>
  <si>
    <t>Facture complémentaire du raccordement de l'APC SERGUINE en fibre optique</t>
  </si>
  <si>
    <t>Facture Location Fibre Optique 12 Mois à partir du 01/01/2023 Au 31/12/2023 Au profit du Tribunal Administratif; Frére G</t>
  </si>
  <si>
    <t>facture des travaux de canalisation et pose F-O du nouveau siege APC SOUGUEUR SIS: rte ain dzarit,</t>
  </si>
  <si>
    <t>Facture de location d'un cable F-O pour une durée de 36 mois UNIVERSITE IBN KHALDOUNE</t>
  </si>
  <si>
    <t xml:space="preserve">LA PERIODE DU 29-MAR-2023 AU </t>
  </si>
  <si>
    <t>facture des travaux de canalisation et raccordement en fibre optique CENTRE ANTI CANCER TIARET</t>
  </si>
  <si>
    <t>facture  d'une paire de MODEM BSTU au profit de l'APC BOUGARA</t>
  </si>
  <si>
    <t>Factures de deux (02)  TNLO Au profit de l'établissement pénitenciaire ksar chellala.</t>
  </si>
  <si>
    <t>FACTURE D'installation srvice SSL a la messagerie PRO client: MERCEDES SAFAV -MB</t>
  </si>
  <si>
    <t>INSTALLATION DU SERVICE SSL SUR LA MESSAGERIE DE NOTRE CLIENT EDIV AIN BOUCHEKIF</t>
  </si>
  <si>
    <t>Vente d'une paire de TNLO au profit de l'APC NAIMA</t>
  </si>
  <si>
    <t>128/2023</t>
  </si>
  <si>
    <t>facture de location F-O pour une année du:01 janv 2023 au 31 DEC 2023 au profit de la cour de TIARET</t>
  </si>
  <si>
    <t>facture de location F-O pour une année du:01 janv 2023 au 31 DEC 2023 au profit de la cour de TIARET               T</t>
  </si>
  <si>
    <t>facture de location F-O pour une année du:01 janv 2023 au 31 DEC 2023 au profit du TRIBUNAL SOUGUEURE</t>
  </si>
  <si>
    <t>facture de location F-O pour une année du:01 janv 2023 au 31 DEC 2023 au profit de tribunal TIARET</t>
  </si>
  <si>
    <t>facture de location FO au profit de la CASNOS TIARET pour 36 mois</t>
  </si>
  <si>
    <t xml:space="preserve">LA PERIODE DU 04-OCT-2023 AU </t>
  </si>
  <si>
    <t>Facture  Location du câble Fibre Optique pour une durée de 12 Mois au profit CNAC TIARET</t>
  </si>
  <si>
    <t>Facture  Location du câble Fibre Optique pour une durée de 03 Mois+ EQUIPEMENTS</t>
  </si>
  <si>
    <t>facture d'offre pack for business a 10Mb/s au profit du client IZDIHAR TIARET</t>
  </si>
  <si>
    <t>FACTURE DES TRAVAUX DE DEPLACEMENT DE CABLE CUIVRE 7 PAIRES</t>
  </si>
  <si>
    <t>facture des 30 adresse IP FIXE au profit de l'université IBN KHALDOUNE TIARET</t>
  </si>
  <si>
    <t>facture location fibre optique de 12 mois au profit du tribunal administratifs année 2023</t>
  </si>
  <si>
    <t>facture de vente d'un modem SHDSL ZTE au profit de sonelgaz SDO TIARET</t>
  </si>
  <si>
    <t>facture des Travaux de canalisation de la zone industrielle zaaroura  - TIARET</t>
  </si>
  <si>
    <t>76_STANDARD FACTURES</t>
  </si>
  <si>
    <t>Raccordement  en Cable urbain et cable FO au profait de Wilaya Timimoun</t>
  </si>
  <si>
    <t>Raccordement Cable Fibre Optique au Profit de APC Timimoun</t>
  </si>
  <si>
    <t>Rccordement Cable Fibre Optique au profit de APC ksar Kaddeur</t>
  </si>
  <si>
    <t>Vente équipement de Transmission FE/GE au profit de APC ksar kaddeur</t>
  </si>
  <si>
    <t>61_STANDARD FACTURES</t>
  </si>
  <si>
    <t>Frais Location Support FO.</t>
  </si>
  <si>
    <t>Location Support FO</t>
  </si>
  <si>
    <t>Location upport FO</t>
  </si>
  <si>
    <t>/2023</t>
  </si>
  <si>
    <t>Location Support</t>
  </si>
  <si>
    <t>Facture Liaison Spécialisée Internet en Finre Optique à 30Mb/s Via RMS Bechar.</t>
  </si>
  <si>
    <t>Liaison Spécialisée VPN à 4Mps via RMS</t>
  </si>
  <si>
    <t>Frais de location mensuel FO</t>
  </si>
  <si>
    <t>Fournture et Installation d'une Armoire de Brassage 15U avec Accessoires Projet DGDN</t>
  </si>
  <si>
    <t>LA PERIODE DU 09-NOV-2023 AU 31-DEC-2023</t>
  </si>
  <si>
    <t>Location de support FO 1&lt;D&lt;=3KM CP OumElAssel Tindouf</t>
  </si>
  <si>
    <t>Location de support FO D&lt;=1 KM CP Hassi Khabi Tindouf</t>
  </si>
  <si>
    <t>62_STANDARD FACTURES</t>
  </si>
  <si>
    <t>Annulation Facture N°32/2023 DIRECTION DES EQUIPEMENTS PUBLICS DE LA WILAYA DE TIPAZA/DEP</t>
  </si>
  <si>
    <t>Location Machine Virtuelle</t>
  </si>
  <si>
    <t>Location Fibre Optique</t>
  </si>
  <si>
    <t>LA PERIODE DU 11-JAN-2023 AU 11-JAN-2024</t>
  </si>
  <si>
    <t>Annulation Facture N°37/2023 Assemblée Populaire Communale/APC FOUKA</t>
  </si>
  <si>
    <t>Facture Equipements Optix OSN 1800</t>
  </si>
  <si>
    <t>Pack Internet for Businesse 30 Mpbs.</t>
  </si>
  <si>
    <t>LA PERIODE DU 17-JAN-2023 AU 17-JAN-2024</t>
  </si>
  <si>
    <t>Ouverture de port TCP/UDP.</t>
  </si>
  <si>
    <t>Mise en service d'un pool d'adressage /29</t>
  </si>
  <si>
    <t>Travaux de pose de Câble Cuivre entre DTN et Cabinet du Wali.</t>
  </si>
  <si>
    <t>Redevance Internet 10 Mb/S via RMS</t>
  </si>
  <si>
    <t>Pack Internet for Business 10 Mpbs</t>
  </si>
  <si>
    <t>LA PERIODE DU 20-SEP-2022 AU 20-SEP-2023</t>
  </si>
  <si>
    <t>Multiplexeur CXR (1 paire).</t>
  </si>
  <si>
    <t>Fourniture Equipement de Transmission OSN 500  (8xFE/21xE1/2xSTM-1)</t>
  </si>
  <si>
    <t>Redevance  Liaison Internet 10 Mb/S via RMS</t>
  </si>
  <si>
    <t>LA PERIODE DU 01-JUN-2023 AU 01-JUN-2026</t>
  </si>
  <si>
    <t>Travaux de Génie Civile.</t>
  </si>
  <si>
    <t>Redevance Internet 50 Mb/S via RMS</t>
  </si>
  <si>
    <t>LA PERIODE DU 11-JUN-2023 AU 11-JUN-2026</t>
  </si>
  <si>
    <t>Hébergement de Site Web Formule Pro 250 GO</t>
  </si>
  <si>
    <t>LA PERIODE DU 13-JUN-2023 AU 13-JUN-2024</t>
  </si>
  <si>
    <t>Travaux  de canalisation et de pose de câble téléphonique</t>
  </si>
  <si>
    <t>Ouverture du Port TCP 1720 UDP 2326 au 2485 sur la ligne 024 38 01 15</t>
  </si>
  <si>
    <t>Mise en service d'un pool d'adressage /30</t>
  </si>
  <si>
    <t>Equipement de Transmission Paire de convertisseur pour Annexe 05 Martyres.</t>
  </si>
  <si>
    <t>Location  Câble Cuivre</t>
  </si>
  <si>
    <t>LA PERIODE DU 17-OCT-2023 AU 17-OCT-2026</t>
  </si>
  <si>
    <t>LA PERIODE DU 20-SEP-2023 AU 20-SEP-2024</t>
  </si>
  <si>
    <t>Travaux De Canalisation et  Pose de Câble Fibre Optique au profit Etablissement Pénitentiaire de Sidi Moussa</t>
  </si>
  <si>
    <t>Location Machine Virtuelle Ultimate au profit de El Khayala Barid Express</t>
  </si>
  <si>
    <t>LA PERIODE DU 20-SEP-2023 AU 20-DEC-2023</t>
  </si>
  <si>
    <t>Fourniture et pose d'équipement de Transmission Paire de convertisseur pour Annexe Beldj.</t>
  </si>
  <si>
    <t>Travaux de Canalisation et de Pose FO au profit des annexes APC de Fouka (Ben Henni / 500 Logts / Ali Amari)</t>
  </si>
  <si>
    <t>Facture  pose FO/APC BOURKIKA</t>
  </si>
  <si>
    <t>Equipement de Transmission HUAWEI Optixstar A810.</t>
  </si>
  <si>
    <t>Devis Travaux de Genie civile et pose FO au profit APC HADJRET ENNOUS</t>
  </si>
  <si>
    <t>Devis Travaux de Genie civile et pose FO au profit ANNEXE APC EL BELDJ</t>
  </si>
  <si>
    <t>Location  Fibre Optique/ Annexe APC MOUAZ BILLEL</t>
  </si>
  <si>
    <t>Location  Fibre Optique / Annexe APC Kerkouba</t>
  </si>
  <si>
    <t>Fourniture et installation d'un Routeur</t>
  </si>
  <si>
    <t>Complément Redevance Internet 50 Mb/S via RMS</t>
  </si>
  <si>
    <t>Equipement de Transmission HUAWEI Optixstar A810</t>
  </si>
  <si>
    <t>Armoir de Brassage 15 U.</t>
  </si>
  <si>
    <t>Frais d'accés / Convertisseur</t>
  </si>
  <si>
    <t>Armoir de Brassage 15 U</t>
  </si>
  <si>
    <t>Travaux de Genie civile et pose FO au profit ANNEXE APC IAAZABEN</t>
  </si>
  <si>
    <t>Travaux de Genie civile et pose FO au profit ANNEXE APC  SI AMRANE</t>
  </si>
  <si>
    <t>Ligne Spécialisée Fibre Optique 10 Mpbs</t>
  </si>
  <si>
    <t>Location Machine Virtuelle au profit de la wilaya de Tipaza</t>
  </si>
  <si>
    <t>Facture N°04/2016 du 10/02/2016</t>
  </si>
  <si>
    <t>Facture N°05/2016 du 10/02/2016</t>
  </si>
  <si>
    <t>Facture N°06/2016 du 10/02/2016</t>
  </si>
  <si>
    <t>Facture N°07/2016 du 10/02/2016</t>
  </si>
  <si>
    <t>Facture N°08/2016 du 10/02/2016</t>
  </si>
  <si>
    <t>Facture N°09/2016 du 10/02/2016</t>
  </si>
  <si>
    <t>Facture N°10/2016 du 10/02/2016</t>
  </si>
  <si>
    <t>Facture N°11/2016 du 10/02/2016</t>
  </si>
  <si>
    <t>Facture N°12/2016 du 10/02/2016</t>
  </si>
  <si>
    <t>Facture N°13/2016 du 10/02/2016</t>
  </si>
  <si>
    <t>Facture N°14/2016 du 10/02/2016</t>
  </si>
  <si>
    <t>Facture N°15/2016 du 10/02/2016</t>
  </si>
  <si>
    <t>Facture N°16/2016 du 10/02/2016</t>
  </si>
  <si>
    <t>Facture N°18/2016 du 10/02/2016</t>
  </si>
  <si>
    <t>Facture N°24/2016 du 10/02/2016</t>
  </si>
  <si>
    <t>Facture "Constation" N°01/2013 Exercice 2013</t>
  </si>
  <si>
    <t>Travaux de Canalisation et de pose FO au profit des Annexes APC" Ali Amari / Ben Henni / 500 Logts "</t>
  </si>
  <si>
    <t>Régularisation Facture N°04/202 Etablissement Pénitencier Kolea</t>
  </si>
  <si>
    <t>63_STANDARD FACTURES</t>
  </si>
  <si>
    <t>Facture des Redevances liées à la Location du Support de Transmission Fibre Optique</t>
  </si>
  <si>
    <t>Messagerie professionnelle de la Cooperative des cereales et des legumes secs de Tissemsilt pour l'année 2023</t>
  </si>
  <si>
    <t>Basculement d'une Liaison Spécialisée Data du Cuivre vers la Fibre Optique au profit de l' EPH Tissemsilt</t>
  </si>
  <si>
    <t>Redevances de la Liaison Spécialisé 2 Mbit/s Inférieur à 10 Km - ANNEXE KEDADRA</t>
  </si>
  <si>
    <t>Liaison Spécialisé en Fibre Optique plus frais de Location du Support</t>
  </si>
  <si>
    <t>Facture des redevances liées à la Location du Support de Transmission FO de l'année 2023</t>
  </si>
  <si>
    <t>Redevances de la Liaison Spécialisé 2 Mbit/s Inférieur à 10 Km</t>
  </si>
  <si>
    <t>Déplacement du fibre optique génant les travaux de traitement de glissement sur lr CW 21 au PK 17+000</t>
  </si>
  <si>
    <t>Maintenance du réseaux de Fibre Optique de SADEG Tissemsilt</t>
  </si>
  <si>
    <t>Complément TVA sur Facture N°08 du 17/07/2023</t>
  </si>
  <si>
    <t>Complément TVA sur Facture N° 09 du 17/07/2023</t>
  </si>
  <si>
    <t>Déplacement du réseau fibre optique génant le projet de réalisation de l'évitement de la ville de KHEMISTI sur 05 Km</t>
  </si>
  <si>
    <t>Déplacement du réseau fibre optique génant le projet de réalisation de l'évitement de la ville de LAAYOUNE sur 07 Km</t>
  </si>
  <si>
    <t>Redevance Liaison spécialisé à 200 Mbit/s</t>
  </si>
  <si>
    <t>Redevance Pack Internet For Business 2024</t>
  </si>
  <si>
    <t>64_STANDARD FACTURES</t>
  </si>
  <si>
    <t>Avoir sur la facture N°50 /2022 Franchise TVA N 2537967 du 28/02/2023</t>
  </si>
  <si>
    <t>Renouvellemnr packs for business a 10Mb/s</t>
  </si>
  <si>
    <t>LA PERIODE DU 04-JAN-2023 AU 03-JAN-2024</t>
  </si>
  <si>
    <t>ANNULATION DE LA FACTURE N°05/2023</t>
  </si>
  <si>
    <t>Amenagement de la RN25 reliant l'autoroute Tizi Ouzou a Est-Ouest</t>
  </si>
  <si>
    <t>VIREMENT BNA RECETTE DOT</t>
  </si>
  <si>
    <t>Annulation facture numero 58/2023 facturé en double</t>
  </si>
  <si>
    <t>Raccordement de l'antenne administratif Illilane vers le siege APC Ait Aissa Mimoune</t>
  </si>
  <si>
    <t>VIREMENT BNA DOT</t>
  </si>
  <si>
    <t>Travaux de raccordement de l'antenne administrative Akaoudj vers le siege Ait Aissa Mimoune</t>
  </si>
  <si>
    <t>Raccordement de Annexe Rehahlia vers APC Mere Tizi Ouzou</t>
  </si>
  <si>
    <t>Raccordement de l'Annexe Lekrar vers APC Mere Akerou</t>
  </si>
  <si>
    <t>Renouvellement location brin de fibre pour une durée de 12 mois</t>
  </si>
  <si>
    <t>CHQ BADR N° 7475557</t>
  </si>
  <si>
    <t>Renouvellement Packs for business a 10MB/s</t>
  </si>
  <si>
    <t>CHQ AGB BANK N°5499553</t>
  </si>
  <si>
    <t>Messagerie professionnelle</t>
  </si>
  <si>
    <t>CHQ BADR N° 9222466</t>
  </si>
  <si>
    <t>Raccordement de l'antenne administratif Allele vers APC Ait Yahia Moussa</t>
  </si>
  <si>
    <t>VIR BNA RECETTE DOT</t>
  </si>
  <si>
    <t>Raccordement de l'antenne administratif Houra vers APC Bouzeguene</t>
  </si>
  <si>
    <t>Fourniture et pose de deux LS   point a point a 2M  Annexe Balloua et Site CTS au profit de CHU Tizi Ouzou</t>
  </si>
  <si>
    <t>Redevences  d'une Liaison Specialisée Internet a 500Mb/s</t>
  </si>
  <si>
    <t>Frais des equipements d'Algerie Telecom</t>
  </si>
  <si>
    <t>Attribution des Adresses IP</t>
  </si>
  <si>
    <t>Amenagement de RN25 en Axe autoroutier reliant TO a l'autoroute Est Ouest (village Rabet oued Ksari)</t>
  </si>
  <si>
    <t>Hebergement site Web pour une durée de 12 mois</t>
  </si>
  <si>
    <t>VREMENT BNA DOT</t>
  </si>
  <si>
    <t>Hebergement site WEB</t>
  </si>
  <si>
    <t>Deplacement  Reseau Algerie Telecom agence Beni Douala</t>
  </si>
  <si>
    <t>CHQ TRESOR N° 3735608</t>
  </si>
  <si>
    <t>Location des brins de fibre ( Liaison secours du Nouveau Stade)</t>
  </si>
  <si>
    <t>Travaux Genie Civil et Poe Cable FO projet VDS (Situation n° 10)</t>
  </si>
  <si>
    <t>Hebergement site Web</t>
  </si>
  <si>
    <t>Amenagement de la RN25 en axe autoroutier reliant Tizi Ouzou a l'autoroute EST-OUEST village oued Aissa DEM</t>
  </si>
  <si>
    <t>Realisation d'une LS a 30Mbp/s au profit du client Technover P</t>
  </si>
  <si>
    <t>cheque ste generale Algerie</t>
  </si>
  <si>
    <t>Aquisition d'un routeur CiscoISR4331/K9</t>
  </si>
  <si>
    <t>Renouvellement de la location de brin de fibre /LS a 4 Mb/s</t>
  </si>
  <si>
    <t>CHQ SOCIETE GLE N° 0016816</t>
  </si>
  <si>
    <t>Ralisation d'une Liaison Spécialisée DATA RMS a 4Mb/s en fibre Optique .</t>
  </si>
  <si>
    <t>Realisation d'une LS a 30 Mega</t>
  </si>
  <si>
    <t>Dotation au routeur CISCO ISR 4331(Numero de serie FDO2452M1U3)</t>
  </si>
  <si>
    <t>Dotation d'un TNLO ALBIS BOTU</t>
  </si>
  <si>
    <t>195746.99</t>
  </si>
  <si>
    <t>Travaux de deplacement de la liaison Specialisée Bureau de Poste Ait Ikhelef</t>
  </si>
  <si>
    <t>Travaux de pose de cable 7 paires</t>
  </si>
  <si>
    <t>T PUBLIC 3735652</t>
  </si>
  <si>
    <t>Aquisition d'un tiroir Optique 12 FO au profit du complex touristique EL ARZ</t>
  </si>
  <si>
    <t>BDL n° 2896691</t>
  </si>
  <si>
    <t>Renouvellement  location Brin a Fibre Otique pour les 07 Tribunaux Tizi Ouzou,Azazga,Ouacif,LNI,DEM,AEH,Tigzirt</t>
  </si>
  <si>
    <t>Renouvellement location Brin de Fibre</t>
  </si>
  <si>
    <t>Renouvellement location Brin a Fibre Optique</t>
  </si>
  <si>
    <t>Renouvellement location Brin de fibre</t>
  </si>
  <si>
    <t>Raccordement Village Touristique et centre d'Animation au reseau Telephonique.</t>
  </si>
  <si>
    <t>Cheque BDL</t>
  </si>
  <si>
    <t>Realisation d'une liaison specialisée a 30 mega et lignes telephoniques au profit de Hotel El ARZ Tala Guilef</t>
  </si>
  <si>
    <t>Cheque BDL n° 7344255</t>
  </si>
  <si>
    <t>Location Brin de fibre a titre temporaire a 50Mbp/s</t>
  </si>
  <si>
    <t>Raccordement de deux annexes APC Adila et Ouled Ichir vers apc Tizi Gheniff</t>
  </si>
  <si>
    <t>cheque BADR</t>
  </si>
  <si>
    <t>Raccordement de l'annexe Barkouka vers l'APC mere au reseau fibre Optique</t>
  </si>
  <si>
    <t>Location d'une liaison specialisée temporaire a 10Mbt/s pour durée de 30 jours</t>
  </si>
  <si>
    <t>Raccordement des AnnexesAPC : Pole d'excellence ,Oued Fali,Zone des depots,Hotel de Ville et Rehahlia</t>
  </si>
  <si>
    <t>realisation d'une Liaison specialisée a 4 Mbt/s</t>
  </si>
  <si>
    <t>Reconduction de la location de la liaison Specialisée Temporaire pour une durée de 1mois</t>
  </si>
  <si>
    <t>LA PERIODE DU 11-OCT-2023 AU 10-NOV-2023</t>
  </si>
  <si>
    <t>Travaux de raccordement au reseau AT bureau de poste Ait Khellili</t>
  </si>
  <si>
    <t>VIREMENT BNA</t>
  </si>
  <si>
    <t>Realisation d'une Liaison specialisée a 4 Mbt/s en fibre Optique au profit de L'EPSP Ouaguenoune</t>
  </si>
  <si>
    <t>VIREMENT RECU BNA NV</t>
  </si>
  <si>
    <t>Aquisition de deux Armoire de Brassage 15U au profit de l'antenne Direction Cadastre et conservation fonciere</t>
  </si>
  <si>
    <t>Aquisition d'une Armoire de Brassage 15U au profit de la Direction des Domaines</t>
  </si>
  <si>
    <t>Realisation d'une Liaison specialisée 4Mbt/s au profit de la direction regionale de la SAA</t>
  </si>
  <si>
    <t>Banque de Developpement Rural</t>
  </si>
  <si>
    <t>Raccordeemnt de l'antenne administratif azib el madjene</t>
  </si>
  <si>
    <t>Renouvellement location de liaison temporaire pour une durée de 30jours</t>
  </si>
  <si>
    <t>LA PERIODE DU 11-NOV-2023 AU 10-DEC-2023</t>
  </si>
  <si>
    <t>Travaux de deplacement</t>
  </si>
  <si>
    <t>SG ALGERIE 9602473</t>
  </si>
  <si>
    <t>Realisation de deux liaisons Specialisées point pont a 8 mega au profit de CHU site CTS et Balloua</t>
  </si>
  <si>
    <t>Renouvellement de Hebergement du site WEB</t>
  </si>
  <si>
    <t>BDL 2797573</t>
  </si>
  <si>
    <t>complement sur facture numero 54/2023 frais de mise en service non facturé</t>
  </si>
  <si>
    <t>Renouvellement de hebergement site web pour 12 mois</t>
  </si>
  <si>
    <t>Redevences mensuelles du centre payeur nouvelle ville periode de 09/04/2023 au 31/08/2023</t>
  </si>
  <si>
    <t>Renouvellement locatuion temporaire pour une durée de 30jours</t>
  </si>
  <si>
    <t>VIREMENT BAN DOT</t>
  </si>
  <si>
    <t>Realisation d'une  Liaison specialisée a 10 Mbps (Pack for Business)</t>
  </si>
  <si>
    <t>Raccoedement de l'Annexe Sidi Messaoud</t>
  </si>
  <si>
    <t>Complement sur facture 48/2023</t>
  </si>
  <si>
    <t>Travaux de pose de cable a 7 Paires</t>
  </si>
  <si>
    <t>BDL 4659143</t>
  </si>
  <si>
    <t>65_STANDARD FACTURES</t>
  </si>
  <si>
    <t>AVOIR SUR FACTURE 38/2023 ABONNEMENT ET HEBERGEMENT SITE WEB ET COMPTE MAIL PROF 1G</t>
  </si>
  <si>
    <t>ABONNEMENT LS DATA RMS à 04Mbps POUR UNE DUREE DE 04 MOIS</t>
  </si>
  <si>
    <t>CHANGEMENT CONVERTISSEUR OPTIQUE FO/FE AU PROFIT DE L'ANNEX ADMINISTRATIVE "OUZIDANE"</t>
  </si>
  <si>
    <t>FACTURE D'AVOIR SUR Fce 17/2023 Ecole des Mines(Séparation des Exercices)</t>
  </si>
  <si>
    <t>RENOUVELLEMENT ABONNEMENT MESSAGERIE PROFESSIONNELLE (COMPTE MAIL PROF SANS MOBILIT)</t>
  </si>
  <si>
    <t>RENOUVELLEMENT HEBERGEMENT SITE WEB www.dou.tlemcen.dz 10G°</t>
  </si>
  <si>
    <t>REALISATION LIAISON SPECIALISEE INTERNET 10 Mbps AVEC SUPPORT FIBRE OPTIQUE ABONNEMENT 12 MOIS</t>
  </si>
  <si>
    <t>REALISATION LIAISONS SPECIALISEE PACKS INTERNET FOR BUSINESS 10 Mbps</t>
  </si>
  <si>
    <t>TRAVAUX DE DEPLACEMENT DU CABLE TELEPHONIQUE AU PROFIT DU CLIENT MAGHNIA</t>
  </si>
  <si>
    <t>RACCORDEMENT DE L'ANNEXE ADMINISTRATIVE AIN DEFLA PAR SUPPORT FIBRE OPTIQUE</t>
  </si>
  <si>
    <t>ABONNEMENT LS DATA RMS à 30 Mbps AVEC UN ABONNEMENT D'UNE ANNEE LSU33130002</t>
  </si>
  <si>
    <t>RENOUVELLEMENT HEBERGEMENT SITE WEB (ESPACE DISQUE 500 G° BUSINESS) Nom du Domaine: www.eniv.gov.dz Compte FTP</t>
  </si>
  <si>
    <t>ACUISITION EQUIPEMENT MULTIPLIXEURS FMX</t>
  </si>
  <si>
    <t>RENOUVELLEMENT HEBERGEMENT SITE WEB ESPACE DISQUE 10 G° PRO Nom du Domaine: www.opgitlemcen.dz  COMPTE FTP</t>
  </si>
  <si>
    <t>POSE CABLE TELEPHONIQUE CONCEDE ET CABLE FIBRE OPTIQUE AU PROFIT NOUVEAU SIEGE APC BENI BAHDEL</t>
  </si>
  <si>
    <t>ABONNEMENT LOCATION SUPPORT FIBRE OPTIQUE LS INTERNET à 10Mbps OPGI TLEMCEN - LSU33130121 -</t>
  </si>
  <si>
    <t>REMBOURSEMENT CABLE MANQUANTS RELATIVE AU PROJET B.P AIN EL HOUTZ - TLEMCEN -</t>
  </si>
  <si>
    <t>ABONNEMENT LS DATA RMS à 4Mbps LSU33007620</t>
  </si>
  <si>
    <t>RENOUVELLEMENT HEBERGEMENT SITE WEB</t>
  </si>
  <si>
    <t>RENOUVELLEMENT HEBERGEMENT SITE WEB ESPACE DISQUE 5 G°</t>
  </si>
  <si>
    <t>RENOUVELLEMENT ABONNEMENT MESSAGERIE PROFESSIONNELLE ANNUELLE</t>
  </si>
  <si>
    <t>LA PERIODE DU 08-MAR-2023 AU 07-MAR-2024</t>
  </si>
  <si>
    <t>CHANGEMENT EQUIPEMENT TNLO METRO 100</t>
  </si>
  <si>
    <t>TRAVAUX DE DEPLACEMENT CABLE CUIVRE AU PROFIT DU CLIENT BENBRAHIM SABRA</t>
  </si>
  <si>
    <t>RETABLISSEMENT DEGATS RUE HOUARI BOUMEDIENNE - AIN YOUCEF -</t>
  </si>
  <si>
    <t>RETABLISSEMENT DEGATS SUR SUR CABLE RUE HOUARI BOUMEDIENNE - AIN YOUCEF -</t>
  </si>
  <si>
    <t>RETABLISSEMENT DEGATS SUR CABLE CITE LES OLIVIERS - MAGHNIA -</t>
  </si>
  <si>
    <t>RETABLISSEMENT DEGATS SUR CABLE BRULE HAI EL-JADID  - HONAINE -</t>
  </si>
  <si>
    <t>RETABLISSEMENT DEGATS SUR CABLE BRULE HAI EL JADID - HONAINE -</t>
  </si>
  <si>
    <t>LS ALARME BADR GRE AVEC PROTECTION CIVIL</t>
  </si>
  <si>
    <t>DOTATION D'UN CONVERTISSEUR OPTIQUE FO/FE</t>
  </si>
  <si>
    <t>RETABLISSEMENT DEGATS SUR POTEAU A BAB EL ASSA</t>
  </si>
  <si>
    <t>RETABLISSEMENT DEGATS CAUSEE PAR SAYAD MOHAMMED</t>
  </si>
  <si>
    <t>REPARATION ET RETABLISSEMENT DEGATS SUR CABLE LIAISON 12 FO ENDOMMAGE AU NIVEAU GGF LALLA AICHA - BAB EL ASSA -</t>
  </si>
  <si>
    <t>CHANGEMENT MODEM STU SIEMENS POUR ANTENNE CNAS SIDI DJILLALI</t>
  </si>
  <si>
    <t>ABONNEMENT LS DATA RMS à 4 Mbps POUR UNE DUREE DE 06 MOIS</t>
  </si>
  <si>
    <t>RETABLISSEMENT DEGATS COUPURE CABLE 16 F.O à 9 KM DU CT TLEMCEN - OUZIDANE -</t>
  </si>
  <si>
    <t>CHANGEMENT MODEM STU SIEMENS POUR BUREAU DE POSTE LES CERISIERS - TLEMCEN -</t>
  </si>
  <si>
    <t>RETABLISEMENT CABLE BRULE A CITE HAMRI MAGHNIA TLEMCEN</t>
  </si>
  <si>
    <t>RETABLISSEMENT DEGAT DE POTEAU 7 METRES A HAI SIDI ABDERRAHMANE DAIRA BEN SEKRANE</t>
  </si>
  <si>
    <t>ABONNEMENT HEBERGEMENT SITE WEB ET COMPTE MAIL PROF 1G°</t>
  </si>
  <si>
    <t>TRAVAUX DEPLACEMENT CABLE CLIENT A MAGHNIA</t>
  </si>
  <si>
    <t>TRAVAUX DEPLACEMENT CABLE CLIENT TAMMA ABDELHADI A MAGHNIA</t>
  </si>
  <si>
    <t>RETABLISSEMENT DEGATS SUR CABLE - Cité les Oliviers  -MAGHNIA -</t>
  </si>
  <si>
    <t>TRAVAUX DEPLACEMENT CABLE 14 PAIRES AU PROFIT CLIENT EPG GHAZAOUET</t>
  </si>
  <si>
    <t>ABONNEMENT LS DATA RMS 4 Mbps CLIENT CNAC TLEMCEN POUR UNE PERIODE DE 04 MOIS</t>
  </si>
  <si>
    <t>RETABLISSEMENT DEGATS SUR CABLE SIDI SAID - TLEMECEN -</t>
  </si>
  <si>
    <t>RETABLISSEMENT DEGAT D'UN ACTE DE SABOTAGE CITE 500 LOGEMENTS BOUHANAK MANSOURAH</t>
  </si>
  <si>
    <t>RETABLISSEMENT DEGAT A HAMAM BOUGHRARA HBUN T006-21</t>
  </si>
  <si>
    <t>ABONNEMENT HEBERGEMENT SITE WEB ET COMPTE MAIL PRO 1G°</t>
  </si>
  <si>
    <t>COUPURE DE CABLE 36 FO TLEMCEN -- AIN TEMOUCHENT JOURNEE DU 15/08/2021</t>
  </si>
  <si>
    <t>RETABLISSEMENT DEGAT DE COUPURE DE CABLE 16 FO LIAISON TLEMCEN --- AIN TEMOUCHENT JOUR 31/05/23</t>
  </si>
  <si>
    <t>HEBRGEMENT SITE WEB AVEC ESPACE DE 150 GO PACK ESSENTIEL POUR UN DOMAINE WWW.VITASOURCECE.DZ ET 75 COMPTE MAIL DE 1 GO</t>
  </si>
  <si>
    <t>LA PERIODE DU 24-NOV-2023 AU 23-NOV-2024</t>
  </si>
  <si>
    <t>REALISATION LS INTERNET VIA RMS à 10 Mbps au profit Résidence Universitaire MANSOURAH 6</t>
  </si>
  <si>
    <t>REALISATION LS INTERNET VIA RMS à 10 Mbps au profit ADWAN CHEMICALS</t>
  </si>
  <si>
    <t>TRAVAUX CANALISATION ET POSE CABLE FO au Profit Clinique LALLA MAGHNIA</t>
  </si>
  <si>
    <t>RACCORDEMENT ANNEXE APC BOUDJELIDA PAR SUPPORT FIBRE OPTIQUE</t>
  </si>
  <si>
    <t>REALISATION D'UNE LS INTERNET VIA RMS à 20 Mbps AVEC UN ABONNEMENT D'UNE ANNEE</t>
  </si>
  <si>
    <t>REALISATION D'UNE LS DATA INTERNET VIA RMS à 20 Mbps AVEC UN ABONNEMENT D'UNE ANNEE</t>
  </si>
  <si>
    <t>REMBOURSEMENT DEGATS SUR CABLE FO</t>
  </si>
  <si>
    <t>TRAVAUX DE TRANSFERT DES LIGNES TELEPHONIQUES NOUVEAU SIEGE BADR BAB EL ASSA</t>
  </si>
  <si>
    <t>ABONNEMENT LS INTERNET à 50Mbps ET ADRESSES IP FIXES</t>
  </si>
  <si>
    <t>ABONNEMENT LS INTERNET à 100 Mbps ET ADRESSES IP FIXE</t>
  </si>
  <si>
    <t>RETABLISSEMENT DEGATS SUR VOL DE CABLE 28PAIRES à HAMMAM BOUGHRARA</t>
  </si>
  <si>
    <t>RETABLISSEMENT DEGATS SUR CABLE 14 PAIRES à CITE OMAR MAGHNIA</t>
  </si>
  <si>
    <t>ABONNEMENT LS DATA 10 Mbpset adresses ip fixes</t>
  </si>
  <si>
    <t>TRAVAUX DE DEPLACEMENT CABLE FIBRE OPTIQUE AU PROFIT CNAS TLEMCEN</t>
  </si>
  <si>
    <t>BASCULEMENT DE LA LIAISON SPECIALISEE DATA via RMS du Cuivre vers F.O au profit MSPRH</t>
  </si>
  <si>
    <t>REALISATION LS DATA VIA RMS AU PEOFIT PROJET MSPRH</t>
  </si>
  <si>
    <t>RENOUVELEMENT HEBERGEMENT SITE WEB ET COMPTE MAIL PRO</t>
  </si>
  <si>
    <t>LA PERIODE DU 01-DEC-2023 AU 30-DEC-2024</t>
  </si>
  <si>
    <t>TRAVAUX DE DEPLACEMENT CABLE TELEPHONIQUE MAGHNIA</t>
  </si>
  <si>
    <t>BASCULEMENT LIAISON SPECIALISE DATA VIA RMS</t>
  </si>
  <si>
    <t>REALISATION LS DATA VIA RMS PROJET MSPRH</t>
  </si>
  <si>
    <t>REALIASTION LS DATA VIA RMS AU PROFIT MSPRH</t>
  </si>
  <si>
    <t>77_STANDARD FACTURES</t>
  </si>
  <si>
    <t>FOURNITURE D'UNE PAIRE DE TNLO AU PROFIT  DUPW TOUGGOURT</t>
  </si>
  <si>
    <t>REDEVANCE D SUPPORT FO</t>
  </si>
  <si>
    <t>hebergement de site web au profit wilaya de TOUGGOURT</t>
  </si>
  <si>
    <t>facture de canalisation et pose cable FO point  point</t>
  </si>
  <si>
    <t>facture des equipements de transmissions A810(4xE1+4FE) au profit de l'APC ZAOUIA EL ABIDIA</t>
  </si>
  <si>
    <t>facture dextention réseau  filaire</t>
  </si>
  <si>
    <t>Facture d equipement A810 et onduleur au profit Chegga APC EL ALIA</t>
  </si>
  <si>
    <t>FACTURE D'ACQUISITION DE CONVERTISSEUR FO/GE AU PROFFIT DE L' APC ZAOUIA EL ABIDIA</t>
  </si>
  <si>
    <t>FACTURE POUR ACQUISITION DES ROUTEUR HUAWEI AU PROFIT DE TRESORERIE DE TOUGGOURT</t>
  </si>
  <si>
    <t>Facture de canalisation et pose de cable FO pour raccordement annexe communale BLIDET AMOR</t>
  </si>
  <si>
    <t>FACTURE POUR POSE CABLE  F O ET RACCORDEMENT DE L ANNEXE COMMUNALE MOGGAR A L APC SIDI SLIMANE        D</t>
  </si>
  <si>
    <t>FACTURE POUR REALISATION  LS VPN AGENCE COMMERCIALE EL HADJIRA</t>
  </si>
  <si>
    <t>Facture relatif au raccordement de l Annexe communale EL BHOUR TEMACINE par FO</t>
  </si>
  <si>
    <t>facture de redevence de location support FO annexe tribunal el hadjira priode 2023</t>
  </si>
  <si>
    <t>Facture de redevence de location support FO annexe tribunal TAIBET</t>
  </si>
  <si>
    <t>facture de redevence de location support FO  TRIBUNAL DE TOUGGOURT</t>
  </si>
  <si>
    <t>FACTURE DE ROUTEUR   LS VPN a 04 MBs  support FO au profit de EPH EL HADJIRA</t>
  </si>
  <si>
    <t>Étiquettes de lignes</t>
  </si>
  <si>
    <t>Total général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</si>
  <si>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</si>
  <si>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</si>
  <si>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</si>
  <si>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</si>
  <si>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</si>
  <si>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</si>
  <si>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</si>
  <si>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</si>
  <si>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</si>
  <si>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</si>
  <si>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</si>
  <si>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</si>
  <si>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 xml:space="preserve">Somme de  Chiffre d'affaires </t>
  </si>
  <si>
    <t xml:space="preserve">Somme de  Objectif C.A </t>
  </si>
  <si>
    <t xml:space="preserve">Somme de  Montant TTC </t>
  </si>
  <si>
    <t xml:space="preserve">Somme de  Encaissement </t>
  </si>
  <si>
    <t>Somme de Taux de Réalisation</t>
  </si>
  <si>
    <t>Somme de Taux d'encaissement</t>
  </si>
  <si>
    <t>Somme de RAR</t>
  </si>
  <si>
    <t>Somme de RAE</t>
  </si>
  <si>
    <t>R</t>
  </si>
  <si>
    <t>O</t>
  </si>
  <si>
    <t>V</t>
  </si>
  <si>
    <t>Av</t>
  </si>
  <si>
    <t>Ai</t>
  </si>
  <si>
    <t>Ap</t>
  </si>
  <si>
    <t>Tableau de Bord</t>
  </si>
  <si>
    <t>2-20%-73%</t>
  </si>
  <si>
    <t>LA PERIODE DU 01-JAN-2023 AU 28-FEV-2023</t>
  </si>
  <si>
    <t>LA PERIODE DU 01-MAR-2023 AU 30-AVR-2023</t>
  </si>
  <si>
    <t>LA PERIODE DU 01-MAI-2023 AU 30-JUN-2023</t>
  </si>
  <si>
    <t>LA PERIODE DU 01-JUL-2023 AU 31-AOU-2023</t>
  </si>
  <si>
    <t>LA PERIODE DU 01-FEV-2023 AU 31-MAR-2023</t>
  </si>
  <si>
    <t>LA PERIODE DU 01-FEV-2023 AU 31-JAN-2024</t>
  </si>
  <si>
    <t>LA PERIODE DU 15-DEC-2022 AU 15-FEV-2023</t>
  </si>
  <si>
    <t>LA PERIODE DU 01-JUN-2022 AU 31-MAI-2023</t>
  </si>
  <si>
    <t>LA PERIODE DU 15-FEV-2023 AU 31-DEC-2023</t>
  </si>
  <si>
    <t>LA PERIODE DU 01-JUN-2023 AU 31-MAI-2024</t>
  </si>
  <si>
    <t>LA PERIODE DU 01-AVR-2023 AU 30-AVR-2023</t>
  </si>
  <si>
    <t>LA PERIODE DU 01-MAI-2023 AU 30-AVR-2024</t>
  </si>
  <si>
    <t xml:space="preserve">LA PERIODE DU 17-AOU-2023 AU </t>
  </si>
  <si>
    <t>LA PERIODE DU 17-AOU-2023 AU 17-AOU-2023</t>
  </si>
  <si>
    <t>LA PERIODE DU 19-AOU-2023 AU 19-AOU-2023</t>
  </si>
  <si>
    <t>Frais Redevances Consomation Téléphonique Bimestre Novembre/Décembre 2023</t>
  </si>
  <si>
    <t>LA PERIODE DU 25-FEV-2023 AU 31-MAI-2023</t>
  </si>
  <si>
    <t>LA PERIODE DU 01-JAN-2023 AU 30-AVR-2023</t>
  </si>
  <si>
    <t>LA PERIODE DU 01-JUN-2023 AU 31-AOU-2023</t>
  </si>
  <si>
    <t>LA PERIODE DU 01-MAI-2023 AU 31-AOU-2023</t>
  </si>
  <si>
    <t>LA PERIODE DU 15-AOU-2023 AU 31-DEC-2023</t>
  </si>
  <si>
    <t>LA PERIODE DU 01-AOU-2023 AU 31-OCT-2023</t>
  </si>
  <si>
    <t>Travaux de déviation du réseau téléphonique GARE MULTIMODALE BMR</t>
  </si>
  <si>
    <t>travaux de déviation de la canalisation dédoublement DJENANE SFARI</t>
  </si>
  <si>
    <t>LA PERIODE DU 28-SEP-2016 AU 28-SEP-2016</t>
  </si>
  <si>
    <t>LA PERIODE DU 25-JAN-2023 AU 24-AVR-2024</t>
  </si>
  <si>
    <t>LA PERIODE DU 01-MAR-2023 AU 29-FEV-2024</t>
  </si>
  <si>
    <t>LA PERIODE DU 02-MAR-2023 AU 01-AVR-2023</t>
  </si>
  <si>
    <t>LA PERIODE DU 09-FEV-2023 AU 08-FEV-2024</t>
  </si>
  <si>
    <t>LA PERIODE DU 17-FEV-2023 AU 30-JUN-2023</t>
  </si>
  <si>
    <t>LA PERIODE DU 06-AVR-2023 AU 05-OCT-2023</t>
  </si>
  <si>
    <t>LA PERIODE DU 16-FEV-2023 AU 15-FEV-2026</t>
  </si>
  <si>
    <t>LA PERIODE DU 03-AVR-2023 AU 02-AVR-2026</t>
  </si>
  <si>
    <t>LA PERIODE DU 04-FEV-2023 AU 03-AOU-2023</t>
  </si>
  <si>
    <t>LA PERIODE DU 13-FEV-2023 AU 12-JUN-2023</t>
  </si>
  <si>
    <t>LA PERIODE DU 01-FEV-2023 AU 31-DEC-2023</t>
  </si>
  <si>
    <t>LA PERIODE DU 01-AVR-2023 AU 31-MAR-2024</t>
  </si>
  <si>
    <t>LA PERIODE DU 01-AVR-2023 AU 31-MAR-2026</t>
  </si>
  <si>
    <t>LA PERIODE DU 17-AVR-2023 AU 16-OCT-2023</t>
  </si>
  <si>
    <t>LA PERIODE DU 23-FEV-2023 AU 22-AOU-2023</t>
  </si>
  <si>
    <t>LA PERIODE DU 01-AVR-2023 AU 30-JUN-2023</t>
  </si>
  <si>
    <t>LA PERIODE DU 01-AVR-2023 AU 31-MAI-2023</t>
  </si>
  <si>
    <t>LA PERIODE DU 25-MAI-2023 AU 24-JUL-2023</t>
  </si>
  <si>
    <t>LA PERIODE DU 18-JUN-2023 AU 17-AOU-2023</t>
  </si>
  <si>
    <t>LA PERIODE DU 17-AOU-2023 AU 16-AOU-2024</t>
  </si>
  <si>
    <t>LA PERIODE DU 05-AOU-2023 AU 04-AOU-2024</t>
  </si>
  <si>
    <t>LA PERIODE DU 22-AOU-2023 AU 21-AOU-2024</t>
  </si>
  <si>
    <t>LA PERIODE DU 13-AOU-2023 AU 12-AOU-2024</t>
  </si>
  <si>
    <t>LA PERIODE DU 08-AOU-2023 AU 07-AOU-2024</t>
  </si>
  <si>
    <t>LA PERIODE DU 01-AOU-2023 AU 31-JUL-2024</t>
  </si>
  <si>
    <t>LA PERIODE DU 03-AOU-2023 AU 31-DEC-2023</t>
  </si>
  <si>
    <t>LA PERIODE DU 18-AOU-2023 AU 31-DEC-2023</t>
  </si>
  <si>
    <t>LA PERIODE DU 01-JUL-2023 AU 30-OCT-2023</t>
  </si>
  <si>
    <t>LA PERIODE DU 01-JAN-2024 AU 29-FEV-2024</t>
  </si>
  <si>
    <t>LA PERIODE DU 01-AOU-2023 AU 30-SEP-2023</t>
  </si>
  <si>
    <t>LA PERIODE DU 01-NOV-2023 AU 30-AVR-2024</t>
  </si>
  <si>
    <t>LA PERIODE DU 01-MAR-2023 AU 31-MAI-2023</t>
  </si>
  <si>
    <t>LA PERIODE DU 01-MAR-2023 AU 28-FEV-2024</t>
  </si>
  <si>
    <t>LA PERIODE DU 01-MAR-2022 AU 28-FEV-2025</t>
  </si>
  <si>
    <t>LA PERIODE DU 09-AVR-2023 AU 04-SEP-2023</t>
  </si>
  <si>
    <t>LA PERIODE DU 28-MAI-2023 AU 31-AOU-2023</t>
  </si>
  <si>
    <t>LA PERIODE DU 03-AOU-2023 AU 02-AOU-2024</t>
  </si>
  <si>
    <t>LA PERIODE DU 27-AOU-2023 AU 31-DEC-2023</t>
  </si>
  <si>
    <t>LA PERIODE DU 01-JAN-2024 AU 31-AOU-2024</t>
  </si>
  <si>
    <t>LA PERIODE DU 01-MAR-2023 AU 23-FEV-2024</t>
  </si>
  <si>
    <t>LA PERIODE DU 10-JAN-2023 AU 09-AVR-2023</t>
  </si>
  <si>
    <t>LA PERIODE DU 13-JAN-2023 AU 11-FEV-2023</t>
  </si>
  <si>
    <t>LA PERIODE DU 09-JAN-2023 AU 07-FEV-2023</t>
  </si>
  <si>
    <t>LA PERIODE DU 08-FEV-2023 AU 08-AVR-2023</t>
  </si>
  <si>
    <t>LA PERIODE DU 12-FEV-2023 AU 12-AVR-2023</t>
  </si>
  <si>
    <t>LA PERIODE DU 09-AVR-2023 AU 30-JUN-2023</t>
  </si>
  <si>
    <t>LA PERIODE DU 13-AVR-2023 AU 30-JUN-2023</t>
  </si>
  <si>
    <t>LA PERIODE DU 09-AVR-2023 AU 31-AOU-2023</t>
  </si>
  <si>
    <t>LA PERIODE DU 01-JAN-2022 AU 31-AOU-2022</t>
  </si>
  <si>
    <t>LA PERIODE DU 04-MAI-2023 AU 27-AVR-2024</t>
  </si>
  <si>
    <t>LA PERIODE DU 04-SEP-2023 AU 28-AOU-2024</t>
  </si>
  <si>
    <t>LA PERIODE DU 24-MAI-2023 AU 31-DEC-2023</t>
  </si>
  <si>
    <t>LA PERIODE DU 05-MAI-2023 AU 31-DEC-2023</t>
  </si>
  <si>
    <t>LA PERIODE DU 26-FEV-2023 AU 25-FEV-2024</t>
  </si>
  <si>
    <t>LA PERIODE DU 12-MAI-2023 AU 12-MAI-2024</t>
  </si>
  <si>
    <t>LA PERIODE DU 09-FEV-2023 AU 31-DEC-2023</t>
  </si>
  <si>
    <t>LA PERIODE DU 05-MAI-2023 AU 04-MAI-2024</t>
  </si>
  <si>
    <t>LA PERIODE DU 21-FEV-2023 AU 20-FEV-2026</t>
  </si>
  <si>
    <t>LA PERIODE DU 22-FEV-2023 AU 23-FEV-2024</t>
  </si>
  <si>
    <t>LA PERIODE DU 10-AVR-2023 AU 09-AVR-2026</t>
  </si>
  <si>
    <t>LA PERIODE DU 02-FEV-2023 AU 01-FEV-2024</t>
  </si>
  <si>
    <t>LA PERIODE DU 19-AVR-2023 AU 18-AVR-2024</t>
  </si>
  <si>
    <t>LA PERIODE DU 12-MAI-2023 AU 11-MAI-2024</t>
  </si>
  <si>
    <t>LA PERIODE DU 23-MAI-2023 AU 22-MAI-2024</t>
  </si>
  <si>
    <t>LA PERIODE DU 24-MAI-2023 AU 24-MAI-2024</t>
  </si>
  <si>
    <t>LA PERIODE DU 15-AOU-2023 AU 14-AOU-2024</t>
  </si>
  <si>
    <t>LA PERIODE DU 05-AOU-2023 AU 04-AOU-2026</t>
  </si>
  <si>
    <t>LA PERIODE DU 01-SEP-2023 AU 31-AOU-2024</t>
  </si>
  <si>
    <t>LA PERIODE DU 05-FEV-2023 AU 04-FEV-2024</t>
  </si>
  <si>
    <t>LA PERIODE DU 01-FEV-2023 AU 28-FEV-2023</t>
  </si>
  <si>
    <t>LA PERIODE DU 10-AOU-2023 AU 09-AOU-2024</t>
  </si>
  <si>
    <t>Maintenance annuelle de support FO - Antennes administratives: Illiten &amp; Béni-Hamad.</t>
  </si>
  <si>
    <t>Maintenance annuelle de support FO - Antennes administratives: SELLOUM &amp; BAHALIL.</t>
  </si>
  <si>
    <t>LA PERIODE DU 06-FEV-2023 AU 05-JUN-2023</t>
  </si>
  <si>
    <t>LA PERIODE DU 07-AOU-2023 AU 06-AOU-2024</t>
  </si>
  <si>
    <t>LA PERIODE DU 10-MAI-2023 AU 09-MAI-2024</t>
  </si>
  <si>
    <t>LA PERIODE DU 21-FEV-2023 AU 20-FEV-2024</t>
  </si>
  <si>
    <t>LA PERIODE DU 27-AVR-2023 AU 26-AVR-2024</t>
  </si>
  <si>
    <t>renouvellemeent hebergement sit web IFPM CHETTIA du 03-09-2020</t>
  </si>
  <si>
    <t>LA PERIODE DU 01-MAR-2023 AU 31-AOU-2023</t>
  </si>
  <si>
    <t>LA PERIODE DU 18-MAI-2022 AU 18-MAI-2023</t>
  </si>
  <si>
    <t>ANNULATION DE LA FACTURE SUITE ERREUR</t>
  </si>
  <si>
    <t>005-2023</t>
  </si>
  <si>
    <t>15-2023</t>
  </si>
  <si>
    <t>18-2023</t>
  </si>
  <si>
    <t>REDEVENCE AUGMENTATION DEBIT CNAS</t>
  </si>
  <si>
    <t>LA PERIODE DU 01-JUL-2022 AU 30-AVR-2023</t>
  </si>
  <si>
    <t>LA PERIODE DU 01-MAR-2023 AU 28-FEV-2026</t>
  </si>
  <si>
    <t>LA PERIODE DU 01-MAI-2023 AU 30-AVR-2026</t>
  </si>
  <si>
    <t>LA PERIODE DU 04-AVR-2023 AU 03-AVR-2024</t>
  </si>
  <si>
    <t>LA PERIODE DU 20-MAR-2023 AU 30-AVR-2023</t>
  </si>
  <si>
    <t>LA PERIODE DU 01-MAI-2023 AU 31-DEC-2023</t>
  </si>
  <si>
    <t>LA PERIODE DU 06-AVR-2023 AU 05-AVR-2024</t>
  </si>
  <si>
    <t>LA PERIODE DU 26-MAI-2023 AU 25-MAI-2024</t>
  </si>
  <si>
    <t>LA PERIODE DU 01-AVR-2023 AU 31-DEC-2023</t>
  </si>
  <si>
    <t>LA PERIODE DU 01-AOU-2023 AU 31-AOU-2023</t>
  </si>
  <si>
    <t>LA PERIODE DU 01-MAI-2022 AU 31-DEC-2022</t>
  </si>
  <si>
    <t>Tavaux Génie Civil et pose Cable FO et cable Cuivre 07 Paires au profit BPFA DEB DEB</t>
  </si>
  <si>
    <t>Fourniture Equipement et Redevances LS 10Mbps au profit ARN (CERIST POP Ouargla )au profit Centre Universitaire illizi</t>
  </si>
  <si>
    <t>LA PERIODE DU 07-AOU-2023 AU 08-AOU-2023</t>
  </si>
  <si>
    <t>Travaux de raccordement au réseau téléphonique à fibre optique - FTTH.</t>
  </si>
  <si>
    <t>LA PERIODE DU 09-JAN-2021 AU 30-AVR-2023</t>
  </si>
  <si>
    <t>@Liaison specialisee de 4Mbps Cour et Tribunaux Laghouat ref 174 23 10 2018</t>
  </si>
  <si>
    <t>@Liaison specialisee de 4Mbps Cour et Tribunaux Laghouat ref 190 23 10 2018</t>
  </si>
  <si>
    <t>@Redevance LS Internet RMS Annee 2022 ref 42 27 11 2022</t>
  </si>
  <si>
    <t>@Facture 306 SANS BC Projet Augmentation Debit 4Mbps en FO ref 306  31 12 2018</t>
  </si>
  <si>
    <t>@Facture 304 SANS BC Projet Augmentation Debit 4Mbps en FO ref 306 31 12 2018</t>
  </si>
  <si>
    <t>LA PERIODE DU 02-FEV-2023 AU 31-DEC-2023</t>
  </si>
  <si>
    <t>LA PERIODE DU 08-FEV-2023 AU 31-DEC-2023</t>
  </si>
  <si>
    <t>LA PERIODE DU 11-MAI-2023 AU 31-DEC-2023</t>
  </si>
  <si>
    <t>V29/2023</t>
  </si>
  <si>
    <t>V30/2023</t>
  </si>
  <si>
    <t>LA PERIODE DU 18-AVR-2023 AU 30-AVR-2023</t>
  </si>
  <si>
    <t>LA PERIODE DU 29-MAI-2023 AU 28-SEP-2023</t>
  </si>
  <si>
    <t>LA PERIODE DU 01-MAI-2023 AU 31-OCT-2023</t>
  </si>
  <si>
    <t>LA PERIODE DU 12-JAN-2023 AU 11-MAI-2023</t>
  </si>
  <si>
    <t>LA PERIODE DU 21-DEC-2022 AU 20-AVR-2023</t>
  </si>
  <si>
    <t>LA PERIODE DU 26-DEC-2022 AU 25-AVR-2023</t>
  </si>
  <si>
    <t>LA PERIODE DU 07-JAN-2023 AU 06-AVR-2023</t>
  </si>
  <si>
    <t>LA PERIODE DU 22-FEV-2023 AU 21-DEC-2023</t>
  </si>
  <si>
    <t>LA PERIODE DU 24-MAR-2023 AU 23-AVR-2023</t>
  </si>
  <si>
    <t>LA PERIODE DU 03-FEV-2023 AU 02-FEV-2024</t>
  </si>
  <si>
    <t>LA PERIODE DU 17-FEV-2023 AU 17-FEV-2023</t>
  </si>
  <si>
    <t>LA PERIODE DU 07-FEV-2023 AU 06-FEV-2024</t>
  </si>
  <si>
    <t>LA PERIODE DU 12-FEV-2023 AU 11-FEV-2024</t>
  </si>
  <si>
    <t>LA PERIODE DU 28-FEV-2023 AU 28-FEV-2023</t>
  </si>
  <si>
    <t>LA PERIODE DU 14-AVR-2023 AU 13-AOU-2023</t>
  </si>
  <si>
    <t>LA PERIODE DU 04-AVR-2023 AU 03-JAN-2024</t>
  </si>
  <si>
    <t>LA PERIODE DU 06-AVR-2023 AU 05-NOV-2023</t>
  </si>
  <si>
    <t>LA PERIODE DU 10-AVR-2023 AU 09-JAN-2024</t>
  </si>
  <si>
    <t>LA PERIODE DU 26-AVR-2023 AU 25-AOU-2023</t>
  </si>
  <si>
    <t>LA PERIODE DU 18-AVR-2023 AU 17-OCT-2023</t>
  </si>
  <si>
    <t>LA PERIODE DU 28-MAI-2023 AU 27-MAI-2024</t>
  </si>
  <si>
    <t>LA PERIODE DU 14-MAI-2023 AU 14-NOV-2023</t>
  </si>
  <si>
    <t>LA PERIODE DU 07-AVR-2023 AU 06-JUL-2023</t>
  </si>
  <si>
    <t>LA PERIODE DU 21-AVR-2023 AU 20-AOU-2023</t>
  </si>
  <si>
    <t>LA PERIODE DU 12-MAI-2023 AU 11-SEP-2023</t>
  </si>
  <si>
    <t>LA PERIODE DU 04-MAI-2023 AU 03-FEV-2024</t>
  </si>
  <si>
    <t>LA PERIODE DU 28-AVR-2023 AU 28-AVR-2023</t>
  </si>
  <si>
    <t>LA PERIODE DU 28-MAI-2023 AU 27-DEC-2023</t>
  </si>
  <si>
    <t>LA PERIODE DU 13-MAI-2023 AU 12-MAI-2024</t>
  </si>
  <si>
    <t>LA PERIODE DU 18-MAI-2023 AU 20-MAI-2023</t>
  </si>
  <si>
    <t>LA PERIODE DU 27-MAI-2023 AU 26-JUL-2023</t>
  </si>
  <si>
    <t>LA PERIODE DU 04-MAI-2023 AU 03-NOV-2023</t>
  </si>
  <si>
    <t>LA PERIODE DU 30-MAI-2023 AU 29-MAI-2024</t>
  </si>
  <si>
    <t>LA PERIODE DU 14-MAR-2023 AU 13-AOU-2023</t>
  </si>
  <si>
    <t>LA PERIODE DU 23-AOU-2023 AU 22-AOU-2024</t>
  </si>
  <si>
    <t>LA PERIODE DU 14-AOU-2023 AU 13-DEC-2023</t>
  </si>
  <si>
    <t>LA PERIODE DU 21-AOU-2023 AU 20-DEC-2023</t>
  </si>
  <si>
    <t>LA PERIODE DU 26-AOU-2023 AU 25-DEC-2023</t>
  </si>
  <si>
    <t>LA PERIODE DU 01-MAI-2022 AU 01-MAI-2023</t>
  </si>
  <si>
    <t>LA PERIODE DU 01-MAI-2022 AU 31-DEC-2023</t>
  </si>
  <si>
    <t>LA PERIODE DU 07-DEC-2022 AU 05-FEV-2023</t>
  </si>
  <si>
    <t>LA PERIODE DU 11-AVR-2023 AU 13-AOU-2024</t>
  </si>
  <si>
    <t>LA PERIODE DU 01-MAI-2023 AU 01-MAI-2024</t>
  </si>
  <si>
    <t>LA PERIODE DU 10-JUN-2023 AU 09-AOU-2023</t>
  </si>
  <si>
    <t>LA PERIODE DU 09-AOU-2023 AU 09-OCT-2023</t>
  </si>
  <si>
    <t>LA PERIODE DU 09-MAI-2023 AU 08-MAI-2024</t>
  </si>
  <si>
    <t>LA PERIODE DU 16-SEP-2022 AU 28-FEV-2023</t>
  </si>
  <si>
    <t>LA PERIODE DU 22-SEP-2022 AU 28-FEV-2023</t>
  </si>
  <si>
    <t>LA PERIODE DU 01-AVR-2018 AU 31-MAR-2024</t>
  </si>
  <si>
    <t>LA PERIODE DU 01-AVR-2019 AU 31-OCT-2019</t>
  </si>
  <si>
    <t>LA PERIODE DU 02-AOU-2023 AU 02-AOU-2023</t>
  </si>
  <si>
    <t xml:space="preserve">LA PERIODE DU 14-AOU-2023 AU </t>
  </si>
  <si>
    <t>Fourniture modem G703 avec interface X21</t>
  </si>
  <si>
    <t>Raccordement en FO du nouveau siège de la Cour de SAIDA</t>
  </si>
  <si>
    <t>Fourniture et installation des équipements A810 au profit du nouveau siège Cour SAIDA</t>
  </si>
  <si>
    <t>LA PERIODE DU 24-AVR-2023 AU 23-AVR-2024</t>
  </si>
  <si>
    <t>LA PERIODE DU 03-AVR-2023 AU 04-AVR-2024</t>
  </si>
  <si>
    <t>LA PERIODE DU 18-MAI-2022 AU 17-MAI-2023</t>
  </si>
  <si>
    <t>LA PERIODE DU 19-MAI-2023 AU 23-MAI-2024</t>
  </si>
  <si>
    <t>LA PERIODE DU 25-AOU-2023 AU 24-AOU-2024</t>
  </si>
  <si>
    <t>@Dégats sur réseau téléphonique En face du Centre Médiale Zaouia SIDI DJILLELI</t>
  </si>
  <si>
    <t>LA PERIODE DU 02-NOV-2016 AU 08-AVR-2016</t>
  </si>
  <si>
    <t>@Pose cable 14 paires 6/10 et 7 paires 6/10</t>
  </si>
  <si>
    <t xml:space="preserve">LA PERIODE DU 03-FEV-2015 AU </t>
  </si>
  <si>
    <t>@Coupure du câble 24FO MSANSOR-MSAN SV</t>
  </si>
  <si>
    <t>@Dégats sur réseau téléphonique " en face de la maternité"</t>
  </si>
  <si>
    <t>@Travaux suite dégats sur Câble 16 FO ORAN-SBA tronçon CA SBA-ROCADE SIDI BEL ABBES FACT 26/2016</t>
  </si>
  <si>
    <t>LA PERIODE DU 24-AVR-2016 AU 24-AVR-2016</t>
  </si>
  <si>
    <t>@Dégats sur réseau téléphonique " AVE ABBENE RAMDANE" FACT 10/16 DU 28/02/2016</t>
  </si>
  <si>
    <t xml:space="preserve">LA PERIODE DU 19-AVR-2015 AU </t>
  </si>
  <si>
    <t>@Dégats sur réseau téléphonique " AVE ABBENE RAMDANE" FACT 11/2016  du 28/02/2016</t>
  </si>
  <si>
    <t>@Dégats sur réseau téléphonique "Cité Benhamouda -en face SR BHM" FACT 12/2016 du 28/02/2016</t>
  </si>
  <si>
    <t xml:space="preserve">LA PERIODE DU 12-MAI-2015 AU </t>
  </si>
  <si>
    <t>@Dégats TPH angle Rue Zouaoui Rabah Khadidja &amp; Rue Benmessaoud Med Quartier SOH - SBA 13/16</t>
  </si>
  <si>
    <t>@Travaux de réalisation d'une liaison FO au niveau du Chifreur facture 22/16</t>
  </si>
  <si>
    <t>@Travaux de Fourniture Convertisseur et de Soudage FO au niveau du Chifreur 23/16</t>
  </si>
  <si>
    <t>@Pose cable FO ANNEXE BELOULADI vers le centre APC mère AMARNAS fact 15 annexe</t>
  </si>
  <si>
    <t>@Tirage cable FO ANNEXE Ouled Ali vers le centre APC mère Ain El Berd facture annexe 16 2016</t>
  </si>
  <si>
    <t>@Tirage cable FO ANNEXE BOUAICHE vers APC mère HASSI DAHOU FACTURE ANNEXE 21/2016</t>
  </si>
  <si>
    <t>@Tirage cable FO ANNEXE KOUANINE vers APC mère OUED SEFIOUNE FACTURE ANNEXE 24 /2016</t>
  </si>
  <si>
    <t>@Coupure  du câble 72FO TESSALA  -ONU SDJ SBA FACT 17/16  du 05/05/2016</t>
  </si>
  <si>
    <t>LA PERIODE DU 15-AVR-2016 AU 15-AVR-2016</t>
  </si>
  <si>
    <t>@Dégats sur réseau téléphonique rond-point Benhamouda cite422 LGTS -SDJ   FACT 18/16 du 05/05/2016</t>
  </si>
  <si>
    <t>LA PERIODE DU 30-MAR-2016 AU 08-AVR-2016</t>
  </si>
  <si>
    <t>@Dégats sur réseau téléphonique "Cité BENHAMOUDA  -SDJ"   FACT 19/2016 du 05/05/2016</t>
  </si>
  <si>
    <t>LA PERIODE DU 15-AVR-2016 AU 25-AVR-2016</t>
  </si>
  <si>
    <t>@Dégats sur réseau TPH AVE HOUABRIA AEK- (à coté Maison de la presse)SBA" FACT 20/16 DU 05/05/2016</t>
  </si>
  <si>
    <t>LA PERIODE DU 23-MAR-2016 AU 29-AVR-2016</t>
  </si>
  <si>
    <t>renouvelement heberegement de site web</t>
  </si>
  <si>
    <t>Boites de messageries Pro - Compte mail Pro 1 Go (sans mobilité)</t>
  </si>
  <si>
    <t>LA PERIODE DU 01-AVR-2023 AU 31-MAR-2023</t>
  </si>
  <si>
    <t>122/2023</t>
  </si>
  <si>
    <t>129/2023</t>
  </si>
  <si>
    <t>LA PERIODE DU 03-AVR-2023 AU 31-DEC-2023</t>
  </si>
  <si>
    <t>LA PERIODE DU 09-AOU-2023 AU 12-DEC-2023</t>
  </si>
  <si>
    <t>LA PERIODE DU 10-FEV-2023 AU 10-FEV-2024</t>
  </si>
  <si>
    <t>LA PERIODE DU 03-FEV-2023 AU 03-FEV-2024</t>
  </si>
  <si>
    <t>LA PERIODE DU 16-FEV-2023 AU 16-FEV-2026</t>
  </si>
  <si>
    <t>LA PERIODE DU 16-FEV-2023 AU 16-FEV-2024</t>
  </si>
  <si>
    <t>LA PERIODE DU 26-FEV-2023 AU 26-FEV-2024</t>
  </si>
  <si>
    <t>LA PERIODE DU 04-AVR-2023 AU 04-AVR-2024</t>
  </si>
  <si>
    <t>LA PERIODE DU 04-AVR-2023 AU 04-AVR-2026</t>
  </si>
  <si>
    <t>LA PERIODE DU 11-AOU-2023 AU 11-AOU-2024</t>
  </si>
  <si>
    <t>LA PERIODE DU 04-AVR-2023 AU 04-DEC-2023</t>
  </si>
  <si>
    <t>LA PERIODE DU 17-AOU-2023 AU 17-AOU-2026</t>
  </si>
  <si>
    <t>LA PERIODE DU 09-AOU-2023 AU 09-AOU-2024</t>
  </si>
  <si>
    <t>LA PERIODE DU 08-AOU-2023 AU 08-AOU-2024</t>
  </si>
  <si>
    <t>LA PERIODE DU 15-AOU-2023 AU 15-AOU-2024</t>
  </si>
  <si>
    <t>LA PERIODE DU 06-FEV-2023 AU 06-FEV-2024</t>
  </si>
  <si>
    <t>LA PERIODE DU 15-JAN-2023 AU 28-FEV-2023</t>
  </si>
  <si>
    <t>LA PERIODE DU 20-MAI-2023 AU 20-JUN-2026</t>
  </si>
  <si>
    <t>LA PERIODE DU 01-AVR-2023 AU 01-AVR-2026</t>
  </si>
  <si>
    <t>LA PERIODE DU 01-MAR-2023 AU 08-FEV-2024</t>
  </si>
  <si>
    <t>LA PERIODE DU 01-JAN-2022 AU 28-FEV-2023</t>
  </si>
  <si>
    <t>LA PERIODE DU 01-NOV-2023 AU 28-FEV-2024</t>
  </si>
  <si>
    <t>LA PERIODE DU 20-AVR-2023 AU 19-AVR-2023</t>
  </si>
  <si>
    <t>LA PERIODE DU 17-AVR-2023 AU 17-AVR-2024</t>
  </si>
  <si>
    <t>ANNULATION DE LA FACTURE 51</t>
  </si>
  <si>
    <t>@Réalisation d'une Liaison Spécialisé Data via RMS ( Facture N°63/2016 du 22/03/2016 )</t>
  </si>
  <si>
    <t>VIREMENT EPH EL BOUNI</t>
  </si>
  <si>
    <t>VIRMENT EHS EL BOUNI</t>
  </si>
  <si>
    <t>@Complément TVA sur la Réalisation d'une Liaison Spécialisé Data via RMS ( Facture N°63/2016 du 22/03/2016 )</t>
  </si>
  <si>
    <t>TRAVAUX DE DEPLACEMENT CABLE FO RN 01 PK308 - PK 321</t>
  </si>
  <si>
    <t>Fourniture et installation Equipement internet entre CA illizi et Centre Universitaire illizi</t>
  </si>
  <si>
    <t>travaux de canalisation</t>
  </si>
  <si>
    <t>LA PERIODE DU 28-DEC-2015 AU 28-DEC-2015</t>
  </si>
  <si>
    <t>travaux de déviation de la canalisation passerelle SAID HAMDINE</t>
  </si>
  <si>
    <t>LA PERIODE DU 27-SEP-2016 AU 27-JUN-2016</t>
  </si>
  <si>
    <t>travaux de déviation de la canalisation dédoublement djenane SFARI</t>
  </si>
  <si>
    <t>LA PERIODE DU 28-JUN-2016 AU 28-JUN-2016</t>
  </si>
  <si>
    <t>prestation de télécommunication fournis par Alreie Telecom</t>
  </si>
  <si>
    <t>293VRTR233380002</t>
  </si>
  <si>
    <t>annulation facture</t>
  </si>
  <si>
    <t>REPARATION D'ENDOMMAGEMENT DE LA COUPURE ACCIDENTELLE DE CABLE FO (72) TRONCON BERROUAGHIA-OULED BOUACHRA    IA</t>
  </si>
  <si>
    <t>1-Moins de 20%</t>
  </si>
  <si>
    <t>DOUBLE FACTURATION</t>
  </si>
  <si>
    <t>Réctif facture Numero 47 suite erreur de sesie</t>
  </si>
  <si>
    <t>Annulation suite erreur saisie du Client</t>
  </si>
  <si>
    <t>Annulation suite erreue saisie du client</t>
  </si>
  <si>
    <t>Complément de la facture N 111/2023</t>
  </si>
  <si>
    <t>Redevence FO (Pour Réctification Facture 14/2023 suite erreur du client)</t>
  </si>
  <si>
    <t>PACK FOR BUSINESS 10MB/s( Rectif de la facture N24 /2023  erreur du client)</t>
  </si>
  <si>
    <t>47 AR</t>
  </si>
  <si>
    <t>OD169561</t>
  </si>
  <si>
    <t>Deplacement d'un poteau telephonique</t>
  </si>
  <si>
    <t xml:space="preserve">LA PERIODE DU 03-JAN-2023 AU </t>
  </si>
  <si>
    <t>Déplacement d'un poteau Telephonique</t>
  </si>
  <si>
    <t xml:space="preserve">LA PERIODE DU 05-JAN-2023 AU </t>
  </si>
  <si>
    <t>annulation facture N°001/2023</t>
  </si>
  <si>
    <t>Anulation facture N°002/2023</t>
  </si>
  <si>
    <t>ANNULATION FACTURE N°003/2023</t>
  </si>
  <si>
    <t>installation et mise en service d'une LS à10Mbps Via RMS Engagemznt de 12mois au profit ENGCB INAMENAS</t>
  </si>
  <si>
    <t>Location Support en Fibre Optique et Redevance LS internet à 50Mbps au profit de Canalisation SPA /C44</t>
  </si>
  <si>
    <t>Abonnement internet LS 10 Mps au profit projet CSSI Ain Tsila - wilaya -illizi</t>
  </si>
  <si>
    <t>FACTUTE COMPLEMENT DE LA FACTURE N° 07/2015  (TVA)</t>
  </si>
  <si>
    <t>LA PERIODE DU 24-FEV-2023 AU 24-FEV-2024</t>
  </si>
  <si>
    <t>LA PERIODE DU 20-MAR-2023 AU 20-MAR-2024</t>
  </si>
  <si>
    <t>LA PERIODE DU 12-JUN-2023 AU 13-JUN-2024</t>
  </si>
  <si>
    <t>LA PERIODE DU 06-AOU-2023 AU 06-AOU-2026</t>
  </si>
  <si>
    <t>LA PERIODE DU 20-AOU-2023 AU 21-AOU-2023</t>
  </si>
  <si>
    <t>LA PERIODE DU 24-AOU-2023 AU 24-AOU-2024</t>
  </si>
  <si>
    <t>LA PERIODE DU 05-SEP-2023 AU 05-OCT-2023</t>
  </si>
  <si>
    <t>LA PERIODE DU 19-OCT-2023 AU 19-OCT-2024</t>
  </si>
  <si>
    <t>DEPLACEMENT DU RESEAU AT</t>
  </si>
  <si>
    <t>LA PERIODE DU 09-NOV-2023 AU 09-NOV-2024</t>
  </si>
  <si>
    <t>LA PERIODE DU 17-DEC-2023 AU 16-JAN-2024</t>
  </si>
  <si>
    <t>4-Aucun Objectif</t>
  </si>
  <si>
    <t>3-Plus de 73%</t>
  </si>
  <si>
    <t>Facture pour Messagerie Proffessionnelle au Profit de Cooperative de Céreales et Légumes secs Sétif</t>
  </si>
  <si>
    <t>COMPLEMENT TVA SUR FACTURE N30 DU 20/09/2023 AU PROFIT  APC ZAOUIET DEBBAGH</t>
  </si>
  <si>
    <t>Messagerie professionnele</t>
  </si>
  <si>
    <t>@Réalisation d'une Liaison Spécialisée ARN ( Facture N°92/2016 du 30/10/2016 )</t>
  </si>
  <si>
    <t>@Location Support Fibre Optique pour une Liaison Spécialisée Intranet ( Facture N°11/2018 du 15/11/2018 )</t>
  </si>
  <si>
    <t>@Changement Pig tails au profit de l'annexe  APC Teat ( Facture N°90/2018 du 14/10/2018 )</t>
  </si>
  <si>
    <t>@Location Support Fibre Optique pour LS Intranet Via RMS 3 Km&lt;D&lt; 9 Km à 10 Mbits/S ( Facture N°23/2020 Du 17/06/2020 )</t>
  </si>
  <si>
    <t>AVOIR // cette facture a été facturée et encaissée par la DOT d'El-Meghaeir ( double facturation )</t>
  </si>
  <si>
    <t>cette facture a été facturée et encaissée par la DOT d'El-Meghaeir ( DOUBLE FACTURATION )</t>
  </si>
  <si>
    <t>Avoir// cette facture a été facturée avant l'attachement</t>
  </si>
  <si>
    <t>Client1</t>
  </si>
  <si>
    <t>Client2</t>
  </si>
  <si>
    <t>Client3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</si>
  <si>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</si>
  <si>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</si>
  <si>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</si>
  <si>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</si>
  <si>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</si>
  <si>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</si>
  <si>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</si>
  <si>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</si>
  <si>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</si>
  <si>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</si>
  <si>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</si>
  <si>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</si>
  <si>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</si>
  <si>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</si>
  <si>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</si>
  <si>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</si>
  <si>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</si>
  <si>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</si>
  <si>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</si>
  <si>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</si>
  <si>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</si>
  <si>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</si>
  <si>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</si>
  <si>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</si>
  <si>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</si>
  <si>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</si>
  <si>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</si>
  <si>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</si>
  <si>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</si>
  <si>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</si>
  <si>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</si>
  <si>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</si>
  <si>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</si>
  <si>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</si>
  <si>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</si>
  <si>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</si>
  <si>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</si>
  <si>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</si>
  <si>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</si>
  <si>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</si>
  <si>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</si>
  <si>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</si>
  <si>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</si>
  <si>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</si>
  <si>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</si>
  <si>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</si>
  <si>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</si>
  <si>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</si>
  <si>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</si>
  <si>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</si>
  <si>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</si>
  <si>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</si>
  <si>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</si>
  <si>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</si>
  <si>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</si>
  <si>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</si>
  <si>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</si>
  <si>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</si>
  <si>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</si>
  <si>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</si>
  <si>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</si>
  <si>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</si>
  <si>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</si>
  <si>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</si>
  <si>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</si>
  <si>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</si>
  <si>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</si>
  <si>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</si>
  <si>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</si>
  <si>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</si>
  <si>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</si>
  <si>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</si>
  <si>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</si>
  <si>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</si>
  <si>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</si>
  <si>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</si>
  <si>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</si>
  <si>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</si>
  <si>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</si>
  <si>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</si>
  <si>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</si>
  <si>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</si>
  <si>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</si>
  <si>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</si>
  <si>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</si>
  <si>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</si>
  <si>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</si>
  <si>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</si>
  <si>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</si>
  <si>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</si>
  <si>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</si>
  <si>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</si>
  <si>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</si>
  <si>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</si>
  <si>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</si>
  <si>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</si>
  <si>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</si>
  <si>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</si>
  <si>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</si>
  <si>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</si>
  <si>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</si>
  <si>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</si>
  <si>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</si>
  <si>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</si>
  <si>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</si>
  <si>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</si>
  <si>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</si>
  <si>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</si>
  <si>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</si>
  <si>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</si>
  <si>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</si>
  <si>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</si>
  <si>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</si>
  <si>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</si>
  <si>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</si>
  <si>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</si>
  <si>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</si>
  <si>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</si>
  <si>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</si>
  <si>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</si>
  <si>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</si>
  <si>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</si>
  <si>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</si>
  <si>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</si>
  <si>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</si>
  <si>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</si>
  <si>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</si>
  <si>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</si>
  <si>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</si>
  <si>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</si>
  <si>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</si>
  <si>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</si>
  <si>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</si>
  <si>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</si>
  <si>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</si>
  <si>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</si>
  <si>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</si>
  <si>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</si>
  <si>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</si>
  <si>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</si>
  <si>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</si>
  <si>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</si>
  <si>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</si>
  <si>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</si>
  <si>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</si>
  <si>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</si>
  <si>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</si>
  <si>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</si>
  <si>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</si>
  <si>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</si>
  <si>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</si>
  <si>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</si>
  <si>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</si>
  <si>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</si>
  <si>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</si>
  <si>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</si>
  <si>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</si>
  <si>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</si>
  <si>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</si>
  <si>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</si>
  <si>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</si>
  <si>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</si>
  <si>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</si>
  <si>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</si>
  <si>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</si>
  <si>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</si>
  <si>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</si>
  <si>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</si>
  <si>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</si>
  <si>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</si>
  <si>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</si>
  <si>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</si>
  <si>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</si>
  <si>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</si>
  <si>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</si>
  <si>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</si>
  <si>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</si>
  <si>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</si>
  <si>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</si>
  <si>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</si>
  <si>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</si>
  <si>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</si>
  <si>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</si>
  <si>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</si>
  <si>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</si>
  <si>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</si>
  <si>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</si>
  <si>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</si>
  <si>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</si>
  <si>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</si>
  <si>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</si>
  <si>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</si>
  <si>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</si>
  <si>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</si>
  <si>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</si>
  <si>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</si>
  <si>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</si>
  <si>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</si>
  <si>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</si>
  <si>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</si>
  <si>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</si>
  <si>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</si>
  <si>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</si>
  <si>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</si>
  <si>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</si>
  <si>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</si>
  <si>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</si>
  <si>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</si>
  <si>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</si>
  <si>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</si>
  <si>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</si>
  <si>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</si>
  <si>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</si>
  <si>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</si>
  <si>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</si>
  <si>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</si>
  <si>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</si>
  <si>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</si>
  <si>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</si>
  <si>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</si>
  <si>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</si>
  <si>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</si>
  <si>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</si>
  <si>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</si>
  <si>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</si>
  <si>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</si>
  <si>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</si>
  <si>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</si>
  <si>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</si>
  <si>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</si>
  <si>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</si>
  <si>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</si>
  <si>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</si>
  <si>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</si>
  <si>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</si>
  <si>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</si>
  <si>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</si>
  <si>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</si>
  <si>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</si>
  <si>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</si>
  <si>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</si>
  <si>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</si>
  <si>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</si>
  <si>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</si>
  <si>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</si>
  <si>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</si>
  <si>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</si>
  <si>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</si>
  <si>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</si>
  <si>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</si>
  <si>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</si>
  <si>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</si>
  <si>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</si>
  <si>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</si>
  <si>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</si>
  <si>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</si>
  <si>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</si>
  <si>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</si>
  <si>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</si>
  <si>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</si>
  <si>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</si>
  <si>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</si>
  <si>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</si>
  <si>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</si>
  <si>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</si>
  <si>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</si>
  <si>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</si>
  <si>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</si>
  <si>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</si>
  <si>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</si>
  <si>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</si>
  <si>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</si>
  <si>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</si>
  <si>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</si>
  <si>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</si>
  <si>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</si>
  <si>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</si>
  <si>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</si>
  <si>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</si>
  <si>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</si>
  <si>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</si>
  <si>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</si>
  <si>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</si>
  <si>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</si>
  <si>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</si>
  <si>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</si>
  <si>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</si>
  <si>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</si>
  <si>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</si>
  <si>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</si>
  <si>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</si>
  <si>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</si>
  <si>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</si>
  <si>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</si>
  <si>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</si>
  <si>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</si>
  <si>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</si>
  <si>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</si>
  <si>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</si>
  <si>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</si>
  <si>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</si>
  <si>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</si>
  <si>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</si>
  <si>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</si>
  <si>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</si>
  <si>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</si>
  <si>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</si>
  <si>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</si>
  <si>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</si>
  <si>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</si>
  <si>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</si>
  <si>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</si>
  <si>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</si>
  <si>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</si>
  <si>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</si>
  <si>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</si>
  <si>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</si>
  <si>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</si>
  <si>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</si>
  <si>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</si>
  <si>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</si>
  <si>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</si>
  <si>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</si>
  <si>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</si>
  <si>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</si>
  <si>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</si>
  <si>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</si>
  <si>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</si>
  <si>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</si>
  <si>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</si>
  <si>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</si>
  <si>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</si>
  <si>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</si>
  <si>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</si>
  <si>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</si>
  <si>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</si>
  <si>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</si>
  <si>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</si>
  <si>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</si>
  <si>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</si>
  <si>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</si>
  <si>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</si>
  <si>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</si>
  <si>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</si>
  <si>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</si>
  <si>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</si>
  <si>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</si>
  <si>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</si>
  <si>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</si>
  <si>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</si>
  <si>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</si>
  <si>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</si>
  <si>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</si>
  <si>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</si>
  <si>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</si>
  <si>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</si>
  <si>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</si>
  <si>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</si>
  <si>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</si>
  <si>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</si>
  <si>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</si>
  <si>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</si>
  <si>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</si>
  <si>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</si>
  <si>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</si>
  <si>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</si>
  <si>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</si>
  <si>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</si>
  <si>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</si>
  <si>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</si>
  <si>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</si>
  <si>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</si>
  <si>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</si>
  <si>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</si>
  <si>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</si>
  <si>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</si>
  <si>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</si>
  <si>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</si>
  <si>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</si>
  <si>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</si>
  <si>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</si>
  <si>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</si>
  <si>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</si>
  <si>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</si>
  <si>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</si>
  <si>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</si>
  <si>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</si>
  <si>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</si>
  <si>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</si>
  <si>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</si>
  <si>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</si>
  <si>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</si>
  <si>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</si>
  <si>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</si>
  <si>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</si>
  <si>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</si>
  <si>
    <t>Client401</t>
  </si>
  <si>
    <t>Client402</t>
  </si>
  <si>
    <t>Client403</t>
  </si>
  <si>
    <t>Client404</t>
  </si>
  <si>
    <t>Client405</t>
  </si>
  <si>
    <t>Client406</t>
  </si>
  <si>
    <t>Client407</t>
  </si>
  <si>
    <t>Client408</t>
  </si>
  <si>
    <t>Client409</t>
  </si>
  <si>
    <t>Client410</t>
  </si>
  <si>
    <t>Client411</t>
  </si>
  <si>
    <t>Client412</t>
  </si>
  <si>
    <t>Client413</t>
  </si>
  <si>
    <t>Client414</t>
  </si>
  <si>
    <t>Client415</t>
  </si>
  <si>
    <t>Client416</t>
  </si>
  <si>
    <t>Client417</t>
  </si>
  <si>
    <t>Client418</t>
  </si>
  <si>
    <t>Client419</t>
  </si>
  <si>
    <t>Client420</t>
  </si>
  <si>
    <t>Client421</t>
  </si>
  <si>
    <t>Client422</t>
  </si>
  <si>
    <t>Client423</t>
  </si>
  <si>
    <t>Client424</t>
  </si>
  <si>
    <t>Client425</t>
  </si>
  <si>
    <t>Client426</t>
  </si>
  <si>
    <t>Client427</t>
  </si>
  <si>
    <t>Client428</t>
  </si>
  <si>
    <t>Client429</t>
  </si>
  <si>
    <t>Client430</t>
  </si>
  <si>
    <t>Client431</t>
  </si>
  <si>
    <t>Client432</t>
  </si>
  <si>
    <t>Client433</t>
  </si>
  <si>
    <t>Client434</t>
  </si>
  <si>
    <t>Client435</t>
  </si>
  <si>
    <t>Client436</t>
  </si>
  <si>
    <t>Client437</t>
  </si>
  <si>
    <t>Client438</t>
  </si>
  <si>
    <t>Client439</t>
  </si>
  <si>
    <t>Client440</t>
  </si>
  <si>
    <t>Client441</t>
  </si>
  <si>
    <t>Client442</t>
  </si>
  <si>
    <t>Client443</t>
  </si>
  <si>
    <t>Client444</t>
  </si>
  <si>
    <t>Client445</t>
  </si>
  <si>
    <t>Client446</t>
  </si>
  <si>
    <t>Client447</t>
  </si>
  <si>
    <t>Client448</t>
  </si>
  <si>
    <t>Client449</t>
  </si>
  <si>
    <t>Client450</t>
  </si>
  <si>
    <t>Client451</t>
  </si>
  <si>
    <t>Client452</t>
  </si>
  <si>
    <t>Client453</t>
  </si>
  <si>
    <t>Client454</t>
  </si>
  <si>
    <t>Client455</t>
  </si>
  <si>
    <t>Client456</t>
  </si>
  <si>
    <t>Client457</t>
  </si>
  <si>
    <t>Client458</t>
  </si>
  <si>
    <t>Client459</t>
  </si>
  <si>
    <t>Client460</t>
  </si>
  <si>
    <t>Client461</t>
  </si>
  <si>
    <t>Client462</t>
  </si>
  <si>
    <t>Client463</t>
  </si>
  <si>
    <t>Client464</t>
  </si>
  <si>
    <t>Client465</t>
  </si>
  <si>
    <t>Client466</t>
  </si>
  <si>
    <t>Client467</t>
  </si>
  <si>
    <t>Client468</t>
  </si>
  <si>
    <t>Client469</t>
  </si>
  <si>
    <t>Client470</t>
  </si>
  <si>
    <t>Client471</t>
  </si>
  <si>
    <t>Client472</t>
  </si>
  <si>
    <t>Client473</t>
  </si>
  <si>
    <t>Client474</t>
  </si>
  <si>
    <t>Client475</t>
  </si>
  <si>
    <t>Client476</t>
  </si>
  <si>
    <t>Client477</t>
  </si>
  <si>
    <t>Client478</t>
  </si>
  <si>
    <t>Client479</t>
  </si>
  <si>
    <t>Client480</t>
  </si>
  <si>
    <t>Client481</t>
  </si>
  <si>
    <t>Client482</t>
  </si>
  <si>
    <t>Client483</t>
  </si>
  <si>
    <t>Client484</t>
  </si>
  <si>
    <t>Client485</t>
  </si>
  <si>
    <t>Client486</t>
  </si>
  <si>
    <t>Client487</t>
  </si>
  <si>
    <t>Client488</t>
  </si>
  <si>
    <t>Client489</t>
  </si>
  <si>
    <t>Client490</t>
  </si>
  <si>
    <t>Client491</t>
  </si>
  <si>
    <t>Client492</t>
  </si>
  <si>
    <t>Client493</t>
  </si>
  <si>
    <t>Client494</t>
  </si>
  <si>
    <t>Client495</t>
  </si>
  <si>
    <t>Client496</t>
  </si>
  <si>
    <t>Client497</t>
  </si>
  <si>
    <t>Client498</t>
  </si>
  <si>
    <t>Client499</t>
  </si>
  <si>
    <t>Client500</t>
  </si>
  <si>
    <t>Client501</t>
  </si>
  <si>
    <t>Client502</t>
  </si>
  <si>
    <t>Client503</t>
  </si>
  <si>
    <t>Client504</t>
  </si>
  <si>
    <t>Client505</t>
  </si>
  <si>
    <t>Client506</t>
  </si>
  <si>
    <t>Client507</t>
  </si>
  <si>
    <t>Client508</t>
  </si>
  <si>
    <t>Client509</t>
  </si>
  <si>
    <t>Client510</t>
  </si>
  <si>
    <t>Client511</t>
  </si>
  <si>
    <t>Client512</t>
  </si>
  <si>
    <t>Client513</t>
  </si>
  <si>
    <t>Client514</t>
  </si>
  <si>
    <t>Client515</t>
  </si>
  <si>
    <t>Client516</t>
  </si>
  <si>
    <t>Client517</t>
  </si>
  <si>
    <t>Client518</t>
  </si>
  <si>
    <t>Client519</t>
  </si>
  <si>
    <t>Client520</t>
  </si>
  <si>
    <t>Client521</t>
  </si>
  <si>
    <t>Client522</t>
  </si>
  <si>
    <t>Client523</t>
  </si>
  <si>
    <t>Client524</t>
  </si>
  <si>
    <t>Client525</t>
  </si>
  <si>
    <t>Client526</t>
  </si>
  <si>
    <t>Client527</t>
  </si>
  <si>
    <t>Client528</t>
  </si>
  <si>
    <t>Client529</t>
  </si>
  <si>
    <t>Client530</t>
  </si>
  <si>
    <t>Client531</t>
  </si>
  <si>
    <t>Client532</t>
  </si>
  <si>
    <t>Client533</t>
  </si>
  <si>
    <t>Client534</t>
  </si>
  <si>
    <t>Client535</t>
  </si>
  <si>
    <t>Client536</t>
  </si>
  <si>
    <t>Client537</t>
  </si>
  <si>
    <t>Client538</t>
  </si>
  <si>
    <t>Client539</t>
  </si>
  <si>
    <t>Client540</t>
  </si>
  <si>
    <t>Client541</t>
  </si>
  <si>
    <t>Client542</t>
  </si>
  <si>
    <t>Client543</t>
  </si>
  <si>
    <t>Client544</t>
  </si>
  <si>
    <t>Client545</t>
  </si>
  <si>
    <t>Client546</t>
  </si>
  <si>
    <t>Client547</t>
  </si>
  <si>
    <t>Client548</t>
  </si>
  <si>
    <t>Client549</t>
  </si>
  <si>
    <t>Client550</t>
  </si>
  <si>
    <t>Client551</t>
  </si>
  <si>
    <t>Client552</t>
  </si>
  <si>
    <t>Client553</t>
  </si>
  <si>
    <t>Client554</t>
  </si>
  <si>
    <t>Client555</t>
  </si>
  <si>
    <t>Client556</t>
  </si>
  <si>
    <t>Client557</t>
  </si>
  <si>
    <t>Client558</t>
  </si>
  <si>
    <t>Client559</t>
  </si>
  <si>
    <t>Client560</t>
  </si>
  <si>
    <t>Client561</t>
  </si>
  <si>
    <t>Client562</t>
  </si>
  <si>
    <t>Client563</t>
  </si>
  <si>
    <t>Client564</t>
  </si>
  <si>
    <t>Client565</t>
  </si>
  <si>
    <t>Client566</t>
  </si>
  <si>
    <t>Client567</t>
  </si>
  <si>
    <t>Client568</t>
  </si>
  <si>
    <t>Client569</t>
  </si>
  <si>
    <t>Client570</t>
  </si>
  <si>
    <t>Client571</t>
  </si>
  <si>
    <t>Client572</t>
  </si>
  <si>
    <t>Client573</t>
  </si>
  <si>
    <t>Client574</t>
  </si>
  <si>
    <t>Client575</t>
  </si>
  <si>
    <t>Client576</t>
  </si>
  <si>
    <t>Client577</t>
  </si>
  <si>
    <t>Client578</t>
  </si>
  <si>
    <t>Client579</t>
  </si>
  <si>
    <t>Client580</t>
  </si>
  <si>
    <t>Client581</t>
  </si>
  <si>
    <t>Client582</t>
  </si>
  <si>
    <t>Client583</t>
  </si>
  <si>
    <t>Client584</t>
  </si>
  <si>
    <t>Client585</t>
  </si>
  <si>
    <t>Client586</t>
  </si>
  <si>
    <t>Client587</t>
  </si>
  <si>
    <t>Client588</t>
  </si>
  <si>
    <t>Client589</t>
  </si>
  <si>
    <t>Client590</t>
  </si>
  <si>
    <t>Client591</t>
  </si>
  <si>
    <t>Client592</t>
  </si>
  <si>
    <t>Client593</t>
  </si>
  <si>
    <t>Client594</t>
  </si>
  <si>
    <t>Client595</t>
  </si>
  <si>
    <t>Client596</t>
  </si>
  <si>
    <t>Client597</t>
  </si>
  <si>
    <t>Client598</t>
  </si>
  <si>
    <t>Client599</t>
  </si>
  <si>
    <t>Client600</t>
  </si>
  <si>
    <t>Client601</t>
  </si>
  <si>
    <t>Client602</t>
  </si>
  <si>
    <t>Client603</t>
  </si>
  <si>
    <t>Client604</t>
  </si>
  <si>
    <t>Client605</t>
  </si>
  <si>
    <t>Client606</t>
  </si>
  <si>
    <t>Client607</t>
  </si>
  <si>
    <t>Client608</t>
  </si>
  <si>
    <t>Client609</t>
  </si>
  <si>
    <t>Client610</t>
  </si>
  <si>
    <t>Client611</t>
  </si>
  <si>
    <t>Client612</t>
  </si>
  <si>
    <t>Client613</t>
  </si>
  <si>
    <t>Client614</t>
  </si>
  <si>
    <t>Client615</t>
  </si>
  <si>
    <t>Client616</t>
  </si>
  <si>
    <t>Client617</t>
  </si>
  <si>
    <t>Client618</t>
  </si>
  <si>
    <t>Client619</t>
  </si>
  <si>
    <t>Client620</t>
  </si>
  <si>
    <t>Client621</t>
  </si>
  <si>
    <t>Client622</t>
  </si>
  <si>
    <t>Client623</t>
  </si>
  <si>
    <t>Client624</t>
  </si>
  <si>
    <t>Client625</t>
  </si>
  <si>
    <t>Client626</t>
  </si>
  <si>
    <t>Client627</t>
  </si>
  <si>
    <t>Client628</t>
  </si>
  <si>
    <t>Client629</t>
  </si>
  <si>
    <t>Client630</t>
  </si>
  <si>
    <t>Client631</t>
  </si>
  <si>
    <t>Client632</t>
  </si>
  <si>
    <t>Client633</t>
  </si>
  <si>
    <t>Client634</t>
  </si>
  <si>
    <t>Client635</t>
  </si>
  <si>
    <t>Client636</t>
  </si>
  <si>
    <t>Client637</t>
  </si>
  <si>
    <t>Client638</t>
  </si>
  <si>
    <t>Client639</t>
  </si>
  <si>
    <t>Client640</t>
  </si>
  <si>
    <t>Client641</t>
  </si>
  <si>
    <t>Client642</t>
  </si>
  <si>
    <t>Client643</t>
  </si>
  <si>
    <t>Client644</t>
  </si>
  <si>
    <t>Client645</t>
  </si>
  <si>
    <t>Client646</t>
  </si>
  <si>
    <t>Client647</t>
  </si>
  <si>
    <t>Client648</t>
  </si>
  <si>
    <t>Client649</t>
  </si>
  <si>
    <t>Client650</t>
  </si>
  <si>
    <t>Client651</t>
  </si>
  <si>
    <t>Client652</t>
  </si>
  <si>
    <t>Client653</t>
  </si>
  <si>
    <t>Client654</t>
  </si>
  <si>
    <t>Client655</t>
  </si>
  <si>
    <t>Client656</t>
  </si>
  <si>
    <t>Client657</t>
  </si>
  <si>
    <t>Client658</t>
  </si>
  <si>
    <t>Client659</t>
  </si>
  <si>
    <t>Client660</t>
  </si>
  <si>
    <t>Client661</t>
  </si>
  <si>
    <t>Client662</t>
  </si>
  <si>
    <t>Client663</t>
  </si>
  <si>
    <t>Client664</t>
  </si>
  <si>
    <t>Client665</t>
  </si>
  <si>
    <t>Client666</t>
  </si>
  <si>
    <t>Client667</t>
  </si>
  <si>
    <t>Client668</t>
  </si>
  <si>
    <t>Client669</t>
  </si>
  <si>
    <t>Client670</t>
  </si>
  <si>
    <t>Client671</t>
  </si>
  <si>
    <t>Client672</t>
  </si>
  <si>
    <t>Client673</t>
  </si>
  <si>
    <t>Client674</t>
  </si>
  <si>
    <t>Client675</t>
  </si>
  <si>
    <t>Client676</t>
  </si>
  <si>
    <t>Client677</t>
  </si>
  <si>
    <t>Client678</t>
  </si>
  <si>
    <t>Client679</t>
  </si>
  <si>
    <t>Client680</t>
  </si>
  <si>
    <t>Client681</t>
  </si>
  <si>
    <t>Client682</t>
  </si>
  <si>
    <t>Client683</t>
  </si>
  <si>
    <t>Client684</t>
  </si>
  <si>
    <t>Client685</t>
  </si>
  <si>
    <t>Client686</t>
  </si>
  <si>
    <t>Client687</t>
  </si>
  <si>
    <t>Client688</t>
  </si>
  <si>
    <t>Client689</t>
  </si>
  <si>
    <t>Client690</t>
  </si>
  <si>
    <t>Client691</t>
  </si>
  <si>
    <t>Client692</t>
  </si>
  <si>
    <t>Client693</t>
  </si>
  <si>
    <t>Client694</t>
  </si>
  <si>
    <t>Client695</t>
  </si>
  <si>
    <t>Client696</t>
  </si>
  <si>
    <t>Client697</t>
  </si>
  <si>
    <t>Client698</t>
  </si>
  <si>
    <t>Client699</t>
  </si>
  <si>
    <t>Client700</t>
  </si>
  <si>
    <t>Client701</t>
  </si>
  <si>
    <t>Client702</t>
  </si>
  <si>
    <t>Client703</t>
  </si>
  <si>
    <t>Client704</t>
  </si>
  <si>
    <t>Client705</t>
  </si>
  <si>
    <t>Client706</t>
  </si>
  <si>
    <t>Client707</t>
  </si>
  <si>
    <t>Client708</t>
  </si>
  <si>
    <t>Client709</t>
  </si>
  <si>
    <t>Client710</t>
  </si>
  <si>
    <t>Client711</t>
  </si>
  <si>
    <t>Client712</t>
  </si>
  <si>
    <t>Client713</t>
  </si>
  <si>
    <t>Client714</t>
  </si>
  <si>
    <t>Client715</t>
  </si>
  <si>
    <t>Client716</t>
  </si>
  <si>
    <t>Client717</t>
  </si>
  <si>
    <t>Client718</t>
  </si>
  <si>
    <t>Client719</t>
  </si>
  <si>
    <t>Client720</t>
  </si>
  <si>
    <t>Client721</t>
  </si>
  <si>
    <t>Client722</t>
  </si>
  <si>
    <t>Client723</t>
  </si>
  <si>
    <t>Client724</t>
  </si>
  <si>
    <t>Client725</t>
  </si>
  <si>
    <t>Client726</t>
  </si>
  <si>
    <t>Client727</t>
  </si>
  <si>
    <t>Client728</t>
  </si>
  <si>
    <t>Client729</t>
  </si>
  <si>
    <t>Client730</t>
  </si>
  <si>
    <t>Client731</t>
  </si>
  <si>
    <t>Client732</t>
  </si>
  <si>
    <t>Client733</t>
  </si>
  <si>
    <t>Client734</t>
  </si>
  <si>
    <t>Client735</t>
  </si>
  <si>
    <t>Client736</t>
  </si>
  <si>
    <t>Client737</t>
  </si>
  <si>
    <t>Client738</t>
  </si>
  <si>
    <t>Client739</t>
  </si>
  <si>
    <t>Client740</t>
  </si>
  <si>
    <t>Client741</t>
  </si>
  <si>
    <t>Client742</t>
  </si>
  <si>
    <t>Client743</t>
  </si>
  <si>
    <t>Client744</t>
  </si>
  <si>
    <t>Client745</t>
  </si>
  <si>
    <t>Client746</t>
  </si>
  <si>
    <t>Client747</t>
  </si>
  <si>
    <t>Client748</t>
  </si>
  <si>
    <t>Client749</t>
  </si>
  <si>
    <t>Client750</t>
  </si>
  <si>
    <t>Client751</t>
  </si>
  <si>
    <t>Client752</t>
  </si>
  <si>
    <t>Client753</t>
  </si>
  <si>
    <t>Client754</t>
  </si>
  <si>
    <t>Client755</t>
  </si>
  <si>
    <t>Client756</t>
  </si>
  <si>
    <t>Client757</t>
  </si>
  <si>
    <t>Client758</t>
  </si>
  <si>
    <t>Client759</t>
  </si>
  <si>
    <t>Client760</t>
  </si>
  <si>
    <t>Client761</t>
  </si>
  <si>
    <t>Client762</t>
  </si>
  <si>
    <t>Client763</t>
  </si>
  <si>
    <t>Client764</t>
  </si>
  <si>
    <t>Client765</t>
  </si>
  <si>
    <t>Client766</t>
  </si>
  <si>
    <t>Client767</t>
  </si>
  <si>
    <t>Client768</t>
  </si>
  <si>
    <t>Client769</t>
  </si>
  <si>
    <t>Client770</t>
  </si>
  <si>
    <t>Client771</t>
  </si>
  <si>
    <t>Client772</t>
  </si>
  <si>
    <t>Client773</t>
  </si>
  <si>
    <t>Client774</t>
  </si>
  <si>
    <t>Client775</t>
  </si>
  <si>
    <t>Client776</t>
  </si>
  <si>
    <t>Client777</t>
  </si>
  <si>
    <t>Client778</t>
  </si>
  <si>
    <t>Client779</t>
  </si>
  <si>
    <t>Client780</t>
  </si>
  <si>
    <t>Client781</t>
  </si>
  <si>
    <t>Client782</t>
  </si>
  <si>
    <t>Client783</t>
  </si>
  <si>
    <t>Client784</t>
  </si>
  <si>
    <t>Client785</t>
  </si>
  <si>
    <t>Client786</t>
  </si>
  <si>
    <t>Client787</t>
  </si>
  <si>
    <t>Client788</t>
  </si>
  <si>
    <t>Client789</t>
  </si>
  <si>
    <t>Client790</t>
  </si>
  <si>
    <t>Client791</t>
  </si>
  <si>
    <t>Client792</t>
  </si>
  <si>
    <t>Client793</t>
  </si>
  <si>
    <t>Client794</t>
  </si>
  <si>
    <t>Client795</t>
  </si>
  <si>
    <t>Client796</t>
  </si>
  <si>
    <t>Client797</t>
  </si>
  <si>
    <t>Client798</t>
  </si>
  <si>
    <t>Client799</t>
  </si>
  <si>
    <t>Client800</t>
  </si>
  <si>
    <t>Client801</t>
  </si>
  <si>
    <t>Client802</t>
  </si>
  <si>
    <t>Client803</t>
  </si>
  <si>
    <t>Client804</t>
  </si>
  <si>
    <t>Client805</t>
  </si>
  <si>
    <t>Client806</t>
  </si>
  <si>
    <t>Client807</t>
  </si>
  <si>
    <t>Client808</t>
  </si>
  <si>
    <t>Client809</t>
  </si>
  <si>
    <t>Client810</t>
  </si>
  <si>
    <t>Client811</t>
  </si>
  <si>
    <t>Client812</t>
  </si>
  <si>
    <t>Client813</t>
  </si>
  <si>
    <t>Client814</t>
  </si>
  <si>
    <t>Client815</t>
  </si>
  <si>
    <t>Client816</t>
  </si>
  <si>
    <t>Client817</t>
  </si>
  <si>
    <t>Client818</t>
  </si>
  <si>
    <t>Client819</t>
  </si>
  <si>
    <t>Client820</t>
  </si>
  <si>
    <t>Client821</t>
  </si>
  <si>
    <t>Client822</t>
  </si>
  <si>
    <t>Client823</t>
  </si>
  <si>
    <t>Client824</t>
  </si>
  <si>
    <t>Client825</t>
  </si>
  <si>
    <t>Client826</t>
  </si>
  <si>
    <t>Client827</t>
  </si>
  <si>
    <t>Client828</t>
  </si>
  <si>
    <t>Client829</t>
  </si>
  <si>
    <t>Client830</t>
  </si>
  <si>
    <t>Client831</t>
  </si>
  <si>
    <t>Client832</t>
  </si>
  <si>
    <t>Client833</t>
  </si>
  <si>
    <t>Client834</t>
  </si>
  <si>
    <t>Client835</t>
  </si>
  <si>
    <t>Client836</t>
  </si>
  <si>
    <t>Client837</t>
  </si>
  <si>
    <t>Client838</t>
  </si>
  <si>
    <t>Client839</t>
  </si>
  <si>
    <t>Client840</t>
  </si>
  <si>
    <t>Client841</t>
  </si>
  <si>
    <t>Client842</t>
  </si>
  <si>
    <t>Client843</t>
  </si>
  <si>
    <t>Client844</t>
  </si>
  <si>
    <t>Client845</t>
  </si>
  <si>
    <t>Client846</t>
  </si>
  <si>
    <t>Client847</t>
  </si>
  <si>
    <t>Client848</t>
  </si>
  <si>
    <t>Client849</t>
  </si>
  <si>
    <t>Client850</t>
  </si>
  <si>
    <t>Client851</t>
  </si>
  <si>
    <t>Client852</t>
  </si>
  <si>
    <t>Client853</t>
  </si>
  <si>
    <t>Client854</t>
  </si>
  <si>
    <t>Client855</t>
  </si>
  <si>
    <t>Client856</t>
  </si>
  <si>
    <t>Client857</t>
  </si>
  <si>
    <t>Client858</t>
  </si>
  <si>
    <t>Client859</t>
  </si>
  <si>
    <t>Client860</t>
  </si>
  <si>
    <t>Client861</t>
  </si>
  <si>
    <t>Client862</t>
  </si>
  <si>
    <t>Client863</t>
  </si>
  <si>
    <t>Client864</t>
  </si>
  <si>
    <t>Client865</t>
  </si>
  <si>
    <t>Client866</t>
  </si>
  <si>
    <t>Client867</t>
  </si>
  <si>
    <t>Client868</t>
  </si>
  <si>
    <t>Client869</t>
  </si>
  <si>
    <t>Client870</t>
  </si>
  <si>
    <t>Client871</t>
  </si>
  <si>
    <t>Client872</t>
  </si>
  <si>
    <t>Client873</t>
  </si>
  <si>
    <t>Client874</t>
  </si>
  <si>
    <t>Client875</t>
  </si>
  <si>
    <t>Client876</t>
  </si>
  <si>
    <t>Client877</t>
  </si>
  <si>
    <t>Client878</t>
  </si>
  <si>
    <t>Client879</t>
  </si>
  <si>
    <t>Client880</t>
  </si>
  <si>
    <t>Client881</t>
  </si>
  <si>
    <t>Client882</t>
  </si>
  <si>
    <t>Client883</t>
  </si>
  <si>
    <t>Client884</t>
  </si>
  <si>
    <t>Client885</t>
  </si>
  <si>
    <t>Client886</t>
  </si>
  <si>
    <t>Client887</t>
  </si>
  <si>
    <t>Client888</t>
  </si>
  <si>
    <t>Client889</t>
  </si>
  <si>
    <t>Client890</t>
  </si>
  <si>
    <t>Client891</t>
  </si>
  <si>
    <t>Client892</t>
  </si>
  <si>
    <t>Client893</t>
  </si>
  <si>
    <t>Client894</t>
  </si>
  <si>
    <t>Client895</t>
  </si>
  <si>
    <t>Client896</t>
  </si>
  <si>
    <t>Client897</t>
  </si>
  <si>
    <t>Client898</t>
  </si>
  <si>
    <t>Client899</t>
  </si>
  <si>
    <t>Client900</t>
  </si>
  <si>
    <t>Client901</t>
  </si>
  <si>
    <t>Client902</t>
  </si>
  <si>
    <t>Client903</t>
  </si>
  <si>
    <t>Client904</t>
  </si>
  <si>
    <t>Client905</t>
  </si>
  <si>
    <t>Client906</t>
  </si>
  <si>
    <t>Client907</t>
  </si>
  <si>
    <t>Client908</t>
  </si>
  <si>
    <t>Client909</t>
  </si>
  <si>
    <t>Client910</t>
  </si>
  <si>
    <t>Client911</t>
  </si>
  <si>
    <t>Client912</t>
  </si>
  <si>
    <t>Client913</t>
  </si>
  <si>
    <t>Client914</t>
  </si>
  <si>
    <t>Client915</t>
  </si>
  <si>
    <t>Client916</t>
  </si>
  <si>
    <t>Client917</t>
  </si>
  <si>
    <t>Client918</t>
  </si>
  <si>
    <t>Client919</t>
  </si>
  <si>
    <t>Client920</t>
  </si>
  <si>
    <t>Client921</t>
  </si>
  <si>
    <t>Client922</t>
  </si>
  <si>
    <t>Client923</t>
  </si>
  <si>
    <t>Client924</t>
  </si>
  <si>
    <t>Client925</t>
  </si>
  <si>
    <t>Client926</t>
  </si>
  <si>
    <t>Client927</t>
  </si>
  <si>
    <t>Client928</t>
  </si>
  <si>
    <t>Client929</t>
  </si>
  <si>
    <t>Client930</t>
  </si>
  <si>
    <t>Client931</t>
  </si>
  <si>
    <t>Client932</t>
  </si>
  <si>
    <t>Client933</t>
  </si>
  <si>
    <t>Client934</t>
  </si>
  <si>
    <t>Client935</t>
  </si>
  <si>
    <t>Client936</t>
  </si>
  <si>
    <t>Client937</t>
  </si>
  <si>
    <t>Client938</t>
  </si>
  <si>
    <t>Client939</t>
  </si>
  <si>
    <t>Client940</t>
  </si>
  <si>
    <t>Client941</t>
  </si>
  <si>
    <t>Client942</t>
  </si>
  <si>
    <t>Client943</t>
  </si>
  <si>
    <t>Client944</t>
  </si>
  <si>
    <t>Client945</t>
  </si>
  <si>
    <t>Client946</t>
  </si>
  <si>
    <t>Client947</t>
  </si>
  <si>
    <t>Client948</t>
  </si>
  <si>
    <t>Client949</t>
  </si>
  <si>
    <t>Client950</t>
  </si>
  <si>
    <t>Client951</t>
  </si>
  <si>
    <t>Client952</t>
  </si>
  <si>
    <t>Client953</t>
  </si>
  <si>
    <t>Client954</t>
  </si>
  <si>
    <t>Client955</t>
  </si>
  <si>
    <t>Client956</t>
  </si>
  <si>
    <t>Client957</t>
  </si>
  <si>
    <t>Client958</t>
  </si>
  <si>
    <t>Client959</t>
  </si>
  <si>
    <t>Client960</t>
  </si>
  <si>
    <t>Client961</t>
  </si>
  <si>
    <t>Client962</t>
  </si>
  <si>
    <t>Client963</t>
  </si>
  <si>
    <t>Client964</t>
  </si>
  <si>
    <t>Client965</t>
  </si>
  <si>
    <t>Client966</t>
  </si>
  <si>
    <t>Client967</t>
  </si>
  <si>
    <t>Client968</t>
  </si>
  <si>
    <t>Client969</t>
  </si>
  <si>
    <t>Client970</t>
  </si>
  <si>
    <t>Client971</t>
  </si>
  <si>
    <t>Client972</t>
  </si>
  <si>
    <t>Client973</t>
  </si>
  <si>
    <t>Client974</t>
  </si>
  <si>
    <t>Client975</t>
  </si>
  <si>
    <t>Client976</t>
  </si>
  <si>
    <t>Client977</t>
  </si>
  <si>
    <t>Client978</t>
  </si>
  <si>
    <t>Client979</t>
  </si>
  <si>
    <t>Client980</t>
  </si>
  <si>
    <t>Client981</t>
  </si>
  <si>
    <t>Client982</t>
  </si>
  <si>
    <t>Client983</t>
  </si>
  <si>
    <t>Client984</t>
  </si>
  <si>
    <t>Client985</t>
  </si>
  <si>
    <t>Client986</t>
  </si>
  <si>
    <t>Client987</t>
  </si>
  <si>
    <t>Client988</t>
  </si>
  <si>
    <t>Client989</t>
  </si>
  <si>
    <t>Client990</t>
  </si>
  <si>
    <t>Client991</t>
  </si>
  <si>
    <t>Client992</t>
  </si>
  <si>
    <t>Client993</t>
  </si>
  <si>
    <t>Client994</t>
  </si>
  <si>
    <t>Client995</t>
  </si>
  <si>
    <t>Client996</t>
  </si>
  <si>
    <t>Client997</t>
  </si>
  <si>
    <t>Client998</t>
  </si>
  <si>
    <t>Client999</t>
  </si>
  <si>
    <t>Client1000</t>
  </si>
  <si>
    <t>Client1001</t>
  </si>
  <si>
    <t>Client1002</t>
  </si>
  <si>
    <t>Client1003</t>
  </si>
  <si>
    <t>Client1004</t>
  </si>
  <si>
    <t>Client1005</t>
  </si>
  <si>
    <t>Client1006</t>
  </si>
  <si>
    <t>Client1007</t>
  </si>
  <si>
    <t>Client1008</t>
  </si>
  <si>
    <t>Client1009</t>
  </si>
  <si>
    <t>Client1010</t>
  </si>
  <si>
    <t>Client1011</t>
  </si>
  <si>
    <t>Client1012</t>
  </si>
  <si>
    <t>Client1013</t>
  </si>
  <si>
    <t>Client1014</t>
  </si>
  <si>
    <t>Client1015</t>
  </si>
  <si>
    <t>Client1016</t>
  </si>
  <si>
    <t>Client1017</t>
  </si>
  <si>
    <t>Client1018</t>
  </si>
  <si>
    <t>Client1019</t>
  </si>
  <si>
    <t>Client1020</t>
  </si>
  <si>
    <t>Client1021</t>
  </si>
  <si>
    <t>Client1022</t>
  </si>
  <si>
    <t>Client1023</t>
  </si>
  <si>
    <t>Client1024</t>
  </si>
  <si>
    <t>Client1025</t>
  </si>
  <si>
    <t>Client1026</t>
  </si>
  <si>
    <t>Client1027</t>
  </si>
  <si>
    <t>Client1028</t>
  </si>
  <si>
    <t>Client1029</t>
  </si>
  <si>
    <t>Client1030</t>
  </si>
  <si>
    <t>Client1031</t>
  </si>
  <si>
    <t>Client1032</t>
  </si>
  <si>
    <t>Client1033</t>
  </si>
  <si>
    <t>Client1034</t>
  </si>
  <si>
    <t>Client1035</t>
  </si>
  <si>
    <t>Client1036</t>
  </si>
  <si>
    <t>Client1037</t>
  </si>
  <si>
    <t>Client1038</t>
  </si>
  <si>
    <t>Client1039</t>
  </si>
  <si>
    <t>Client1040</t>
  </si>
  <si>
    <t>Client1041</t>
  </si>
  <si>
    <t>Client1042</t>
  </si>
  <si>
    <t>Client1043</t>
  </si>
  <si>
    <t>Client1044</t>
  </si>
  <si>
    <t>Client1045</t>
  </si>
  <si>
    <t>Client1046</t>
  </si>
  <si>
    <t>Client1047</t>
  </si>
  <si>
    <t>Client1048</t>
  </si>
  <si>
    <t>Client1049</t>
  </si>
  <si>
    <t>Client1050</t>
  </si>
  <si>
    <t>Client1051</t>
  </si>
  <si>
    <t>Client1052</t>
  </si>
  <si>
    <t>Client1053</t>
  </si>
  <si>
    <t>Client1054</t>
  </si>
  <si>
    <t>Client1055</t>
  </si>
  <si>
    <t>Client1056</t>
  </si>
  <si>
    <t>Client1057</t>
  </si>
  <si>
    <t>Client1058</t>
  </si>
  <si>
    <t>Client1059</t>
  </si>
  <si>
    <t>Client1060</t>
  </si>
  <si>
    <t>Client1061</t>
  </si>
  <si>
    <t>Client1062</t>
  </si>
  <si>
    <t>Client1063</t>
  </si>
  <si>
    <t>Client1064</t>
  </si>
  <si>
    <t>Client1065</t>
  </si>
  <si>
    <t>Client1066</t>
  </si>
  <si>
    <t>Client1067</t>
  </si>
  <si>
    <t>Client1068</t>
  </si>
  <si>
    <t>Client1069</t>
  </si>
  <si>
    <t>Client1070</t>
  </si>
  <si>
    <t>Client1071</t>
  </si>
  <si>
    <t>Client1072</t>
  </si>
  <si>
    <t>Client1073</t>
  </si>
  <si>
    <t>Client1074</t>
  </si>
  <si>
    <t>Client1075</t>
  </si>
  <si>
    <t>Client1076</t>
  </si>
  <si>
    <t>Client1077</t>
  </si>
  <si>
    <t>Client1078</t>
  </si>
  <si>
    <t>Client1079</t>
  </si>
  <si>
    <t>Client1080</t>
  </si>
  <si>
    <t>Client1081</t>
  </si>
  <si>
    <t>Client1082</t>
  </si>
  <si>
    <t>Client1083</t>
  </si>
  <si>
    <t>Client1084</t>
  </si>
  <si>
    <t>Client1085</t>
  </si>
  <si>
    <t>Client1086</t>
  </si>
  <si>
    <t>Client1087</t>
  </si>
  <si>
    <t>Client1088</t>
  </si>
  <si>
    <t>Client1089</t>
  </si>
  <si>
    <t>Client1090</t>
  </si>
  <si>
    <t>Client1091</t>
  </si>
  <si>
    <t>Client1092</t>
  </si>
  <si>
    <t>Client1093</t>
  </si>
  <si>
    <t>Client1094</t>
  </si>
  <si>
    <t>Client1095</t>
  </si>
  <si>
    <t>Client1096</t>
  </si>
  <si>
    <t>Client1097</t>
  </si>
  <si>
    <t>Client1098</t>
  </si>
  <si>
    <t>Client1099</t>
  </si>
  <si>
    <t>Client1100</t>
  </si>
  <si>
    <t>Client1101</t>
  </si>
  <si>
    <t>Client1102</t>
  </si>
  <si>
    <t>Client1103</t>
  </si>
  <si>
    <t>Client1104</t>
  </si>
  <si>
    <t>Client1105</t>
  </si>
  <si>
    <t>Client1106</t>
  </si>
  <si>
    <t>Client1107</t>
  </si>
  <si>
    <t>Client1108</t>
  </si>
  <si>
    <t>Client1109</t>
  </si>
  <si>
    <t>Client1110</t>
  </si>
  <si>
    <t>Client1111</t>
  </si>
  <si>
    <t>Client1112</t>
  </si>
  <si>
    <t>Client1113</t>
  </si>
  <si>
    <t>Client1114</t>
  </si>
  <si>
    <t>Client1115</t>
  </si>
  <si>
    <t>Client1116</t>
  </si>
  <si>
    <t>Client1117</t>
  </si>
  <si>
    <t>Client1118</t>
  </si>
  <si>
    <t>Client1119</t>
  </si>
  <si>
    <t>Client1120</t>
  </si>
  <si>
    <t>Client1121</t>
  </si>
  <si>
    <t>Client1122</t>
  </si>
  <si>
    <t>Client1123</t>
  </si>
  <si>
    <t>Client1124</t>
  </si>
  <si>
    <t>Client1125</t>
  </si>
  <si>
    <t>Client1126</t>
  </si>
  <si>
    <t>Client1127</t>
  </si>
  <si>
    <t>Client1128</t>
  </si>
  <si>
    <t>Client1129</t>
  </si>
  <si>
    <t>Client1130</t>
  </si>
  <si>
    <t>Client1131</t>
  </si>
  <si>
    <t>Client1132</t>
  </si>
  <si>
    <t>Client1133</t>
  </si>
  <si>
    <t>Client1134</t>
  </si>
  <si>
    <t>Client1135</t>
  </si>
  <si>
    <t>Client1136</t>
  </si>
  <si>
    <t>Client1137</t>
  </si>
  <si>
    <t>Client1138</t>
  </si>
  <si>
    <t>Client1139</t>
  </si>
  <si>
    <t>Client1140</t>
  </si>
  <si>
    <t>Client1141</t>
  </si>
  <si>
    <t>Client1142</t>
  </si>
  <si>
    <t>Client1143</t>
  </si>
  <si>
    <t>Client1144</t>
  </si>
  <si>
    <t>Client1145</t>
  </si>
  <si>
    <t>Client1146</t>
  </si>
  <si>
    <t>Client1147</t>
  </si>
  <si>
    <t>Client1148</t>
  </si>
  <si>
    <t>Client1149</t>
  </si>
  <si>
    <t>Client1150</t>
  </si>
  <si>
    <t>Client1151</t>
  </si>
  <si>
    <t>Client1152</t>
  </si>
  <si>
    <t>Client1153</t>
  </si>
  <si>
    <t>Client1154</t>
  </si>
  <si>
    <t>Client1155</t>
  </si>
  <si>
    <t>Client1156</t>
  </si>
  <si>
    <t>Client1157</t>
  </si>
  <si>
    <t>Client1158</t>
  </si>
  <si>
    <t>Client1159</t>
  </si>
  <si>
    <t>Client1160</t>
  </si>
  <si>
    <t>Client1161</t>
  </si>
  <si>
    <t>Client1162</t>
  </si>
  <si>
    <t>Client1163</t>
  </si>
  <si>
    <t>Client1164</t>
  </si>
  <si>
    <t>Client1165</t>
  </si>
  <si>
    <t>Client1166</t>
  </si>
  <si>
    <t>Client1167</t>
  </si>
  <si>
    <t>Client1168</t>
  </si>
  <si>
    <t>Client1169</t>
  </si>
  <si>
    <t>Client1170</t>
  </si>
  <si>
    <t>Client1171</t>
  </si>
  <si>
    <t>Client1172</t>
  </si>
  <si>
    <t>Client1173</t>
  </si>
  <si>
    <t>Client1174</t>
  </si>
  <si>
    <t>Client1175</t>
  </si>
  <si>
    <t>Client1176</t>
  </si>
  <si>
    <t>Client1177</t>
  </si>
  <si>
    <t>Client1178</t>
  </si>
  <si>
    <t>Client1179</t>
  </si>
  <si>
    <t>Client1180</t>
  </si>
  <si>
    <t>Client1181</t>
  </si>
  <si>
    <t>Client1182</t>
  </si>
  <si>
    <t>Client1183</t>
  </si>
  <si>
    <t>Client1184</t>
  </si>
  <si>
    <t>Client1185</t>
  </si>
  <si>
    <t>Client1186</t>
  </si>
  <si>
    <t>Client1187</t>
  </si>
  <si>
    <t>Client1188</t>
  </si>
  <si>
    <t>Client1189</t>
  </si>
  <si>
    <t>Client1190</t>
  </si>
  <si>
    <t>Client1191</t>
  </si>
  <si>
    <t>Client1192</t>
  </si>
  <si>
    <t>Client1193</t>
  </si>
  <si>
    <t>Client1194</t>
  </si>
  <si>
    <t>Client1195</t>
  </si>
  <si>
    <t>Client1196</t>
  </si>
  <si>
    <t>Client1197</t>
  </si>
  <si>
    <t>Client1198</t>
  </si>
  <si>
    <t>Client1199</t>
  </si>
  <si>
    <t>Client1200</t>
  </si>
  <si>
    <t>Client1201</t>
  </si>
  <si>
    <t>Client1202</t>
  </si>
  <si>
    <t>Client1203</t>
  </si>
  <si>
    <t>Client1204</t>
  </si>
  <si>
    <t>Client1205</t>
  </si>
  <si>
    <t>Client1206</t>
  </si>
  <si>
    <t>Client1207</t>
  </si>
  <si>
    <t>Client1208</t>
  </si>
  <si>
    <t>Client1209</t>
  </si>
  <si>
    <t>Client1210</t>
  </si>
  <si>
    <t>Client1211</t>
  </si>
  <si>
    <t>Client1212</t>
  </si>
  <si>
    <t>Client1213</t>
  </si>
  <si>
    <t>Client1214</t>
  </si>
  <si>
    <t>Client1215</t>
  </si>
  <si>
    <t>Client1216</t>
  </si>
  <si>
    <t>Client1217</t>
  </si>
  <si>
    <t>Client1218</t>
  </si>
  <si>
    <t>Client1219</t>
  </si>
  <si>
    <t>Client1220</t>
  </si>
  <si>
    <t>Client1221</t>
  </si>
  <si>
    <t>Client1222</t>
  </si>
  <si>
    <t>Client1223</t>
  </si>
  <si>
    <t>Client1224</t>
  </si>
  <si>
    <t>Client1225</t>
  </si>
  <si>
    <t>Client1226</t>
  </si>
  <si>
    <t>Client1227</t>
  </si>
  <si>
    <t>Client1228</t>
  </si>
  <si>
    <t>Client1229</t>
  </si>
  <si>
    <t>Client1230</t>
  </si>
  <si>
    <t>Client1231</t>
  </si>
  <si>
    <t>Client1232</t>
  </si>
  <si>
    <t>Client1233</t>
  </si>
  <si>
    <t>Client1234</t>
  </si>
  <si>
    <t>Client1235</t>
  </si>
  <si>
    <t>Client1236</t>
  </si>
  <si>
    <t>Client1237</t>
  </si>
  <si>
    <t>Client1238</t>
  </si>
  <si>
    <t>Client1239</t>
  </si>
  <si>
    <t>Client1240</t>
  </si>
  <si>
    <t>Client1241</t>
  </si>
  <si>
    <t>Client1242</t>
  </si>
  <si>
    <t>Client1243</t>
  </si>
  <si>
    <t>Client1244</t>
  </si>
  <si>
    <t>Client1245</t>
  </si>
  <si>
    <t>Client1246</t>
  </si>
  <si>
    <t>Client1247</t>
  </si>
  <si>
    <t>Client1248</t>
  </si>
  <si>
    <t>Client1249</t>
  </si>
  <si>
    <t>Client1250</t>
  </si>
  <si>
    <t>Client1251</t>
  </si>
  <si>
    <t>Client1252</t>
  </si>
  <si>
    <t>Client1253</t>
  </si>
  <si>
    <t>Client1254</t>
  </si>
  <si>
    <t>Client1255</t>
  </si>
  <si>
    <t>Client1256</t>
  </si>
  <si>
    <t>Client1257</t>
  </si>
  <si>
    <t>Client1258</t>
  </si>
  <si>
    <t>Client1259</t>
  </si>
  <si>
    <t>Client1260</t>
  </si>
  <si>
    <t>Client1261</t>
  </si>
  <si>
    <t>Client1262</t>
  </si>
  <si>
    <t>Client1263</t>
  </si>
  <si>
    <t>Client1264</t>
  </si>
  <si>
    <t>Client1265</t>
  </si>
  <si>
    <t>Client1266</t>
  </si>
  <si>
    <t>Client1267</t>
  </si>
  <si>
    <t>Client1268</t>
  </si>
  <si>
    <t>Client1269</t>
  </si>
  <si>
    <t>Client1270</t>
  </si>
  <si>
    <t>Client1271</t>
  </si>
  <si>
    <t>Client1272</t>
  </si>
  <si>
    <t>Client1273</t>
  </si>
  <si>
    <t>Client1274</t>
  </si>
  <si>
    <t>Client1275</t>
  </si>
  <si>
    <t>Client1276</t>
  </si>
  <si>
    <t>Client1277</t>
  </si>
  <si>
    <t>Client1278</t>
  </si>
  <si>
    <t>Client1279</t>
  </si>
  <si>
    <t>Client1280</t>
  </si>
  <si>
    <t>Client1281</t>
  </si>
  <si>
    <t>Client1282</t>
  </si>
  <si>
    <t>Client1283</t>
  </si>
  <si>
    <t>Client1284</t>
  </si>
  <si>
    <t>Client1285</t>
  </si>
  <si>
    <t>Client1286</t>
  </si>
  <si>
    <t>Client1287</t>
  </si>
  <si>
    <t>Client1288</t>
  </si>
  <si>
    <t>Client1289</t>
  </si>
  <si>
    <t>Client1290</t>
  </si>
  <si>
    <t>Client1291</t>
  </si>
  <si>
    <t>Client1292</t>
  </si>
  <si>
    <t>Client1293</t>
  </si>
  <si>
    <t>Client1294</t>
  </si>
  <si>
    <t>Client1295</t>
  </si>
  <si>
    <t>Client1296</t>
  </si>
  <si>
    <t>Client1297</t>
  </si>
  <si>
    <t>Client1298</t>
  </si>
  <si>
    <t>Client1299</t>
  </si>
  <si>
    <t>Client1300</t>
  </si>
  <si>
    <t>Client1301</t>
  </si>
  <si>
    <t>Client1302</t>
  </si>
  <si>
    <t>Client1303</t>
  </si>
  <si>
    <t>Client1304</t>
  </si>
  <si>
    <t>Client1305</t>
  </si>
  <si>
    <t>Client1306</t>
  </si>
  <si>
    <t>Client1307</t>
  </si>
  <si>
    <t>Client1308</t>
  </si>
  <si>
    <t>Client1309</t>
  </si>
  <si>
    <t>Client1310</t>
  </si>
  <si>
    <t>Client1311</t>
  </si>
  <si>
    <t>Client1312</t>
  </si>
  <si>
    <t>Client1313</t>
  </si>
  <si>
    <t>Client1314</t>
  </si>
  <si>
    <t>Client1315</t>
  </si>
  <si>
    <t>Client1316</t>
  </si>
  <si>
    <t>Client1317</t>
  </si>
  <si>
    <t>Client1318</t>
  </si>
  <si>
    <t>Client1319</t>
  </si>
  <si>
    <t>Client1320</t>
  </si>
  <si>
    <t>Client1321</t>
  </si>
  <si>
    <t>Client1322</t>
  </si>
  <si>
    <t>Client1323</t>
  </si>
  <si>
    <t>Client1324</t>
  </si>
  <si>
    <t>Client1325</t>
  </si>
  <si>
    <t>Client1326</t>
  </si>
  <si>
    <t>Client1327</t>
  </si>
  <si>
    <t>Client1328</t>
  </si>
  <si>
    <t>Client1329</t>
  </si>
  <si>
    <t>Client1330</t>
  </si>
  <si>
    <t>Client1331</t>
  </si>
  <si>
    <t>Client1332</t>
  </si>
  <si>
    <t>Client1333</t>
  </si>
  <si>
    <t>Client1334</t>
  </si>
  <si>
    <t>Client1335</t>
  </si>
  <si>
    <t>Client1336</t>
  </si>
  <si>
    <t>Client1337</t>
  </si>
  <si>
    <t>Client1338</t>
  </si>
  <si>
    <t>Client1339</t>
  </si>
  <si>
    <t>Client1340</t>
  </si>
  <si>
    <t>Client1341</t>
  </si>
  <si>
    <t>Client1342</t>
  </si>
  <si>
    <t>Client1343</t>
  </si>
  <si>
    <t>Client1344</t>
  </si>
  <si>
    <t>Client1345</t>
  </si>
  <si>
    <t>Client1346</t>
  </si>
  <si>
    <t>Client1347</t>
  </si>
  <si>
    <t>Client1348</t>
  </si>
  <si>
    <t>Client1349</t>
  </si>
  <si>
    <t>Client1350</t>
  </si>
  <si>
    <t>Client1351</t>
  </si>
  <si>
    <t>Client1352</t>
  </si>
  <si>
    <t>Client1353</t>
  </si>
  <si>
    <t>Client1354</t>
  </si>
  <si>
    <t>Client1355</t>
  </si>
  <si>
    <t>Client1356</t>
  </si>
  <si>
    <t>Client1357</t>
  </si>
  <si>
    <t>Client1358</t>
  </si>
  <si>
    <t>Client1359</t>
  </si>
  <si>
    <t>Client1360</t>
  </si>
  <si>
    <t>Client1361</t>
  </si>
  <si>
    <t>Client1362</t>
  </si>
  <si>
    <t>Client1363</t>
  </si>
  <si>
    <t>Client1364</t>
  </si>
  <si>
    <t>Client1365</t>
  </si>
  <si>
    <t>Client1366</t>
  </si>
  <si>
    <t>Client1367</t>
  </si>
  <si>
    <t>Client1368</t>
  </si>
  <si>
    <t>Client1369</t>
  </si>
  <si>
    <t>Client1370</t>
  </si>
  <si>
    <t>Client1371</t>
  </si>
  <si>
    <t>Client1372</t>
  </si>
  <si>
    <t>Client1373</t>
  </si>
  <si>
    <t>Client1374</t>
  </si>
  <si>
    <t>Client1375</t>
  </si>
  <si>
    <t>Client1376</t>
  </si>
  <si>
    <t>Client1377</t>
  </si>
  <si>
    <t>Client1378</t>
  </si>
  <si>
    <t>Client1379</t>
  </si>
  <si>
    <t>Client1380</t>
  </si>
  <si>
    <t>Client1381</t>
  </si>
  <si>
    <t>Client1382</t>
  </si>
  <si>
    <t>Client1383</t>
  </si>
  <si>
    <t>Client1384</t>
  </si>
  <si>
    <t>Client1385</t>
  </si>
  <si>
    <t>Client1386</t>
  </si>
  <si>
    <t>Client1387</t>
  </si>
  <si>
    <t>Client1388</t>
  </si>
  <si>
    <t>Client1389</t>
  </si>
  <si>
    <t>Client1390</t>
  </si>
  <si>
    <t>Client1391</t>
  </si>
  <si>
    <t>Client1392</t>
  </si>
  <si>
    <t>Client1393</t>
  </si>
  <si>
    <t>Client1394</t>
  </si>
  <si>
    <t>Client1395</t>
  </si>
  <si>
    <t>Client1396</t>
  </si>
  <si>
    <t>Client1397</t>
  </si>
  <si>
    <t>Client1398</t>
  </si>
  <si>
    <t>Client1399</t>
  </si>
  <si>
    <t>Client1400</t>
  </si>
  <si>
    <t>Client1401</t>
  </si>
  <si>
    <t>Client1402</t>
  </si>
  <si>
    <t>Client1403</t>
  </si>
  <si>
    <t>Client1404</t>
  </si>
  <si>
    <t>Client1405</t>
  </si>
  <si>
    <t>Client1406</t>
  </si>
  <si>
    <t>Client1407</t>
  </si>
  <si>
    <t>Client1408</t>
  </si>
  <si>
    <t>Client1409</t>
  </si>
  <si>
    <t>Client1410</t>
  </si>
  <si>
    <t>Client1411</t>
  </si>
  <si>
    <t>Client1412</t>
  </si>
  <si>
    <t>Client1413</t>
  </si>
  <si>
    <t>Client1414</t>
  </si>
  <si>
    <t>Client1415</t>
  </si>
  <si>
    <t>Client1416</t>
  </si>
  <si>
    <t>Client1417</t>
  </si>
  <si>
    <t>Client1418</t>
  </si>
  <si>
    <t>Client1419</t>
  </si>
  <si>
    <t>Client1420</t>
  </si>
  <si>
    <t>Client1421</t>
  </si>
  <si>
    <t>Client1422</t>
  </si>
  <si>
    <t>Client1423</t>
  </si>
  <si>
    <t>Client1424</t>
  </si>
  <si>
    <t>Client1425</t>
  </si>
  <si>
    <t>Client1426</t>
  </si>
  <si>
    <t>Client1427</t>
  </si>
  <si>
    <t>Client1428</t>
  </si>
  <si>
    <t>Client1429</t>
  </si>
  <si>
    <t>Client1430</t>
  </si>
  <si>
    <t>Client1431</t>
  </si>
  <si>
    <t>Client1432</t>
  </si>
  <si>
    <t>Client1433</t>
  </si>
  <si>
    <t>Client1434</t>
  </si>
  <si>
    <t>Client1435</t>
  </si>
  <si>
    <t>Client1436</t>
  </si>
  <si>
    <t>Client1437</t>
  </si>
  <si>
    <t>Client1438</t>
  </si>
  <si>
    <t>Client1439</t>
  </si>
  <si>
    <t>Client1440</t>
  </si>
  <si>
    <t>Client1441</t>
  </si>
  <si>
    <t>Client1442</t>
  </si>
  <si>
    <t>Client1443</t>
  </si>
  <si>
    <t>Client1444</t>
  </si>
  <si>
    <t>Client1445</t>
  </si>
  <si>
    <t>Client1446</t>
  </si>
  <si>
    <t>Client1447</t>
  </si>
  <si>
    <t>Client1448</t>
  </si>
  <si>
    <t>Client1449</t>
  </si>
  <si>
    <t>Client1450</t>
  </si>
  <si>
    <t>Client1451</t>
  </si>
  <si>
    <t>Client1452</t>
  </si>
  <si>
    <t>Client1453</t>
  </si>
  <si>
    <t>Client1454</t>
  </si>
  <si>
    <t>Client1455</t>
  </si>
  <si>
    <t>Client1456</t>
  </si>
  <si>
    <t>Client1457</t>
  </si>
  <si>
    <t>Client1458</t>
  </si>
  <si>
    <t>Client1459</t>
  </si>
  <si>
    <t>Client1460</t>
  </si>
  <si>
    <t>Client1461</t>
  </si>
  <si>
    <t>Client1462</t>
  </si>
  <si>
    <t>Client1463</t>
  </si>
  <si>
    <t>Client1464</t>
  </si>
  <si>
    <t>Client1465</t>
  </si>
  <si>
    <t>Client1466</t>
  </si>
  <si>
    <t>Client1467</t>
  </si>
  <si>
    <t>Client1468</t>
  </si>
  <si>
    <t>Client1469</t>
  </si>
  <si>
    <t>Client1470</t>
  </si>
  <si>
    <t>Client1471</t>
  </si>
  <si>
    <t>Client1472</t>
  </si>
  <si>
    <t>Client1473</t>
  </si>
  <si>
    <t>Client1474</t>
  </si>
  <si>
    <t>Client1475</t>
  </si>
  <si>
    <t>Client1476</t>
  </si>
  <si>
    <t>Client1477</t>
  </si>
  <si>
    <t>Client1478</t>
  </si>
  <si>
    <t>Client1479</t>
  </si>
  <si>
    <t>Client1480</t>
  </si>
  <si>
    <t>Client1481</t>
  </si>
  <si>
    <t>Client1482</t>
  </si>
  <si>
    <t>Client1483</t>
  </si>
  <si>
    <t>Client1484</t>
  </si>
  <si>
    <t>Client1485</t>
  </si>
  <si>
    <t>Client1486</t>
  </si>
  <si>
    <t>Client1487</t>
  </si>
  <si>
    <t>Client1488</t>
  </si>
  <si>
    <t>Client1489</t>
  </si>
  <si>
    <t>Client1490</t>
  </si>
  <si>
    <t>Client1491</t>
  </si>
  <si>
    <t>Client1492</t>
  </si>
  <si>
    <t>Client1493</t>
  </si>
  <si>
    <t>Client1494</t>
  </si>
  <si>
    <t>Client1495</t>
  </si>
  <si>
    <t>Client1496</t>
  </si>
  <si>
    <t>Client1497</t>
  </si>
  <si>
    <t>Client1498</t>
  </si>
  <si>
    <t>Client1499</t>
  </si>
  <si>
    <t>Client1500</t>
  </si>
  <si>
    <t>Client1501</t>
  </si>
  <si>
    <t>Client1502</t>
  </si>
  <si>
    <t>Client1503</t>
  </si>
  <si>
    <t>Client1504</t>
  </si>
  <si>
    <t>Client1505</t>
  </si>
  <si>
    <t>Client1506</t>
  </si>
  <si>
    <t>Client1507</t>
  </si>
  <si>
    <t>Client1508</t>
  </si>
  <si>
    <t>Client1509</t>
  </si>
  <si>
    <t>Client1510</t>
  </si>
  <si>
    <t>Client1511</t>
  </si>
  <si>
    <t>Client1512</t>
  </si>
  <si>
    <t>Client1513</t>
  </si>
  <si>
    <t>Client1514</t>
  </si>
  <si>
    <t>Client1515</t>
  </si>
  <si>
    <t>Client1516</t>
  </si>
  <si>
    <t>Client1517</t>
  </si>
  <si>
    <t>Client1518</t>
  </si>
  <si>
    <t>Client1519</t>
  </si>
  <si>
    <t>Client1520</t>
  </si>
  <si>
    <t>Client1521</t>
  </si>
  <si>
    <t>Client1522</t>
  </si>
  <si>
    <t>Client1523</t>
  </si>
  <si>
    <t>Client1524</t>
  </si>
  <si>
    <t>Client1525</t>
  </si>
  <si>
    <t>Client1526</t>
  </si>
  <si>
    <t>Client1527</t>
  </si>
  <si>
    <t>Client1528</t>
  </si>
  <si>
    <t>Client1529</t>
  </si>
  <si>
    <t>Client1530</t>
  </si>
  <si>
    <t>Client1531</t>
  </si>
  <si>
    <t>Client1532</t>
  </si>
  <si>
    <t>Client1533</t>
  </si>
  <si>
    <t>Client1534</t>
  </si>
  <si>
    <t>Client1535</t>
  </si>
  <si>
    <t>Client1536</t>
  </si>
  <si>
    <t>Client1537</t>
  </si>
  <si>
    <t>Client1538</t>
  </si>
  <si>
    <t>Client1539</t>
  </si>
  <si>
    <t>Client1540</t>
  </si>
  <si>
    <t>Client1541</t>
  </si>
  <si>
    <t>Client1542</t>
  </si>
  <si>
    <t>Client1543</t>
  </si>
  <si>
    <t>Client1544</t>
  </si>
  <si>
    <t>Client1545</t>
  </si>
  <si>
    <t>Client1546</t>
  </si>
  <si>
    <t>Client1547</t>
  </si>
  <si>
    <t>Client1548</t>
  </si>
  <si>
    <t>Client1549</t>
  </si>
  <si>
    <t>Client1550</t>
  </si>
  <si>
    <t>Client1551</t>
  </si>
  <si>
    <t>Client1552</t>
  </si>
  <si>
    <t>Client1553</t>
  </si>
  <si>
    <t>Client1554</t>
  </si>
  <si>
    <t>Client1555</t>
  </si>
  <si>
    <t>Client1556</t>
  </si>
  <si>
    <t>Client1557</t>
  </si>
  <si>
    <t>Client1558</t>
  </si>
  <si>
    <t>Client1559</t>
  </si>
  <si>
    <t>Client1560</t>
  </si>
  <si>
    <t>Client1561</t>
  </si>
  <si>
    <t>Client1562</t>
  </si>
  <si>
    <t>Client1563</t>
  </si>
  <si>
    <t>Client1564</t>
  </si>
  <si>
    <t>Client1565</t>
  </si>
  <si>
    <t>Client1566</t>
  </si>
  <si>
    <t>Client1567</t>
  </si>
  <si>
    <t>Client1568</t>
  </si>
  <si>
    <t>Client1569</t>
  </si>
  <si>
    <t>Client1570</t>
  </si>
  <si>
    <t>Client1571</t>
  </si>
  <si>
    <t>Client1572</t>
  </si>
  <si>
    <t>Client1573</t>
  </si>
  <si>
    <t>Client1574</t>
  </si>
  <si>
    <t>Client1575</t>
  </si>
  <si>
    <t>Client1576</t>
  </si>
  <si>
    <t>Client1577</t>
  </si>
  <si>
    <t>Client1578</t>
  </si>
  <si>
    <t>Client1579</t>
  </si>
  <si>
    <t>Client1580</t>
  </si>
  <si>
    <t>Client1581</t>
  </si>
  <si>
    <t>Client1582</t>
  </si>
  <si>
    <t>Client1583</t>
  </si>
  <si>
    <t>Client1584</t>
  </si>
  <si>
    <t>Client1585</t>
  </si>
  <si>
    <t>Client1586</t>
  </si>
  <si>
    <t>Client1587</t>
  </si>
  <si>
    <t>Client1588</t>
  </si>
  <si>
    <t>Client1589</t>
  </si>
  <si>
    <t>Client1590</t>
  </si>
  <si>
    <t>Client1591</t>
  </si>
  <si>
    <t>Client1592</t>
  </si>
  <si>
    <t>Client1593</t>
  </si>
  <si>
    <t>Client1594</t>
  </si>
  <si>
    <t>Client1595</t>
  </si>
  <si>
    <t>Client1596</t>
  </si>
  <si>
    <t>Client1597</t>
  </si>
  <si>
    <t>Client1598</t>
  </si>
  <si>
    <t>Client1599</t>
  </si>
  <si>
    <t>Client1600</t>
  </si>
  <si>
    <t>Client1601</t>
  </si>
  <si>
    <t>Client1602</t>
  </si>
  <si>
    <t>Client1603</t>
  </si>
  <si>
    <t>Client1604</t>
  </si>
  <si>
    <t>Client1605</t>
  </si>
  <si>
    <t>Client1606</t>
  </si>
  <si>
    <t>Client1607</t>
  </si>
  <si>
    <t>Client1608</t>
  </si>
  <si>
    <t>Client1609</t>
  </si>
  <si>
    <t>Client1610</t>
  </si>
  <si>
    <t>Client1611</t>
  </si>
  <si>
    <t>Client1612</t>
  </si>
  <si>
    <t>Client1613</t>
  </si>
  <si>
    <t>Client1614</t>
  </si>
  <si>
    <t>Client1615</t>
  </si>
  <si>
    <t>Client1616</t>
  </si>
  <si>
    <t>Client1617</t>
  </si>
  <si>
    <t>Client1618</t>
  </si>
  <si>
    <t>Client1619</t>
  </si>
  <si>
    <t>Client1620</t>
  </si>
  <si>
    <t>Client1621</t>
  </si>
  <si>
    <t>Client1622</t>
  </si>
  <si>
    <t>Client1623</t>
  </si>
  <si>
    <t>Client1624</t>
  </si>
  <si>
    <t>Client1625</t>
  </si>
  <si>
    <t>Client1626</t>
  </si>
  <si>
    <t>Client1627</t>
  </si>
  <si>
    <t>Client1628</t>
  </si>
  <si>
    <t>Client1629</t>
  </si>
  <si>
    <t>Client1630</t>
  </si>
  <si>
    <t>Client1631</t>
  </si>
  <si>
    <t>Client1632</t>
  </si>
  <si>
    <t>Client1633</t>
  </si>
  <si>
    <t>Client1634</t>
  </si>
  <si>
    <t>Client1635</t>
  </si>
  <si>
    <t>Client1636</t>
  </si>
  <si>
    <t>Client1637</t>
  </si>
  <si>
    <t>Client1638</t>
  </si>
  <si>
    <t>Client1639</t>
  </si>
  <si>
    <t>Client1640</t>
  </si>
  <si>
    <t>Client1641</t>
  </si>
  <si>
    <t>Client1642</t>
  </si>
  <si>
    <t>Client1643</t>
  </si>
  <si>
    <t>Client1644</t>
  </si>
  <si>
    <t>Client1645</t>
  </si>
  <si>
    <t>Client1646</t>
  </si>
  <si>
    <t>Client1647</t>
  </si>
  <si>
    <t>Client1648</t>
  </si>
  <si>
    <t>Client1649</t>
  </si>
  <si>
    <t>Client1650</t>
  </si>
  <si>
    <t>Client1651</t>
  </si>
  <si>
    <t>Client1652</t>
  </si>
  <si>
    <t>Client1653</t>
  </si>
  <si>
    <t>Client1654</t>
  </si>
  <si>
    <t>Client1655</t>
  </si>
  <si>
    <t>Client1656</t>
  </si>
  <si>
    <t>Client1657</t>
  </si>
  <si>
    <t>Client1658</t>
  </si>
  <si>
    <t>Client1659</t>
  </si>
  <si>
    <t>Client1660</t>
  </si>
  <si>
    <t>Client1661</t>
  </si>
  <si>
    <t>Client1662</t>
  </si>
  <si>
    <t>Client1663</t>
  </si>
  <si>
    <t>Client1664</t>
  </si>
  <si>
    <t>Client1665</t>
  </si>
  <si>
    <t>Client1666</t>
  </si>
  <si>
    <t>Client1667</t>
  </si>
  <si>
    <t>Client1668</t>
  </si>
  <si>
    <t>Client1669</t>
  </si>
  <si>
    <t>Client1670</t>
  </si>
  <si>
    <t>Client1671</t>
  </si>
  <si>
    <t>Client1672</t>
  </si>
  <si>
    <t>Client1673</t>
  </si>
  <si>
    <t>Client1674</t>
  </si>
  <si>
    <t>Client1675</t>
  </si>
  <si>
    <t>Client1676</t>
  </si>
  <si>
    <t>Client1677</t>
  </si>
  <si>
    <t>Client1678</t>
  </si>
  <si>
    <t>Client1679</t>
  </si>
  <si>
    <t>Client1680</t>
  </si>
  <si>
    <t>Client1681</t>
  </si>
  <si>
    <t>Client1682</t>
  </si>
  <si>
    <t>Client1683</t>
  </si>
  <si>
    <t>Client1684</t>
  </si>
  <si>
    <t>Client1685</t>
  </si>
  <si>
    <t>Client1686</t>
  </si>
  <si>
    <t>Client1687</t>
  </si>
  <si>
    <t>Client1688</t>
  </si>
  <si>
    <t>Client1689</t>
  </si>
  <si>
    <t>Client1690</t>
  </si>
  <si>
    <t>Client1691</t>
  </si>
  <si>
    <t>Client1692</t>
  </si>
  <si>
    <t>Client1693</t>
  </si>
  <si>
    <t>Client1694</t>
  </si>
  <si>
    <t>Client1695</t>
  </si>
  <si>
    <t>Client1696</t>
  </si>
  <si>
    <t>Client1697</t>
  </si>
  <si>
    <t>Client1698</t>
  </si>
  <si>
    <t>Client1699</t>
  </si>
  <si>
    <t>Client1700</t>
  </si>
  <si>
    <t>Client1701</t>
  </si>
  <si>
    <t>Client1702</t>
  </si>
  <si>
    <t>Client1703</t>
  </si>
  <si>
    <t>Client1704</t>
  </si>
  <si>
    <t>Client1705</t>
  </si>
  <si>
    <t>Client1706</t>
  </si>
  <si>
    <t>Client1707</t>
  </si>
  <si>
    <t>Client1708</t>
  </si>
  <si>
    <t>Client1709</t>
  </si>
  <si>
    <t>Client1710</t>
  </si>
  <si>
    <t>Client1711</t>
  </si>
  <si>
    <t>Client1712</t>
  </si>
  <si>
    <t>Client1713</t>
  </si>
  <si>
    <t>Client1714</t>
  </si>
  <si>
    <t>Client1715</t>
  </si>
  <si>
    <t>Client1716</t>
  </si>
  <si>
    <t>Client1717</t>
  </si>
  <si>
    <t>Client1718</t>
  </si>
  <si>
    <t>Client1719</t>
  </si>
  <si>
    <t>Client1720</t>
  </si>
  <si>
    <t>Client1721</t>
  </si>
  <si>
    <t>Client1722</t>
  </si>
  <si>
    <t>Client1723</t>
  </si>
  <si>
    <t>Client1724</t>
  </si>
  <si>
    <t>Client1725</t>
  </si>
  <si>
    <t>Client1726</t>
  </si>
  <si>
    <t>Client1727</t>
  </si>
  <si>
    <t>Client1728</t>
  </si>
  <si>
    <t>Client1729</t>
  </si>
  <si>
    <t>Client1730</t>
  </si>
  <si>
    <t>Client1731</t>
  </si>
  <si>
    <t>Client1732</t>
  </si>
  <si>
    <t>Client1733</t>
  </si>
  <si>
    <t>Client1734</t>
  </si>
  <si>
    <t>Client1735</t>
  </si>
  <si>
    <t>Client1736</t>
  </si>
  <si>
    <t>Client1737</t>
  </si>
  <si>
    <t>Client1738</t>
  </si>
  <si>
    <t>Client1739</t>
  </si>
  <si>
    <t>Client1740</t>
  </si>
  <si>
    <t>Client1741</t>
  </si>
  <si>
    <t>Client1742</t>
  </si>
  <si>
    <t>Client1743</t>
  </si>
  <si>
    <t>Client1744</t>
  </si>
  <si>
    <t>Client1745</t>
  </si>
  <si>
    <t>Client1746</t>
  </si>
  <si>
    <t>Client1747</t>
  </si>
  <si>
    <t>Client1748</t>
  </si>
  <si>
    <t>Client1749</t>
  </si>
  <si>
    <t>Client1750</t>
  </si>
  <si>
    <t>Client1751</t>
  </si>
  <si>
    <t>Client1752</t>
  </si>
  <si>
    <t>Client1753</t>
  </si>
  <si>
    <t>Client1754</t>
  </si>
  <si>
    <t>Client1755</t>
  </si>
  <si>
    <t>Client1756</t>
  </si>
  <si>
    <t>Client1757</t>
  </si>
  <si>
    <t>Client1758</t>
  </si>
  <si>
    <t>Client1759</t>
  </si>
  <si>
    <t>Client1760</t>
  </si>
  <si>
    <t>Client1761</t>
  </si>
  <si>
    <t>Client1762</t>
  </si>
  <si>
    <t>Client1763</t>
  </si>
  <si>
    <t>Client1764</t>
  </si>
  <si>
    <t>Client1765</t>
  </si>
  <si>
    <t>Client1766</t>
  </si>
  <si>
    <t>Client1767</t>
  </si>
  <si>
    <t>Client1768</t>
  </si>
  <si>
    <t>Client1769</t>
  </si>
  <si>
    <t>Client1770</t>
  </si>
  <si>
    <t>Client1771</t>
  </si>
  <si>
    <t>Client1772</t>
  </si>
  <si>
    <t>Client1773</t>
  </si>
  <si>
    <t>Client1774</t>
  </si>
  <si>
    <t>Client1775</t>
  </si>
  <si>
    <t>Client1776</t>
  </si>
  <si>
    <t>Client1777</t>
  </si>
  <si>
    <t>Client1778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</si>
</sst>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_-* #,##0.00\ _D_A_-;\-* #,##0.00\ _D_A_-;_-* &quot;-&quot;??\ _D_A_-;_-@_-"/>
    <numFmt numFmtId="166" formatCode="_-* #,##0\ _D_A_-;\-* #,##0\ _D_A_-;_-* &quot;-&quot;??\ _D_A_-;_-@_-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165" fontId="2" fillId="0" borderId="1" xfId="3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1" xfId="1" applyBorder="1"/>
    <xf numFmtId="10" fontId="1" fillId="0" borderId="1" xfId="2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65" fontId="1" fillId="0" borderId="1" xfId="3" applyBorder="1"/>
    <xf numFmtId="10" fontId="1" fillId="0" borderId="1" xfId="1" applyNumberFormat="1" applyBorder="1"/>
    <xf numFmtId="0" fontId="1" fillId="0" borderId="0" xfId="1"/>
    <xf numFmtId="10" fontId="1" fillId="0" borderId="0" xfId="2" applyNumberFormat="1" applyAlignment="1">
      <alignment horizontal="center"/>
    </xf>
    <xf numFmtId="14" fontId="1" fillId="0" borderId="0" xfId="1" applyNumberFormat="1"/>
    <xf numFmtId="165" fontId="1" fillId="0" borderId="0" xfId="3"/>
    <xf numFmtId="165" fontId="0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0" applyNumberFormat="1"/>
    <xf numFmtId="10" fontId="0" fillId="0" borderId="0" xfId="5" applyNumberFormat="1" applyFont="1"/>
    <xf numFmtId="10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7" fillId="0" borderId="0" xfId="4" applyFont="1" applyAlignment="1">
      <alignment vertical="center"/>
    </xf>
    <xf numFmtId="166" fontId="6" fillId="0" borderId="0" xfId="4" applyNumberFormat="1" applyFont="1" applyAlignment="1">
      <alignment vertical="center"/>
    </xf>
    <xf numFmtId="0" fontId="4" fillId="0" borderId="0" xfId="0" applyFont="1"/>
    <xf numFmtId="9" fontId="8" fillId="0" borderId="0" xfId="0" applyNumberFormat="1" applyFont="1" applyAlignment="1">
      <alignment vertical="top"/>
    </xf>
    <xf numFmtId="9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vertical="top" wrapText="1"/>
    </xf>
    <xf numFmtId="14" fontId="1" fillId="4" borderId="2" xfId="0" applyNumberFormat="1" applyFont="1" applyFill="1" applyBorder="1" applyAlignment="1">
      <alignment vertical="top" wrapText="1"/>
    </xf>
    <xf numFmtId="43" fontId="1" fillId="4" borderId="2" xfId="7" applyFont="1" applyFill="1" applyBorder="1" applyAlignment="1">
      <alignment vertical="top" wrapText="1"/>
    </xf>
    <xf numFmtId="43" fontId="0" fillId="4" borderId="2" xfId="7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17" fontId="1" fillId="4" borderId="2" xfId="0" applyNumberFormat="1" applyFont="1" applyFill="1" applyBorder="1" applyAlignment="1">
      <alignment vertical="top" wrapText="1"/>
    </xf>
    <xf numFmtId="16" fontId="1" fillId="4" borderId="2" xfId="0" applyNumberFormat="1" applyFont="1" applyFill="1" applyBorder="1" applyAlignment="1">
      <alignment vertical="top" wrapText="1"/>
    </xf>
    <xf numFmtId="43" fontId="0" fillId="0" borderId="0" xfId="7" applyFont="1"/>
    <xf numFmtId="0" fontId="10" fillId="3" borderId="2" xfId="0" applyFont="1" applyFill="1" applyBorder="1" applyAlignment="1">
      <alignment vertical="top" wrapText="1"/>
    </xf>
    <xf numFmtId="43" fontId="10" fillId="3" borderId="2" xfId="7" applyFont="1" applyFill="1" applyBorder="1" applyAlignment="1">
      <alignment vertical="top" wrapText="1"/>
    </xf>
    <xf numFmtId="15" fontId="1" fillId="4" borderId="2" xfId="0" applyNumberFormat="1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/>
    </xf>
    <xf numFmtId="166" fontId="6" fillId="0" borderId="0" xfId="4" applyNumberFormat="1" applyFont="1" applyAlignment="1">
      <alignment horizontal="center" vertical="center"/>
    </xf>
    <xf numFmtId="166" fontId="6" fillId="0" borderId="0" xfId="4" applyNumberFormat="1" applyFont="1" applyAlignment="1">
      <alignment horizontal="left" vertical="center"/>
    </xf>
    <xf numFmtId="9" fontId="9" fillId="0" borderId="0" xfId="0" applyNumberFormat="1" applyFont="1" applyAlignment="1">
      <alignment horizontal="center" vertical="top"/>
    </xf>
    <xf numFmtId="9" fontId="9" fillId="0" borderId="0" xfId="5" applyFont="1" applyFill="1" applyAlignment="1">
      <alignment horizontal="center" vertical="center"/>
    </xf>
    <xf numFmtId="0" fontId="0" fillId="0" borderId="0" xfId="0" applyNumberFormat="1"/>
  </cellXfs>
  <cellStyles count="8">
    <cellStyle name="Milliers" xfId="4" builtinId="3"/>
    <cellStyle name="Milliers 2" xfId="3" xr:uid="{00000000-0005-0000-0000-000001000000}"/>
    <cellStyle name="Milliers 3" xfId="6" xr:uid="{00000000-0005-0000-0000-000002000000}"/>
    <cellStyle name="Milliers 4" xfId="7" xr:uid="{00000000-0005-0000-0000-000003000000}"/>
    <cellStyle name="Normal" xfId="0" builtinId="0"/>
    <cellStyle name="Normal 2" xfId="1" xr:uid="{00000000-0005-0000-0000-000005000000}"/>
    <cellStyle name="Pourcentage" xfId="5" builtinId="5"/>
    <cellStyle name="Pourcentage 2" xfId="2" xr:uid="{00000000-0005-0000-0000-000007000000}"/>
  </cellStyles>
  <dxfs count="28"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7" formatCode="0.0%"/>
    </dxf>
    <dxf>
      <numFmt numFmtId="167" formatCode="0.0%"/>
    </dxf>
    <dxf>
      <numFmt numFmtId="14" formatCode="0.00%"/>
    </dxf>
    <dxf>
      <numFmt numFmtId="14" formatCode="0.00%"/>
    </dxf>
    <dxf>
      <numFmt numFmtId="167" formatCode="0.0%"/>
    </dxf>
    <dxf>
      <numFmt numFmtId="167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0.0%"/>
    </dxf>
    <dxf>
      <numFmt numFmtId="167" formatCode="0.0%"/>
    </dxf>
    <dxf>
      <numFmt numFmtId="14" formatCode="0.00%"/>
    </dxf>
    <dxf>
      <numFmt numFmtId="14" formatCode="0.00%"/>
    </dxf>
    <dxf>
      <numFmt numFmtId="167" formatCode="0.0%"/>
    </dxf>
    <dxf>
      <numFmt numFmtId="167" formatCode="0.0%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  <dxf>
      <numFmt numFmtId="165" formatCode="_-* #,##0.00\ _D_A_-;\-* #,##0.00\ _D_A_-;_-* &quot;-&quot;??\ _D_A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9865184762352"/>
          <c:y val="3.2228360957642727E-2"/>
          <c:w val="0.73933929900553486"/>
          <c:h val="0.9578732907005410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1-493C-ABF5-C7F8C55FB8F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1-493C-ABF5-C7F8C55FB8F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1-493C-ABF5-C7F8C55FB8F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91-493C-ABF5-C7F8C55FB8FD}"/>
              </c:ext>
            </c:extLst>
          </c:dPt>
          <c:cat>
            <c:strRef>
              <c:f>Traitement!$E$845:$E$848</c:f>
              <c:strCache>
                <c:ptCount val="4"/>
                <c:pt idx="0">
                  <c:v> R </c:v>
                </c:pt>
                <c:pt idx="1">
                  <c:v> O </c:v>
                </c:pt>
                <c:pt idx="2">
                  <c:v> V </c:v>
                </c:pt>
                <c:pt idx="3">
                  <c:v> V </c:v>
                </c:pt>
              </c:strCache>
            </c:strRef>
          </c:cat>
          <c:val>
            <c:numRef>
              <c:f>Traitement!$F$845:$F$848</c:f>
              <c:numCache>
                <c:formatCode>0.00%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1-493C-ABF5-C7F8C55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991-493C-ABF5-C7F8C55FB8F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991-493C-ABF5-C7F8C55FB8F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991-493C-ABF5-C7F8C55FB8FD}"/>
              </c:ext>
            </c:extLst>
          </c:dPt>
          <c:val>
            <c:numRef>
              <c:f>Traitement!$F$849:$F$851</c:f>
              <c:numCache>
                <c:formatCode>0.00%</c:formatCode>
                <c:ptCount val="3"/>
                <c:pt idx="0">
                  <c:v>1.4549118933349692</c:v>
                </c:pt>
                <c:pt idx="1">
                  <c:v>0.03</c:v>
                </c:pt>
                <c:pt idx="2">
                  <c:v>0.5150881066650308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1-493C-ABF5-C7F8C55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DOT.xlsx]Traitement!Tableau croisé dynamique4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Traitement!$L$1</c:f>
              <c:strCache>
                <c:ptCount val="1"/>
                <c:pt idx="0">
                  <c:v>Somme de  Chiffre d'affaires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Traitement!$K$2:$K$14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Traitement!$L$2:$L$14</c:f>
              <c:numCache>
                <c:formatCode>General</c:formatCode>
                <c:ptCount val="12"/>
                <c:pt idx="0">
                  <c:v>5953620.7954999991</c:v>
                </c:pt>
                <c:pt idx="1">
                  <c:v>5468889.6120000007</c:v>
                </c:pt>
                <c:pt idx="2">
                  <c:v>9554851.8299999982</c:v>
                </c:pt>
                <c:pt idx="3">
                  <c:v>18909338.684999995</c:v>
                </c:pt>
                <c:pt idx="4">
                  <c:v>10810189.988999998</c:v>
                </c:pt>
                <c:pt idx="5">
                  <c:v>11943181.520999998</c:v>
                </c:pt>
                <c:pt idx="6">
                  <c:v>7433104.8659999976</c:v>
                </c:pt>
                <c:pt idx="7">
                  <c:v>5356346.2534999996</c:v>
                </c:pt>
                <c:pt idx="8">
                  <c:v>15408576.995499993</c:v>
                </c:pt>
                <c:pt idx="9">
                  <c:v>10861868.381499998</c:v>
                </c:pt>
                <c:pt idx="10">
                  <c:v>43314498.979500011</c:v>
                </c:pt>
                <c:pt idx="11">
                  <c:v>3095562.833000008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74D-A5C6-9E49ECA947C9}"/>
            </c:ext>
          </c:extLst>
        </c:ser>
        <c:ser>
          <c:idx val="1"/>
          <c:order val="1"/>
          <c:tx>
            <c:strRef>
              <c:f>Traitement!$M$1</c:f>
              <c:strCache>
                <c:ptCount val="1"/>
                <c:pt idx="0">
                  <c:v>Somme de  Objectif C.A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Traitement!$K$2:$K$14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Traitement!$M$2:$M$14</c:f>
              <c:numCache>
                <c:formatCode>General</c:formatCode>
                <c:ptCount val="12"/>
                <c:pt idx="0">
                  <c:v>2911480</c:v>
                </c:pt>
                <c:pt idx="1">
                  <c:v>5812780</c:v>
                </c:pt>
                <c:pt idx="2">
                  <c:v>2911480</c:v>
                </c:pt>
                <c:pt idx="3">
                  <c:v>5812780</c:v>
                </c:pt>
                <c:pt idx="4">
                  <c:v>4367220</c:v>
                </c:pt>
                <c:pt idx="5">
                  <c:v>7268520</c:v>
                </c:pt>
                <c:pt idx="6">
                  <c:v>4367220</c:v>
                </c:pt>
                <c:pt idx="7">
                  <c:v>7268520</c:v>
                </c:pt>
                <c:pt idx="8">
                  <c:v>4367220</c:v>
                </c:pt>
                <c:pt idx="9">
                  <c:v>7268520</c:v>
                </c:pt>
                <c:pt idx="10">
                  <c:v>4367220</c:v>
                </c:pt>
                <c:pt idx="11">
                  <c:v>45077040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74D-A5C6-9E49ECA9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81871"/>
        <c:axId val="1280383951"/>
      </c:barChart>
      <c:catAx>
        <c:axId val="12803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80383951"/>
        <c:crosses val="autoZero"/>
        <c:auto val="1"/>
        <c:lblAlgn val="ctr"/>
        <c:lblOffset val="100"/>
        <c:noMultiLvlLbl val="0"/>
      </c:catAx>
      <c:valAx>
        <c:axId val="1280383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3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DOT.xlsx]Traitement!Tableau croisé dynamique5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Traitement!$P$1</c:f>
              <c:strCache>
                <c:ptCount val="1"/>
                <c:pt idx="0">
                  <c:v>Somme de  Montant TTC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Traitement!$O$2:$O$14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Traitement!$P$2:$P$14</c:f>
              <c:numCache>
                <c:formatCode>_-* #\ ##0.00\ _D_A_-;\-* #\ ##0.00\ _D_A_-;_-* "-"??\ _D_A_-;_-@_-</c:formatCode>
                <c:ptCount val="12"/>
                <c:pt idx="0">
                  <c:v>7820642.8770000003</c:v>
                </c:pt>
                <c:pt idx="1">
                  <c:v>6118055.1980000008</c:v>
                </c:pt>
                <c:pt idx="2">
                  <c:v>10292465.8695</c:v>
                </c:pt>
                <c:pt idx="3">
                  <c:v>20968239.857499998</c:v>
                </c:pt>
                <c:pt idx="4">
                  <c:v>11976562.795000002</c:v>
                </c:pt>
                <c:pt idx="5">
                  <c:v>13243331.089500001</c:v>
                </c:pt>
                <c:pt idx="6">
                  <c:v>8368430.9395000003</c:v>
                </c:pt>
                <c:pt idx="7">
                  <c:v>5925868.2989999987</c:v>
                </c:pt>
                <c:pt idx="8">
                  <c:v>17029635.304500002</c:v>
                </c:pt>
                <c:pt idx="9">
                  <c:v>13870317.863999998</c:v>
                </c:pt>
                <c:pt idx="10">
                  <c:v>50659580.7645</c:v>
                </c:pt>
                <c:pt idx="11">
                  <c:v>31260716.257000003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4B-4C33-9853-DB8317089015}"/>
            </c:ext>
          </c:extLst>
        </c:ser>
        <c:ser>
          <c:idx val="1"/>
          <c:order val="1"/>
          <c:tx>
            <c:strRef>
              <c:f>Traitement!$Q$1</c:f>
              <c:strCache>
                <c:ptCount val="1"/>
                <c:pt idx="0">
                  <c:v>Somme de  Encaissement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Traitement!$O$2:$O$14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Traitement!$Q$2:$Q$14</c:f>
              <c:numCache>
                <c:formatCode>_-* #\ ##0.00\ _D_A_-;\-* #\ ##0.00\ _D_A_-;_-* "-"??\ _D_A_-;_-@_-</c:formatCode>
                <c:ptCount val="12"/>
                <c:pt idx="0">
                  <c:v>5404470.0680000009</c:v>
                </c:pt>
                <c:pt idx="1">
                  <c:v>3768576.426</c:v>
                </c:pt>
                <c:pt idx="2">
                  <c:v>6207740.8844999997</c:v>
                </c:pt>
                <c:pt idx="3">
                  <c:v>14213608.877500003</c:v>
                </c:pt>
                <c:pt idx="4">
                  <c:v>6382516.8605000013</c:v>
                </c:pt>
                <c:pt idx="5">
                  <c:v>7687402.6794999978</c:v>
                </c:pt>
                <c:pt idx="6">
                  <c:v>5732431.745000002</c:v>
                </c:pt>
                <c:pt idx="7">
                  <c:v>4055102.7119999994</c:v>
                </c:pt>
                <c:pt idx="8">
                  <c:v>7569941.2044999991</c:v>
                </c:pt>
                <c:pt idx="9">
                  <c:v>5712917.1855000006</c:v>
                </c:pt>
                <c:pt idx="10">
                  <c:v>14048208.277999997</c:v>
                </c:pt>
                <c:pt idx="11">
                  <c:v>9050000.4155000001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4B-4C33-9853-DB831708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33360"/>
        <c:axId val="1778231280"/>
      </c:lineChart>
      <c:catAx>
        <c:axId val="17782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78231280"/>
        <c:crosses val="autoZero"/>
        <c:auto val="1"/>
        <c:lblAlgn val="ctr"/>
        <c:lblOffset val="100"/>
        <c:noMultiLvlLbl val="0"/>
      </c:catAx>
      <c:valAx>
        <c:axId val="1778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D_A_-;\-* #\ ##0.00\ _D_A_-;_-* &quot;-&quot;??\ _D_A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782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7275854216853"/>
          <c:y val="7.4033101234246548E-3"/>
          <c:w val="0.79747000802981816"/>
          <c:h val="0.96223653861449132"/>
        </c:manualLayout>
      </c:layout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48-422B-8031-A4652CC9F4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48-422B-8031-A4652CC9F4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48-422B-8031-A4652CC9F4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48-422B-8031-A4652CC9F49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48-422B-8031-A4652CC9F49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48-422B-8031-A4652CC9F49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48-422B-8031-A4652CC9F491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48-422B-8031-A4652CC9F491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48-422B-8031-A4652CC9F491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48-422B-8031-A4652CC9F491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048-422B-8031-A4652CC9F491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048-422B-8031-A4652CC9F491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048-422B-8031-A4652CC9F491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048-422B-8031-A4652CC9F491}"/>
              </c:ext>
            </c:extLst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048-422B-8031-A4652CC9F491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048-422B-8031-A4652CC9F491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048-422B-8031-A4652CC9F491}"/>
              </c:ext>
            </c:extLst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048-422B-8031-A4652CC9F491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048-422B-8031-A4652CC9F491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048-422B-8031-A4652CC9F491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1048-422B-8031-A4652CC9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048-422B-8031-A4652CC9F491}"/>
              </c:ext>
            </c:extLst>
          </c:dPt>
          <c:dPt>
            <c:idx val="1"/>
            <c:bubble3D val="0"/>
            <c:spPr>
              <a:solidFill>
                <a:schemeClr val="bg2">
                  <a:alpha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048-422B-8031-A4652CC9F491}"/>
              </c:ext>
            </c:extLst>
          </c:dPt>
          <c:val>
            <c:numRef>
              <c:f>Traitement!$H$844:$I$844</c:f>
              <c:numCache>
                <c:formatCode>0.00%</c:formatCode>
                <c:ptCount val="2"/>
                <c:pt idx="0">
                  <c:v>0.45477227649093044</c:v>
                </c:pt>
                <c:pt idx="1">
                  <c:v>0.54522772350906956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048-422B-8031-A4652CC9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DOT.xlsx]Traitement!Tableau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triangl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Traitement!$P$1</c:f>
              <c:strCache>
                <c:ptCount val="1"/>
                <c:pt idx="0">
                  <c:v>Somme de  Montant TTC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Traitement!$O$2:$O$14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Traitement!$P$2:$P$14</c:f>
              <c:numCache>
                <c:formatCode>_-* #\ ##0.00\ _D_A_-;\-* #\ ##0.00\ _D_A_-;_-* "-"??\ _D_A_-;_-@_-</c:formatCode>
                <c:ptCount val="12"/>
                <c:pt idx="0">
                  <c:v>7820642.8770000003</c:v>
                </c:pt>
                <c:pt idx="1">
                  <c:v>6118055.1980000008</c:v>
                </c:pt>
                <c:pt idx="2">
                  <c:v>10292465.8695</c:v>
                </c:pt>
                <c:pt idx="3">
                  <c:v>20968239.857499998</c:v>
                </c:pt>
                <c:pt idx="4">
                  <c:v>11976562.795000002</c:v>
                </c:pt>
                <c:pt idx="5">
                  <c:v>13243331.089500001</c:v>
                </c:pt>
                <c:pt idx="6">
                  <c:v>8368430.9395000003</c:v>
                </c:pt>
                <c:pt idx="7">
                  <c:v>5925868.2989999987</c:v>
                </c:pt>
                <c:pt idx="8">
                  <c:v>17029635.304500002</c:v>
                </c:pt>
                <c:pt idx="9">
                  <c:v>13870317.863999998</c:v>
                </c:pt>
                <c:pt idx="10">
                  <c:v>50659580.7645</c:v>
                </c:pt>
                <c:pt idx="11">
                  <c:v>31260716.257000003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44-491E-BB50-0C7991F7BBBA}"/>
            </c:ext>
          </c:extLst>
        </c:ser>
        <c:ser>
          <c:idx val="1"/>
          <c:order val="1"/>
          <c:tx>
            <c:strRef>
              <c:f>Traitement!$Q$1</c:f>
              <c:strCache>
                <c:ptCount val="1"/>
                <c:pt idx="0">
                  <c:v>Somme de  Encaissement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Traitement!$O$2:$O$14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Traitement!$Q$2:$Q$14</c:f>
              <c:numCache>
                <c:formatCode>_-* #\ ##0.00\ _D_A_-;\-* #\ ##0.00\ _D_A_-;_-* "-"??\ _D_A_-;_-@_-</c:formatCode>
                <c:ptCount val="12"/>
                <c:pt idx="0">
                  <c:v>5404470.0680000009</c:v>
                </c:pt>
                <c:pt idx="1">
                  <c:v>3768576.426</c:v>
                </c:pt>
                <c:pt idx="2">
                  <c:v>6207740.8844999997</c:v>
                </c:pt>
                <c:pt idx="3">
                  <c:v>14213608.877500003</c:v>
                </c:pt>
                <c:pt idx="4">
                  <c:v>6382516.8605000013</c:v>
                </c:pt>
                <c:pt idx="5">
                  <c:v>7687402.6794999978</c:v>
                </c:pt>
                <c:pt idx="6">
                  <c:v>5732431.745000002</c:v>
                </c:pt>
                <c:pt idx="7">
                  <c:v>4055102.7119999994</c:v>
                </c:pt>
                <c:pt idx="8">
                  <c:v>7569941.2044999991</c:v>
                </c:pt>
                <c:pt idx="9">
                  <c:v>5712917.1855000006</c:v>
                </c:pt>
                <c:pt idx="10">
                  <c:v>14048208.277999997</c:v>
                </c:pt>
                <c:pt idx="11">
                  <c:v>9050000.4155000001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44-491E-BB50-0C7991F7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33360"/>
        <c:axId val="1778231280"/>
      </c:lineChart>
      <c:catAx>
        <c:axId val="17782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78231280"/>
        <c:crosses val="autoZero"/>
        <c:auto val="1"/>
        <c:lblAlgn val="ctr"/>
        <c:lblOffset val="100"/>
        <c:noMultiLvlLbl val="0"/>
      </c:catAx>
      <c:valAx>
        <c:axId val="1778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D_A_-;\-* #\ ##0.00\ _D_A_-;_-* &quot;-&quot;??\ _D_A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782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DOT.xlsx]Traitement!Tableau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Traitement!$L$1</c:f>
              <c:strCache>
                <c:ptCount val="1"/>
                <c:pt idx="0">
                  <c:v>Somme de  Chiffre d'affaires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Traitement!$K$2:$K$14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Traitement!$L$2:$L$14</c:f>
              <c:numCache>
                <c:formatCode>General</c:formatCode>
                <c:ptCount val="12"/>
                <c:pt idx="0">
                  <c:v>5953620.7954999991</c:v>
                </c:pt>
                <c:pt idx="1">
                  <c:v>5468889.6120000007</c:v>
                </c:pt>
                <c:pt idx="2">
                  <c:v>9554851.8299999982</c:v>
                </c:pt>
                <c:pt idx="3">
                  <c:v>18909338.684999995</c:v>
                </c:pt>
                <c:pt idx="4">
                  <c:v>10810189.988999998</c:v>
                </c:pt>
                <c:pt idx="5">
                  <c:v>11943181.520999998</c:v>
                </c:pt>
                <c:pt idx="6">
                  <c:v>7433104.8659999976</c:v>
                </c:pt>
                <c:pt idx="7">
                  <c:v>5356346.2534999996</c:v>
                </c:pt>
                <c:pt idx="8">
                  <c:v>15408576.995499993</c:v>
                </c:pt>
                <c:pt idx="9">
                  <c:v>10861868.381499998</c:v>
                </c:pt>
                <c:pt idx="10">
                  <c:v>43314498.979500011</c:v>
                </c:pt>
                <c:pt idx="11">
                  <c:v>3095562.833000008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D45-A6FF-EA1707D8A887}"/>
            </c:ext>
          </c:extLst>
        </c:ser>
        <c:ser>
          <c:idx val="1"/>
          <c:order val="1"/>
          <c:tx>
            <c:strRef>
              <c:f>Traitement!$M$1</c:f>
              <c:strCache>
                <c:ptCount val="1"/>
                <c:pt idx="0">
                  <c:v>Somme de  Objectif C.A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Traitement!$K$2:$K$14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Traitement!$M$2:$M$14</c:f>
              <c:numCache>
                <c:formatCode>General</c:formatCode>
                <c:ptCount val="12"/>
                <c:pt idx="0">
                  <c:v>2911480</c:v>
                </c:pt>
                <c:pt idx="1">
                  <c:v>5812780</c:v>
                </c:pt>
                <c:pt idx="2">
                  <c:v>2911480</c:v>
                </c:pt>
                <c:pt idx="3">
                  <c:v>5812780</c:v>
                </c:pt>
                <c:pt idx="4">
                  <c:v>4367220</c:v>
                </c:pt>
                <c:pt idx="5">
                  <c:v>7268520</c:v>
                </c:pt>
                <c:pt idx="6">
                  <c:v>4367220</c:v>
                </c:pt>
                <c:pt idx="7">
                  <c:v>7268520</c:v>
                </c:pt>
                <c:pt idx="8">
                  <c:v>4367220</c:v>
                </c:pt>
                <c:pt idx="9">
                  <c:v>7268520</c:v>
                </c:pt>
                <c:pt idx="10">
                  <c:v>4367220</c:v>
                </c:pt>
                <c:pt idx="11">
                  <c:v>45077040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9-4D45-A6FF-EA1707D8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81871"/>
        <c:axId val="1280383951"/>
      </c:barChart>
      <c:catAx>
        <c:axId val="12803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80383951"/>
        <c:crosses val="autoZero"/>
        <c:auto val="1"/>
        <c:lblAlgn val="ctr"/>
        <c:lblOffset val="100"/>
        <c:noMultiLvlLbl val="0"/>
      </c:catAx>
      <c:valAx>
        <c:axId val="12803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2803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7-4849-93FE-738B018D5F4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F7-4849-93FE-738B018D5F4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7-4849-93FE-738B018D5F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F7-4849-93FE-738B018D5F49}"/>
              </c:ext>
            </c:extLst>
          </c:dPt>
          <c:cat>
            <c:strRef>
              <c:f>Traitement!$E$845:$E$848</c:f>
              <c:strCache>
                <c:ptCount val="4"/>
                <c:pt idx="0">
                  <c:v> R </c:v>
                </c:pt>
                <c:pt idx="1">
                  <c:v> O </c:v>
                </c:pt>
                <c:pt idx="2">
                  <c:v> V </c:v>
                </c:pt>
                <c:pt idx="3">
                  <c:v> V </c:v>
                </c:pt>
              </c:strCache>
            </c:strRef>
          </c:cat>
          <c:val>
            <c:numRef>
              <c:f>Traitement!$F$845:$F$848</c:f>
              <c:numCache>
                <c:formatCode>0.00%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7-4849-93FE-738B018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F7-4849-93FE-738B018D5F4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F7-4849-93FE-738B018D5F4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F7-4849-93FE-738B018D5F49}"/>
              </c:ext>
            </c:extLst>
          </c:dPt>
          <c:val>
            <c:numRef>
              <c:f>Traitement!$F$849:$F$851</c:f>
              <c:numCache>
                <c:formatCode>0.00%</c:formatCode>
                <c:ptCount val="3"/>
                <c:pt idx="0">
                  <c:v>1.4549118933349692</c:v>
                </c:pt>
                <c:pt idx="1">
                  <c:v>0.03</c:v>
                </c:pt>
                <c:pt idx="2">
                  <c:v>0.5150881066650308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7-4849-93FE-738B018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6B-42E7-824F-132B8D71E17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6B-42E7-824F-132B8D71E1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6B-42E7-824F-132B8D71E17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6B-42E7-824F-132B8D71E17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6B-42E7-824F-132B8D71E17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6B-42E7-824F-132B8D71E17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6B-42E7-824F-132B8D71E173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6B-42E7-824F-132B8D71E173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6B-42E7-824F-132B8D71E173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6B-42E7-824F-132B8D71E173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6B-42E7-824F-132B8D71E173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6B-42E7-824F-132B8D71E173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6B-42E7-824F-132B8D71E173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6B-42E7-824F-132B8D71E173}"/>
              </c:ext>
            </c:extLst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6B-42E7-824F-132B8D71E173}"/>
              </c:ext>
            </c:extLst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6B-42E7-824F-132B8D71E173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6B-42E7-824F-132B8D71E173}"/>
              </c:ext>
            </c:extLst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6B-42E7-824F-132B8D71E173}"/>
              </c:ext>
            </c:extLst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6B-42E7-824F-132B8D71E173}"/>
              </c:ext>
            </c:extLst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D-45F9-A9C6-782172C4709E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36D-45F9-A9C6-782172C4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6D-45F9-A9C6-782172C4709E}"/>
              </c:ext>
            </c:extLst>
          </c:dPt>
          <c:dPt>
            <c:idx val="1"/>
            <c:bubble3D val="0"/>
            <c:spPr>
              <a:solidFill>
                <a:schemeClr val="bg2">
                  <a:alpha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6D-45F9-A9C6-782172C4709E}"/>
              </c:ext>
            </c:extLst>
          </c:dPt>
          <c:val>
            <c:numRef>
              <c:f>Traitement!$H$844:$I$844</c:f>
              <c:numCache>
                <c:formatCode>0.00%</c:formatCode>
                <c:ptCount val="2"/>
                <c:pt idx="0">
                  <c:v>0.45477227649093044</c:v>
                </c:pt>
                <c:pt idx="1">
                  <c:v>0.54522772350906956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D-45F9-A9C6-782172C4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1242060</xdr:colOff>
      <xdr:row>14</xdr:row>
      <xdr:rowOff>68580</xdr:rowOff>
    </xdr:from>
    <xdr:to>
      <xdr:col>24</xdr:col>
      <xdr:colOff>68580</xdr:colOff>
      <xdr:row>29</xdr:row>
      <xdr:rowOff>83820</xdr:rowOff>
    </xdr:to>
    <xdr:graphicFrame macro="">
      <xdr:nvGraphicFramePr>
        <xdr:cNvPr id="45" name="Graphiqu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1243080</xdr:colOff>
      <xdr:row>0</xdr:row>
      <xdr:rowOff>0</xdr:rowOff>
    </xdr:from>
    <xdr:ext cx="540000" cy="5400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660" y="0"/>
          <a:ext cx="540000" cy="540000"/>
        </a:xfrm>
        <a:prstGeom prst="rect">
          <a:avLst/>
        </a:prstGeom>
      </xdr:spPr>
    </xdr:pic>
    <xdr:clientData/>
  </xdr:oneCellAnchor>
  <xdr:twoCellAnchor>
    <xdr:from>
      <xdr:col>0</xdr:col>
      <xdr:colOff>134579</xdr:colOff>
      <xdr:row>4</xdr:row>
      <xdr:rowOff>106679</xdr:rowOff>
    </xdr:from>
    <xdr:to>
      <xdr:col>5</xdr:col>
      <xdr:colOff>224279</xdr:colOff>
      <xdr:row>8</xdr:row>
      <xdr:rowOff>121309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4579" y="838199"/>
          <a:ext cx="1728000" cy="746150"/>
        </a:xfrm>
        <a:prstGeom prst="rect">
          <a:avLst/>
        </a:prstGeom>
        <a:noFill/>
        <a:ln w="19050">
          <a:solidFill>
            <a:schemeClr val="accent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71100</xdr:colOff>
      <xdr:row>3</xdr:row>
      <xdr:rowOff>53340</xdr:rowOff>
    </xdr:from>
    <xdr:to>
      <xdr:col>5</xdr:col>
      <xdr:colOff>304800</xdr:colOff>
      <xdr:row>5</xdr:row>
      <xdr:rowOff>144780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1100" y="601980"/>
          <a:ext cx="1872000" cy="4572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Chiffre d'affaires</a:t>
          </a:r>
        </a:p>
      </xdr:txBody>
    </xdr:sp>
    <xdr:clientData/>
  </xdr:twoCellAnchor>
  <xdr:oneCellAnchor>
    <xdr:from>
      <xdr:col>4</xdr:col>
      <xdr:colOff>55260</xdr:colOff>
      <xdr:row>6</xdr:row>
      <xdr:rowOff>0</xdr:rowOff>
    </xdr:from>
    <xdr:ext cx="468000" cy="468000"/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900" y="1097280"/>
          <a:ext cx="468000" cy="468000"/>
        </a:xfrm>
        <a:prstGeom prst="rect">
          <a:avLst/>
        </a:prstGeom>
      </xdr:spPr>
    </xdr:pic>
    <xdr:clientData/>
  </xdr:oneCellAnchor>
  <xdr:oneCellAnchor>
    <xdr:from>
      <xdr:col>13</xdr:col>
      <xdr:colOff>1254120</xdr:colOff>
      <xdr:row>6</xdr:row>
      <xdr:rowOff>11449</xdr:rowOff>
    </xdr:from>
    <xdr:ext cx="468000" cy="468000"/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3700" y="1108729"/>
          <a:ext cx="468000" cy="468000"/>
        </a:xfrm>
        <a:prstGeom prst="rect">
          <a:avLst/>
        </a:prstGeom>
      </xdr:spPr>
    </xdr:pic>
    <xdr:clientData/>
  </xdr:oneCellAnchor>
  <xdr:twoCellAnchor>
    <xdr:from>
      <xdr:col>12</xdr:col>
      <xdr:colOff>321060</xdr:colOff>
      <xdr:row>4</xdr:row>
      <xdr:rowOff>92050</xdr:rowOff>
    </xdr:from>
    <xdr:to>
      <xdr:col>15</xdr:col>
      <xdr:colOff>0</xdr:colOff>
      <xdr:row>8</xdr:row>
      <xdr:rowOff>106680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52980" y="823570"/>
          <a:ext cx="1804920" cy="746150"/>
        </a:xfrm>
        <a:prstGeom prst="rect">
          <a:avLst/>
        </a:prstGeom>
        <a:noFill/>
        <a:ln w="19050">
          <a:solidFill>
            <a:schemeClr val="accent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216540</xdr:colOff>
      <xdr:row>4</xdr:row>
      <xdr:rowOff>92050</xdr:rowOff>
    </xdr:from>
    <xdr:to>
      <xdr:col>11</xdr:col>
      <xdr:colOff>306240</xdr:colOff>
      <xdr:row>8</xdr:row>
      <xdr:rowOff>106680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182500" y="823570"/>
          <a:ext cx="1728000" cy="746150"/>
        </a:xfrm>
        <a:prstGeom prst="rect">
          <a:avLst/>
        </a:prstGeom>
        <a:noFill/>
        <a:ln w="19050">
          <a:solidFill>
            <a:schemeClr val="accent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129540</xdr:colOff>
      <xdr:row>3</xdr:row>
      <xdr:rowOff>53340</xdr:rowOff>
    </xdr:from>
    <xdr:to>
      <xdr:col>12</xdr:col>
      <xdr:colOff>35580</xdr:colOff>
      <xdr:row>5</xdr:row>
      <xdr:rowOff>144780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095500" y="601980"/>
          <a:ext cx="1872000" cy="4572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Objectif C.A</a:t>
          </a:r>
        </a:p>
      </xdr:txBody>
    </xdr:sp>
    <xdr:clientData/>
  </xdr:twoCellAnchor>
  <xdr:twoCellAnchor>
    <xdr:from>
      <xdr:col>12</xdr:col>
      <xdr:colOff>229380</xdr:colOff>
      <xdr:row>3</xdr:row>
      <xdr:rowOff>53340</xdr:rowOff>
    </xdr:from>
    <xdr:to>
      <xdr:col>15</xdr:col>
      <xdr:colOff>91440</xdr:colOff>
      <xdr:row>5</xdr:row>
      <xdr:rowOff>144780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161300" y="601980"/>
          <a:ext cx="1988040" cy="4572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Encaissement</a:t>
          </a:r>
        </a:p>
      </xdr:txBody>
    </xdr:sp>
    <xdr:clientData/>
  </xdr:twoCellAnchor>
  <xdr:oneCellAnchor>
    <xdr:from>
      <xdr:col>10</xdr:col>
      <xdr:colOff>137161</xdr:colOff>
      <xdr:row>6</xdr:row>
      <xdr:rowOff>2461</xdr:rowOff>
    </xdr:from>
    <xdr:ext cx="457200" cy="457200"/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761" y="1099741"/>
          <a:ext cx="457200" cy="457200"/>
        </a:xfrm>
        <a:prstGeom prst="rect">
          <a:avLst/>
        </a:prstGeom>
      </xdr:spPr>
    </xdr:pic>
    <xdr:clientData/>
  </xdr:oneCellAnchor>
  <xdr:twoCellAnchor>
    <xdr:from>
      <xdr:col>34</xdr:col>
      <xdr:colOff>495300</xdr:colOff>
      <xdr:row>17</xdr:row>
      <xdr:rowOff>68580</xdr:rowOff>
    </xdr:from>
    <xdr:to>
      <xdr:col>34</xdr:col>
      <xdr:colOff>1158240</xdr:colOff>
      <xdr:row>21</xdr:row>
      <xdr:rowOff>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611100" y="3177540"/>
          <a:ext cx="0" cy="662940"/>
        </a:xfrm>
        <a:prstGeom prst="ellipse">
          <a:avLst/>
        </a:prstGeom>
        <a:solidFill>
          <a:srgbClr val="FF0000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fr-FR" sz="11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487680</xdr:colOff>
      <xdr:row>21</xdr:row>
      <xdr:rowOff>152400</xdr:rowOff>
    </xdr:from>
    <xdr:to>
      <xdr:col>34</xdr:col>
      <xdr:colOff>1150620</xdr:colOff>
      <xdr:row>25</xdr:row>
      <xdr:rowOff>83820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2611100" y="3992880"/>
          <a:ext cx="0" cy="662940"/>
        </a:xfrm>
        <a:prstGeom prst="ellipse">
          <a:avLst/>
        </a:prstGeom>
        <a:solidFill>
          <a:srgbClr val="FFC000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fr-FR" sz="1100"/>
        </a:p>
      </xdr:txBody>
    </xdr:sp>
    <xdr:clientData/>
  </xdr:twoCellAnchor>
  <xdr:twoCellAnchor>
    <xdr:from>
      <xdr:col>34</xdr:col>
      <xdr:colOff>289560</xdr:colOff>
      <xdr:row>21</xdr:row>
      <xdr:rowOff>76200</xdr:rowOff>
    </xdr:from>
    <xdr:to>
      <xdr:col>34</xdr:col>
      <xdr:colOff>1287780</xdr:colOff>
      <xdr:row>26</xdr:row>
      <xdr:rowOff>60960</xdr:rowOff>
    </xdr:to>
    <xdr:sp macro="" textlink="$P$111">
      <xdr:nvSpPr>
        <xdr:cNvPr id="19" name="ZoneText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573000" y="3916680"/>
          <a:ext cx="3810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ABEBBEF-4A23-4DEA-B4A5-4570F8CAE25A}" type="TxLink">
            <a:rPr lang="en-US" sz="9600" b="0" i="0" u="none" strike="noStrike">
              <a:ln>
                <a:solidFill>
                  <a:srgbClr val="FFC000"/>
                </a:solidFill>
              </a:ln>
              <a:solidFill>
                <a:srgbClr val="FFC000"/>
              </a:solidFill>
              <a:effectLst>
                <a:glow rad="101600">
                  <a:srgbClr val="FFC000">
                    <a:alpha val="60000"/>
                  </a:srgbClr>
                </a:glow>
              </a:effectLst>
              <a:latin typeface="Wingdings"/>
              <a:cs typeface="Calibri"/>
            </a:rPr>
            <a:pPr algn="r"/>
            <a:t> </a:t>
          </a:fld>
          <a:endParaRPr lang="fr-FR" sz="9600">
            <a:ln>
              <a:solidFill>
                <a:srgbClr val="FFC000"/>
              </a:solidFill>
            </a:ln>
            <a:solidFill>
              <a:srgbClr val="FFC000"/>
            </a:solidFill>
            <a:effectLst>
              <a:glow rad="101600">
                <a:srgbClr val="FFC000">
                  <a:alpha val="60000"/>
                </a:srgbClr>
              </a:glow>
            </a:effectLst>
          </a:endParaRPr>
        </a:p>
      </xdr:txBody>
    </xdr:sp>
    <xdr:clientData/>
  </xdr:twoCellAnchor>
  <xdr:twoCellAnchor>
    <xdr:from>
      <xdr:col>34</xdr:col>
      <xdr:colOff>403860</xdr:colOff>
      <xdr:row>16</xdr:row>
      <xdr:rowOff>129540</xdr:rowOff>
    </xdr:from>
    <xdr:to>
      <xdr:col>34</xdr:col>
      <xdr:colOff>1249680</xdr:colOff>
      <xdr:row>22</xdr:row>
      <xdr:rowOff>7620</xdr:rowOff>
    </xdr:to>
    <xdr:sp macro="" textlink="$O$111">
      <xdr:nvSpPr>
        <xdr:cNvPr id="20" name="ZoneText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611100" y="3055620"/>
          <a:ext cx="0" cy="975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FF4C52-CE9F-4A5C-A76C-66635DA620D0}" type="TxLink">
            <a:rPr lang="en-US" sz="9600" b="0" i="0" u="none" strike="noStrike">
              <a:ln>
                <a:noFill/>
              </a:ln>
              <a:solidFill>
                <a:srgbClr val="FF0000"/>
              </a:solidFill>
              <a:effectLst>
                <a:glow rad="101600">
                  <a:srgbClr val="FF0000">
                    <a:alpha val="60000"/>
                  </a:srgbClr>
                </a:glow>
              </a:effectLst>
              <a:latin typeface="Wingdings"/>
            </a:rPr>
            <a:pPr algn="ctr"/>
            <a:t> </a:t>
          </a:fld>
          <a:endParaRPr lang="fr-FR" sz="9600">
            <a:ln>
              <a:noFill/>
            </a:ln>
            <a:solidFill>
              <a:srgbClr val="FF0000"/>
            </a:solidFill>
            <a:effectLst>
              <a:glow rad="101600">
                <a:srgbClr val="FF0000">
                  <a:alpha val="60000"/>
                </a:srgbClr>
              </a:glow>
            </a:effectLst>
          </a:endParaRPr>
        </a:p>
      </xdr:txBody>
    </xdr:sp>
    <xdr:clientData/>
  </xdr:twoCellAnchor>
  <xdr:twoCellAnchor editAs="oneCell">
    <xdr:from>
      <xdr:col>16</xdr:col>
      <xdr:colOff>38100</xdr:colOff>
      <xdr:row>0</xdr:row>
      <xdr:rowOff>30480</xdr:rowOff>
    </xdr:from>
    <xdr:to>
      <xdr:col>34</xdr:col>
      <xdr:colOff>220980</xdr:colOff>
      <xdr:row>11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DOT Corporate 2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T Corpor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3660" y="30480"/>
              <a:ext cx="6080760" cy="2072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251460</xdr:colOff>
      <xdr:row>5</xdr:row>
      <xdr:rowOff>167641</xdr:rowOff>
    </xdr:from>
    <xdr:to>
      <xdr:col>39</xdr:col>
      <xdr:colOff>205740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% Réalisation 1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Réalis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1082041"/>
              <a:ext cx="1592580" cy="1333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167640</xdr:rowOff>
    </xdr:from>
    <xdr:to>
      <xdr:col>13</xdr:col>
      <xdr:colOff>1051560</xdr:colOff>
      <xdr:row>20</xdr:row>
      <xdr:rowOff>22860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20</xdr:row>
      <xdr:rowOff>114300</xdr:rowOff>
    </xdr:from>
    <xdr:to>
      <xdr:col>13</xdr:col>
      <xdr:colOff>1059180</xdr:colOff>
      <xdr:row>29</xdr:row>
      <xdr:rowOff>76200</xdr:rowOff>
    </xdr:to>
    <xdr:graphicFrame macro="">
      <xdr:nvGraphicFramePr>
        <xdr:cNvPr id="39" name="Graphiqu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259080</xdr:colOff>
      <xdr:row>13</xdr:row>
      <xdr:rowOff>83820</xdr:rowOff>
    </xdr:from>
    <xdr:to>
      <xdr:col>39</xdr:col>
      <xdr:colOff>213360</xdr:colOff>
      <xdr:row>29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Mois 1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2520" y="2461260"/>
              <a:ext cx="159258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24</xdr:col>
      <xdr:colOff>144780</xdr:colOff>
      <xdr:row>14</xdr:row>
      <xdr:rowOff>60960</xdr:rowOff>
    </xdr:from>
    <xdr:to>
      <xdr:col>34</xdr:col>
      <xdr:colOff>205740</xdr:colOff>
      <xdr:row>29</xdr:row>
      <xdr:rowOff>83820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1234440</xdr:colOff>
      <xdr:row>11</xdr:row>
      <xdr:rowOff>144780</xdr:rowOff>
    </xdr:from>
    <xdr:to>
      <xdr:col>24</xdr:col>
      <xdr:colOff>76200</xdr:colOff>
      <xdr:row>14</xdr:row>
      <xdr:rowOff>53340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494020" y="2156460"/>
          <a:ext cx="3589020" cy="4572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Taux de réalisation C.A</a:t>
          </a:r>
        </a:p>
      </xdr:txBody>
    </xdr:sp>
    <xdr:clientData/>
  </xdr:twoCellAnchor>
  <xdr:twoCellAnchor>
    <xdr:from>
      <xdr:col>24</xdr:col>
      <xdr:colOff>144780</xdr:colOff>
      <xdr:row>11</xdr:row>
      <xdr:rowOff>137160</xdr:rowOff>
    </xdr:from>
    <xdr:to>
      <xdr:col>34</xdr:col>
      <xdr:colOff>220980</xdr:colOff>
      <xdr:row>14</xdr:row>
      <xdr:rowOff>45720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51620" y="2148840"/>
          <a:ext cx="3352800" cy="45720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</a:rPr>
            <a:t>Taux d'encaissement</a:t>
          </a:r>
        </a:p>
      </xdr:txBody>
    </xdr:sp>
    <xdr:clientData/>
  </xdr:twoCellAnchor>
  <xdr:twoCellAnchor editAs="oneCell">
    <xdr:from>
      <xdr:col>34</xdr:col>
      <xdr:colOff>245565</xdr:colOff>
      <xdr:row>0</xdr:row>
      <xdr:rowOff>15601</xdr:rowOff>
    </xdr:from>
    <xdr:to>
      <xdr:col>39</xdr:col>
      <xdr:colOff>211871</xdr:colOff>
      <xdr:row>5</xdr:row>
      <xdr:rowOff>141387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% Encaissement 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Encaisse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4608" y="15601"/>
              <a:ext cx="1529001" cy="104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16</xdr:row>
      <xdr:rowOff>87630</xdr:rowOff>
    </xdr:from>
    <xdr:to>
      <xdr:col>16</xdr:col>
      <xdr:colOff>1584960</xdr:colOff>
      <xdr:row>31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156210</xdr:colOff>
      <xdr:row>17</xdr:row>
      <xdr:rowOff>167640</xdr:rowOff>
    </xdr:from>
    <xdr:to>
      <xdr:col>12</xdr:col>
      <xdr:colOff>1097280</xdr:colOff>
      <xdr:row>31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850</xdr:row>
      <xdr:rowOff>60960</xdr:rowOff>
    </xdr:from>
    <xdr:to>
      <xdr:col>6</xdr:col>
      <xdr:colOff>1851660</xdr:colOff>
      <xdr:row>866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106680</xdr:colOff>
      <xdr:row>850</xdr:row>
      <xdr:rowOff>19050</xdr:rowOff>
    </xdr:from>
    <xdr:to>
      <xdr:col>11</xdr:col>
      <xdr:colOff>830580</xdr:colOff>
      <xdr:row>865</xdr:row>
      <xdr:rowOff>19050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944880</xdr:colOff>
      <xdr:row>5</xdr:row>
      <xdr:rowOff>91440</xdr:rowOff>
    </xdr:from>
    <xdr:to>
      <xdr:col>10</xdr:col>
      <xdr:colOff>209550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OT Corporate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T Corpor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12980" y="1005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856</xdr:row>
      <xdr:rowOff>0</xdr:rowOff>
    </xdr:from>
    <xdr:to>
      <xdr:col>13</xdr:col>
      <xdr:colOff>283845</xdr:colOff>
      <xdr:row>869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% Réalisation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Réalis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1180" y="1565452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624840</xdr:colOff>
      <xdr:row>10</xdr:row>
      <xdr:rowOff>160020</xdr:rowOff>
    </xdr:from>
    <xdr:to>
      <xdr:col>5</xdr:col>
      <xdr:colOff>714375</xdr:colOff>
      <xdr:row>18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Période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éri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9220" y="19888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83820</xdr:colOff>
      <xdr:row>8</xdr:row>
      <xdr:rowOff>22860</xdr:rowOff>
    </xdr:from>
    <xdr:to>
      <xdr:col>5</xdr:col>
      <xdr:colOff>318135</xdr:colOff>
      <xdr:row>21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is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1740" y="1485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209550</xdr:colOff>
      <xdr:row>12</xdr:row>
      <xdr:rowOff>133350</xdr:rowOff>
    </xdr:from>
    <xdr:to>
      <xdr:col>6</xdr:col>
      <xdr:colOff>142875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% Encaissement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% Encaiss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2419350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671.493682291664" createdVersion="6" refreshedVersion="8" minRefreshableVersion="3" recordCount="672" xr:uid="{00000000-000A-0000-FFFF-FFFF3F000000}">
  <cacheSource type="worksheet">
    <worksheetSource ref="A1:J673" sheet="Données"/>
  </cacheSource>
  <cacheFields count="15">
    <cacheField name="DOT Corporate" numFmtId="0">
      <sharedItems count="56">
        <s v="Adrar"/>
        <s v="Ain Defla"/>
        <s v="Ain Temouchent"/>
        <s v="Alger Centre"/>
        <s v="Alger Est"/>
        <s v="Alger Ouest"/>
        <s v="Annaba"/>
        <s v="Batna"/>
        <s v="Bechar"/>
        <s v="Bejaia"/>
        <s v="Biskra"/>
        <s v="Blida"/>
        <s v="Bord Bou Arreridj"/>
        <s v="Bouira"/>
        <s v="Boumerdes"/>
        <s v="Chlef"/>
        <s v="Constantine"/>
        <s v="Djelfa"/>
        <s v="El Bayadh"/>
        <s v="El Menia"/>
        <s v="El M'Ghair"/>
        <s v="El Oued"/>
        <s v="El Tarf"/>
        <s v="Ghardaia"/>
        <s v="Guelma"/>
        <s v="Illizi"/>
        <s v="In Salah"/>
        <s v="Jijel"/>
        <s v="Khenchela"/>
        <s v="Laghouat"/>
        <s v="Mascara"/>
        <s v="Medea"/>
        <s v="Mila"/>
        <s v="Mostaganem"/>
        <s v="Msila"/>
        <s v="Naama"/>
        <s v="Oran Est"/>
        <s v="Ouargla"/>
        <s v="Ouled Djellal"/>
        <s v="Oum El Bouaghi"/>
        <s v="Relizane"/>
        <s v="Saida"/>
        <s v="Setif"/>
        <s v="Sidi Bel Abbes"/>
        <s v="Skikda"/>
        <s v="Souk Ahras"/>
        <s v="Tamanrasset"/>
        <s v="Tebessa"/>
        <s v="Tiaret"/>
        <s v="Timimoune"/>
        <s v="Tindouf"/>
        <s v="Tipaza"/>
        <s v="Tissemsilt"/>
        <s v="Tizi Ouzou"/>
        <s v="Tlemcen"/>
        <s v="Touggourt"/>
      </sharedItems>
    </cacheField>
    <cacheField name="% Encaissement" numFmtId="10">
      <sharedItems count="7">
        <s v="1-Moins de 20%"/>
        <s v="2-20%-73%"/>
        <s v="3-Plus de 73%"/>
        <s v="3-Plus de 73" u="1"/>
        <s v="3-Plus de 60%" u="1"/>
        <s v="1-Moins de20%" u="1"/>
        <s v="2-20%-60%" u="1"/>
      </sharedItems>
    </cacheField>
    <cacheField name="% Réalisation" numFmtId="10">
      <sharedItems count="5">
        <s v="3-Plus de 100%"/>
        <s v="2-50%-100%"/>
        <s v="4-Aucun Objectif"/>
        <s v="1-Moins de 50%"/>
        <e v="#DIV/0!" u="1"/>
      </sharedItems>
    </cacheField>
    <cacheField name="Période" numFmtId="14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10" base="3">
        <rangePr groupBy="days" startDate="2023-01-01T00:00:00" endDate="2023-12-02T00:00:00"/>
        <groupItems count="368">
          <s v="&lt;01/01/2023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2/12/2023"/>
        </groupItems>
      </fieldGroup>
    </cacheField>
    <cacheField name=" Chiffre d'affaires " numFmtId="165">
      <sharedItems containsSemiMixedTypes="0" containsString="0" containsNumber="1" minValue="-15158500.983999997" maxValue="15312763.283500005"/>
    </cacheField>
    <cacheField name=" Objectif C.A " numFmtId="165">
      <sharedItems containsSemiMixedTypes="0" containsString="0" containsNumber="1" minValue="0" maxValue="6752700"/>
    </cacheField>
    <cacheField name=" Montant TTC " numFmtId="165">
      <sharedItems containsSemiMixedTypes="0" containsString="0" containsNumber="1" minValue="-2940818.4459999995" maxValue="18222188.308499999"/>
    </cacheField>
    <cacheField name=" Encaissement " numFmtId="165">
      <sharedItems containsSemiMixedTypes="0" containsString="0" containsNumber="1" minValue="0" maxValue="7755414.6535"/>
    </cacheField>
    <cacheField name=" Objectif annuel " numFmtId="165">
      <sharedItems containsMixedTypes="1" containsNumber="1" containsInteger="1" minValue="0" maxValue="15250000"/>
    </cacheField>
    <cacheField name="Taux Objectif 2023" numFmtId="10">
      <sharedItems containsSemiMixedTypes="0" containsString="0" containsNumber="1" minValue="2.86E-2" maxValue="0.44280000000000003"/>
    </cacheField>
    <cacheField name="Mois" numFmtId="0" databaseField="0">
      <fieldGroup base="3">
        <rangePr groupBy="months" startDate="2023-01-01T00:00:00" endDate="2023-12-02T00:00:00"/>
        <groupItems count="14">
          <s v="&lt;01/01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12/2023"/>
        </groupItems>
      </fieldGroup>
    </cacheField>
    <cacheField name="Taux de Réalisation" numFmtId="0" formula="' Chiffre d''affaires '/' Objectif C.A '" databaseField="0"/>
    <cacheField name="Taux d'encaissement" numFmtId="0" formula="' Encaissement '/' Montant TTC '" databaseField="0"/>
    <cacheField name="RAR" numFmtId="0" formula="1-'Taux de Réalisation'" databaseField="0"/>
    <cacheField name="RAE" numFmtId="0" formula="1-'Taux d''encaissement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x v="0"/>
    <x v="0"/>
    <x v="0"/>
    <n v="810148.83400000003"/>
    <n v="57200"/>
    <n v="890357.11250000005"/>
    <n v="414296.61749999999"/>
    <n v="2000000"/>
    <n v="2.86E-2"/>
  </r>
  <r>
    <x v="0"/>
    <x v="0"/>
    <x v="0"/>
    <x v="1"/>
    <n v="31601.211499999998"/>
    <n v="114200"/>
    <n v="37605.441999999995"/>
    <n v="0"/>
    <n v="2000000"/>
    <n v="5.7099999999999998E-2"/>
  </r>
  <r>
    <x v="0"/>
    <x v="0"/>
    <x v="0"/>
    <x v="2"/>
    <n v="48898.922000000006"/>
    <n v="57200"/>
    <n v="56289.717000000004"/>
    <n v="12022.816499999999"/>
    <n v="2000000"/>
    <n v="2.86E-2"/>
  </r>
  <r>
    <x v="0"/>
    <x v="0"/>
    <x v="0"/>
    <x v="3"/>
    <n v="68380.145999999993"/>
    <n v="114200"/>
    <n v="81372.373500000002"/>
    <n v="81372.373500000002"/>
    <n v="2000000"/>
    <n v="5.7099999999999998E-2"/>
  </r>
  <r>
    <x v="0"/>
    <x v="0"/>
    <x v="0"/>
    <x v="4"/>
    <n v="2587157.801"/>
    <n v="85800"/>
    <n v="2619535.2829999998"/>
    <n v="12022.816499999999"/>
    <n v="2000000"/>
    <n v="4.2900000000000001E-2"/>
  </r>
  <r>
    <x v="0"/>
    <x v="0"/>
    <x v="0"/>
    <x v="5"/>
    <n v="1763288.7600000002"/>
    <n v="142800"/>
    <n v="2098313.6244999995"/>
    <n v="0"/>
    <n v="2000000"/>
    <n v="7.1400000000000005E-2"/>
  </r>
  <r>
    <x v="0"/>
    <x v="0"/>
    <x v="0"/>
    <x v="6"/>
    <n v="743824.03399999999"/>
    <n v="85800"/>
    <n v="780223.10050000006"/>
    <n v="387026.83149999997"/>
    <n v="2000000"/>
    <n v="4.2900000000000001E-2"/>
  </r>
  <r>
    <x v="0"/>
    <x v="0"/>
    <x v="0"/>
    <x v="7"/>
    <n v="0"/>
    <n v="142800"/>
    <n v="0"/>
    <n v="0"/>
    <n v="2000000"/>
    <n v="7.1400000000000005E-2"/>
  </r>
  <r>
    <x v="0"/>
    <x v="0"/>
    <x v="0"/>
    <x v="8"/>
    <n v="915825.64450000017"/>
    <n v="85800"/>
    <n v="1067572.7474999998"/>
    <n v="24045.632999999998"/>
    <n v="2000000"/>
    <n v="4.2900000000000001E-2"/>
  </r>
  <r>
    <x v="0"/>
    <x v="0"/>
    <x v="0"/>
    <x v="9"/>
    <n v="285352.8285"/>
    <n v="142800"/>
    <n v="338846.91600000003"/>
    <n v="189713.20449999999"/>
    <n v="2000000"/>
    <n v="7.1400000000000005E-2"/>
  </r>
  <r>
    <x v="0"/>
    <x v="0"/>
    <x v="0"/>
    <x v="10"/>
    <n v="12737.84999999998"/>
    <n v="85800"/>
    <n v="15158.04150000001"/>
    <n v="7066.7794999999996"/>
    <n v="2000000"/>
    <n v="4.2900000000000001E-2"/>
  </r>
  <r>
    <x v="0"/>
    <x v="0"/>
    <x v="0"/>
    <x v="11"/>
    <n v="116586.7825"/>
    <n v="885600"/>
    <n v="141947.80600000001"/>
    <n v="0"/>
    <n v="2000000"/>
    <n v="0.44280000000000003"/>
  </r>
  <r>
    <x v="1"/>
    <x v="1"/>
    <x v="0"/>
    <x v="0"/>
    <n v="42644.208499999993"/>
    <n v="28600"/>
    <n v="50746.608"/>
    <n v="50746.608"/>
    <n v="1000000"/>
    <n v="2.86E-2"/>
  </r>
  <r>
    <x v="1"/>
    <x v="1"/>
    <x v="0"/>
    <x v="1"/>
    <n v="439790.42499999999"/>
    <n v="57100"/>
    <n v="523350.60549999995"/>
    <n v="36214.491499999996"/>
    <n v="1000000"/>
    <n v="5.7099999999999998E-2"/>
  </r>
  <r>
    <x v="1"/>
    <x v="1"/>
    <x v="0"/>
    <x v="2"/>
    <n v="22016.992000000002"/>
    <n v="28600"/>
    <n v="26200.220499999999"/>
    <n v="26200.220499999999"/>
    <n v="1000000"/>
    <n v="2.86E-2"/>
  </r>
  <r>
    <x v="1"/>
    <x v="1"/>
    <x v="0"/>
    <x v="3"/>
    <n v="0"/>
    <n v="57100"/>
    <n v="0"/>
    <n v="0"/>
    <n v="1000000"/>
    <n v="5.7099999999999998E-2"/>
  </r>
  <r>
    <x v="1"/>
    <x v="1"/>
    <x v="0"/>
    <x v="4"/>
    <n v="0"/>
    <n v="42900"/>
    <n v="0"/>
    <n v="0"/>
    <n v="1000000"/>
    <n v="4.2900000000000001E-2"/>
  </r>
  <r>
    <x v="1"/>
    <x v="1"/>
    <x v="0"/>
    <x v="5"/>
    <n v="624881.14749999996"/>
    <n v="71400"/>
    <n v="644808.56599999999"/>
    <n v="588663.96299999999"/>
    <n v="1000000"/>
    <n v="7.1400000000000005E-2"/>
  </r>
  <r>
    <x v="1"/>
    <x v="1"/>
    <x v="0"/>
    <x v="6"/>
    <n v="0"/>
    <n v="42900"/>
    <n v="0"/>
    <n v="0"/>
    <n v="1000000"/>
    <n v="4.2900000000000001E-2"/>
  </r>
  <r>
    <x v="1"/>
    <x v="1"/>
    <x v="0"/>
    <x v="7"/>
    <n v="0"/>
    <n v="71400"/>
    <n v="0"/>
    <n v="0"/>
    <n v="1000000"/>
    <n v="7.1400000000000005E-2"/>
  </r>
  <r>
    <x v="1"/>
    <x v="1"/>
    <x v="0"/>
    <x v="8"/>
    <n v="421224.65350000001"/>
    <n v="42900"/>
    <n v="500307.34100000001"/>
    <n v="476015.10199999996"/>
    <n v="1000000"/>
    <n v="4.2900000000000001E-2"/>
  </r>
  <r>
    <x v="1"/>
    <x v="1"/>
    <x v="0"/>
    <x v="9"/>
    <n v="67993.835999999996"/>
    <n v="71400"/>
    <n v="80912.665000000008"/>
    <n v="12136.9005"/>
    <n v="1000000"/>
    <n v="7.1400000000000005E-2"/>
  </r>
  <r>
    <x v="1"/>
    <x v="1"/>
    <x v="0"/>
    <x v="10"/>
    <n v="67544.464000000007"/>
    <n v="42900"/>
    <n v="80377.911999999982"/>
    <n v="23467.451999999997"/>
    <n v="1000000"/>
    <n v="4.2900000000000001E-2"/>
  </r>
  <r>
    <x v="1"/>
    <x v="1"/>
    <x v="0"/>
    <x v="11"/>
    <n v="5000"/>
    <n v="442800"/>
    <n v="5000"/>
    <n v="5000"/>
    <n v="1000000"/>
    <n v="0.44280000000000003"/>
  </r>
  <r>
    <x v="2"/>
    <x v="1"/>
    <x v="1"/>
    <x v="0"/>
    <n v="0"/>
    <n v="21450"/>
    <n v="97385.212999999989"/>
    <n v="65255.212999999989"/>
    <n v="750000"/>
    <n v="2.86E-2"/>
  </r>
  <r>
    <x v="2"/>
    <x v="1"/>
    <x v="1"/>
    <x v="1"/>
    <n v="0"/>
    <n v="42825"/>
    <n v="0"/>
    <n v="0"/>
    <n v="750000"/>
    <n v="5.7099999999999998E-2"/>
  </r>
  <r>
    <x v="2"/>
    <x v="1"/>
    <x v="1"/>
    <x v="2"/>
    <n v="232787.07199999993"/>
    <n v="21450"/>
    <n v="259916.61599999998"/>
    <n v="121369.01150000002"/>
    <n v="750000"/>
    <n v="2.86E-2"/>
  </r>
  <r>
    <x v="2"/>
    <x v="1"/>
    <x v="1"/>
    <x v="3"/>
    <n v="208414.1765"/>
    <n v="42825"/>
    <n v="242882.86949999997"/>
    <n v="182198.36000000002"/>
    <n v="750000"/>
    <n v="5.7099999999999998E-2"/>
  </r>
  <r>
    <x v="2"/>
    <x v="1"/>
    <x v="1"/>
    <x v="4"/>
    <n v="20398.14"/>
    <n v="32175"/>
    <n v="24273.786"/>
    <n v="0"/>
    <n v="750000"/>
    <n v="4.2900000000000001E-2"/>
  </r>
  <r>
    <x v="2"/>
    <x v="1"/>
    <x v="1"/>
    <x v="5"/>
    <n v="98613.425999999992"/>
    <n v="53550"/>
    <n v="102985.067"/>
    <n v="57985.067000000003"/>
    <n v="750000"/>
    <n v="7.1400000000000005E-2"/>
  </r>
  <r>
    <x v="2"/>
    <x v="1"/>
    <x v="1"/>
    <x v="6"/>
    <n v="69939.608000000007"/>
    <n v="32175"/>
    <n v="74505.768499999991"/>
    <n v="45383.171500000004"/>
    <n v="750000"/>
    <n v="4.2900000000000001E-2"/>
  </r>
  <r>
    <x v="2"/>
    <x v="1"/>
    <x v="1"/>
    <x v="7"/>
    <n v="1677.64"/>
    <n v="53550"/>
    <n v="1996.3919999999998"/>
    <n v="1060.739"/>
    <n v="750000"/>
    <n v="7.1400000000000005E-2"/>
  </r>
  <r>
    <x v="2"/>
    <x v="1"/>
    <x v="1"/>
    <x v="8"/>
    <n v="44623.64"/>
    <n v="32175"/>
    <n v="53102.131999999998"/>
    <n v="7436.9705000000004"/>
    <n v="750000"/>
    <n v="4.2900000000000001E-2"/>
  </r>
  <r>
    <x v="2"/>
    <x v="1"/>
    <x v="1"/>
    <x v="9"/>
    <n v="-10201.597"/>
    <n v="53550"/>
    <n v="-10201.597"/>
    <n v="0"/>
    <n v="750000"/>
    <n v="7.1400000000000005E-2"/>
  </r>
  <r>
    <x v="2"/>
    <x v="1"/>
    <x v="1"/>
    <x v="10"/>
    <n v="0"/>
    <n v="32175"/>
    <n v="0"/>
    <n v="0"/>
    <n v="750000"/>
    <n v="4.2900000000000001E-2"/>
  </r>
  <r>
    <x v="2"/>
    <x v="1"/>
    <x v="1"/>
    <x v="11"/>
    <n v="64215.648499999988"/>
    <n v="332100"/>
    <n v="76416.622000000003"/>
    <n v="75403.819000000003"/>
    <n v="750000"/>
    <n v="0.44280000000000003"/>
  </r>
  <r>
    <x v="3"/>
    <x v="1"/>
    <x v="0"/>
    <x v="0"/>
    <n v="0"/>
    <n v="35750"/>
    <n v="0"/>
    <n v="0"/>
    <n v="1250000"/>
    <n v="2.86E-2"/>
  </r>
  <r>
    <x v="3"/>
    <x v="1"/>
    <x v="0"/>
    <x v="1"/>
    <n v="192316.67600000004"/>
    <n v="71375"/>
    <n v="201734.34449999998"/>
    <n v="188025.84649999999"/>
    <n v="1250000"/>
    <n v="5.7099999999999998E-2"/>
  </r>
  <r>
    <x v="3"/>
    <x v="1"/>
    <x v="0"/>
    <x v="2"/>
    <n v="56565.137000000002"/>
    <n v="35750"/>
    <n v="59332.512999999999"/>
    <n v="59332.512999999999"/>
    <n v="1250000"/>
    <n v="2.86E-2"/>
  </r>
  <r>
    <x v="3"/>
    <x v="1"/>
    <x v="0"/>
    <x v="3"/>
    <n v="59752.349000000002"/>
    <n v="71375"/>
    <n v="63125.295500000007"/>
    <n v="60375.3145"/>
    <n v="1250000"/>
    <n v="5.7099999999999998E-2"/>
  </r>
  <r>
    <x v="3"/>
    <x v="1"/>
    <x v="0"/>
    <x v="4"/>
    <n v="135581.92499999999"/>
    <n v="53625"/>
    <n v="138542.49099999998"/>
    <n v="108542.49099999999"/>
    <n v="1250000"/>
    <n v="4.2900000000000001E-2"/>
  </r>
  <r>
    <x v="3"/>
    <x v="1"/>
    <x v="0"/>
    <x v="5"/>
    <n v="231777.32599999997"/>
    <n v="89250.000000000015"/>
    <n v="254820.01749999999"/>
    <n v="243747.46399999998"/>
    <n v="1250000"/>
    <n v="7.1400000000000005E-2"/>
  </r>
  <r>
    <x v="3"/>
    <x v="1"/>
    <x v="0"/>
    <x v="6"/>
    <n v="3079.0950000000003"/>
    <n v="53625"/>
    <n v="3664.1230000000005"/>
    <n v="3664.1230000000005"/>
    <n v="1250000"/>
    <n v="4.2900000000000001E-2"/>
  </r>
  <r>
    <x v="3"/>
    <x v="1"/>
    <x v="0"/>
    <x v="7"/>
    <n v="161015.24849999999"/>
    <n v="89250.000000000015"/>
    <n v="166290.64600000001"/>
    <n v="147040.82600000003"/>
    <n v="1250000"/>
    <n v="7.1400000000000005E-2"/>
  </r>
  <r>
    <x v="3"/>
    <x v="1"/>
    <x v="0"/>
    <x v="8"/>
    <n v="76635.963999999993"/>
    <n v="53625"/>
    <n v="79416.797500000015"/>
    <n v="49416.797500000001"/>
    <n v="1250000"/>
    <n v="4.2900000000000001E-2"/>
  </r>
  <r>
    <x v="3"/>
    <x v="1"/>
    <x v="0"/>
    <x v="9"/>
    <n v="8161.2719999999999"/>
    <n v="89250.000000000015"/>
    <n v="8799.9134999999987"/>
    <n v="8799.9134999999987"/>
    <n v="1250000"/>
    <n v="7.1400000000000005E-2"/>
  </r>
  <r>
    <x v="3"/>
    <x v="1"/>
    <x v="0"/>
    <x v="10"/>
    <n v="312118.06799999997"/>
    <n v="53625"/>
    <n v="329050.50100000005"/>
    <n v="230799.71350000001"/>
    <n v="1250000"/>
    <n v="4.2900000000000001E-2"/>
  </r>
  <r>
    <x v="3"/>
    <x v="1"/>
    <x v="0"/>
    <x v="11"/>
    <n v="974352.78599999996"/>
    <n v="553500"/>
    <n v="1558269.0170000002"/>
    <n v="0"/>
    <n v="1250000"/>
    <n v="0.44280000000000003"/>
  </r>
  <r>
    <x v="4"/>
    <x v="1"/>
    <x v="0"/>
    <x v="0"/>
    <n v="316797.17799999996"/>
    <n v="121550"/>
    <n v="337088.64199999999"/>
    <n v="193624.40049999999"/>
    <n v="4250000"/>
    <n v="2.86E-2"/>
  </r>
  <r>
    <x v="4"/>
    <x v="1"/>
    <x v="0"/>
    <x v="1"/>
    <n v="116104.79"/>
    <n v="242675"/>
    <n v="119069.7"/>
    <n v="117379.7"/>
    <n v="4250000"/>
    <n v="5.7099999999999998E-2"/>
  </r>
  <r>
    <x v="4"/>
    <x v="1"/>
    <x v="0"/>
    <x v="2"/>
    <n v="55597.234000000011"/>
    <n v="121550"/>
    <n v="61410.708499999993"/>
    <n v="25000"/>
    <n v="4250000"/>
    <n v="2.86E-2"/>
  </r>
  <r>
    <x v="4"/>
    <x v="1"/>
    <x v="0"/>
    <x v="3"/>
    <n v="1665815.6575"/>
    <n v="242675"/>
    <n v="1805370.9195000003"/>
    <n v="1470732.4095000003"/>
    <n v="4250000"/>
    <n v="5.7099999999999998E-2"/>
  </r>
  <r>
    <x v="4"/>
    <x v="1"/>
    <x v="0"/>
    <x v="4"/>
    <n v="415603.11349999998"/>
    <n v="182325"/>
    <n v="442249.30549999996"/>
    <n v="352644.4975"/>
    <n v="4250000"/>
    <n v="4.2900000000000001E-2"/>
  </r>
  <r>
    <x v="4"/>
    <x v="1"/>
    <x v="0"/>
    <x v="5"/>
    <n v="490276.38650000002"/>
    <n v="303450"/>
    <n v="527113.85"/>
    <n v="344692.19750000001"/>
    <n v="4250000"/>
    <n v="7.1400000000000005E-2"/>
  </r>
  <r>
    <x v="4"/>
    <x v="1"/>
    <x v="0"/>
    <x v="6"/>
    <n v="515580.73049999995"/>
    <n v="182325"/>
    <n v="548561.0689999999"/>
    <n v="348068.45"/>
    <n v="4250000"/>
    <n v="4.2900000000000001E-2"/>
  </r>
  <r>
    <x v="4"/>
    <x v="1"/>
    <x v="0"/>
    <x v="7"/>
    <n v="185197.234"/>
    <n v="303450"/>
    <n v="191694.70850000001"/>
    <n v="91000"/>
    <n v="4250000"/>
    <n v="7.1400000000000005E-2"/>
  </r>
  <r>
    <x v="4"/>
    <x v="1"/>
    <x v="0"/>
    <x v="8"/>
    <n v="1030475.3059999999"/>
    <n v="182325"/>
    <n v="1103231.1139999998"/>
    <n v="577870.42649999994"/>
    <n v="4250000"/>
    <n v="4.2900000000000001E-2"/>
  </r>
  <r>
    <x v="4"/>
    <x v="1"/>
    <x v="0"/>
    <x v="9"/>
    <n v="37000"/>
    <n v="303450"/>
    <n v="37000"/>
    <n v="10000"/>
    <n v="4250000"/>
    <n v="7.1400000000000005E-2"/>
  </r>
  <r>
    <x v="4"/>
    <x v="1"/>
    <x v="0"/>
    <x v="10"/>
    <n v="101326.14750000001"/>
    <n v="182325"/>
    <n v="115068.11599999999"/>
    <n v="15999.9"/>
    <n v="4250000"/>
    <n v="4.2900000000000001E-2"/>
  </r>
  <r>
    <x v="4"/>
    <x v="1"/>
    <x v="0"/>
    <x v="11"/>
    <n v="125845.825"/>
    <n v="1881900"/>
    <n v="114036.5315"/>
    <n v="97410.708499999993"/>
    <n v="4250000"/>
    <n v="0.44280000000000003"/>
  </r>
  <r>
    <x v="5"/>
    <x v="1"/>
    <x v="0"/>
    <x v="0"/>
    <n v="0"/>
    <n v="100100"/>
    <n v="586370.87949999992"/>
    <n v="0"/>
    <n v="3500000"/>
    <n v="2.86E-2"/>
  </r>
  <r>
    <x v="5"/>
    <x v="1"/>
    <x v="0"/>
    <x v="1"/>
    <n v="137665.32400000002"/>
    <n v="199850"/>
    <n v="145208.06849999999"/>
    <n v="145208.0895"/>
    <n v="3500000"/>
    <n v="5.7099999999999998E-2"/>
  </r>
  <r>
    <x v="5"/>
    <x v="1"/>
    <x v="0"/>
    <x v="2"/>
    <n v="372717.53049999999"/>
    <n v="100100"/>
    <n v="399073.86550000001"/>
    <n v="399073.86549999996"/>
    <n v="3500000"/>
    <n v="2.86E-2"/>
  </r>
  <r>
    <x v="5"/>
    <x v="1"/>
    <x v="0"/>
    <x v="3"/>
    <n v="139725.9645"/>
    <n v="199850"/>
    <n v="142074.231"/>
    <n v="142074.231"/>
    <n v="3500000"/>
    <n v="5.7099999999999998E-2"/>
  </r>
  <r>
    <x v="5"/>
    <x v="1"/>
    <x v="0"/>
    <x v="4"/>
    <n v="119636.65949999999"/>
    <n v="150150"/>
    <n v="134007.62700000001"/>
    <n v="97060.371500000008"/>
    <n v="3500000"/>
    <n v="4.2900000000000001E-2"/>
  </r>
  <r>
    <x v="5"/>
    <x v="1"/>
    <x v="0"/>
    <x v="5"/>
    <n v="18156.038999999997"/>
    <n v="249900"/>
    <n v="21605.686000000002"/>
    <n v="21605.686000000002"/>
    <n v="3500000"/>
    <n v="7.1400000000000005E-2"/>
  </r>
  <r>
    <x v="5"/>
    <x v="1"/>
    <x v="0"/>
    <x v="6"/>
    <n v="425848.60199999996"/>
    <n v="150150"/>
    <n v="453369.83650000003"/>
    <n v="401870.77"/>
    <n v="3500000"/>
    <n v="4.2900000000000001E-2"/>
  </r>
  <r>
    <x v="5"/>
    <x v="1"/>
    <x v="0"/>
    <x v="7"/>
    <n v="339861.09749999997"/>
    <n v="249900"/>
    <n v="372144.20349999995"/>
    <n v="344587.72599999997"/>
    <n v="3500000"/>
    <n v="7.1400000000000005E-2"/>
  </r>
  <r>
    <x v="5"/>
    <x v="1"/>
    <x v="0"/>
    <x v="8"/>
    <n v="158368.4325"/>
    <n v="150150"/>
    <n v="173125.38750000001"/>
    <n v="135342.09150000001"/>
    <n v="3500000"/>
    <n v="4.2900000000000001E-2"/>
  </r>
  <r>
    <x v="5"/>
    <x v="1"/>
    <x v="0"/>
    <x v="9"/>
    <n v="167972.56200000001"/>
    <n v="249900"/>
    <n v="177847.34849999999"/>
    <n v="79106.792000000001"/>
    <n v="3500000"/>
    <n v="7.1400000000000005E-2"/>
  </r>
  <r>
    <x v="5"/>
    <x v="1"/>
    <x v="0"/>
    <x v="10"/>
    <n v="1490540.9545"/>
    <n v="150150"/>
    <n v="1772983.7355"/>
    <n v="74532.051999999996"/>
    <n v="3500000"/>
    <n v="4.2900000000000001E-2"/>
  </r>
  <r>
    <x v="5"/>
    <x v="1"/>
    <x v="0"/>
    <x v="11"/>
    <n v="586801.32250000001"/>
    <n v="1549800.0000000002"/>
    <n v="663428.57299999974"/>
    <n v="1123602.1695000003"/>
    <n v="3500000"/>
    <n v="0.44280000000000003"/>
  </r>
  <r>
    <x v="6"/>
    <x v="0"/>
    <x v="0"/>
    <x v="0"/>
    <n v="85232.325500000006"/>
    <n v="121550"/>
    <n v="100993.26699999999"/>
    <n v="14781.693499999999"/>
    <n v="4250000"/>
    <n v="2.86E-2"/>
  </r>
  <r>
    <x v="6"/>
    <x v="0"/>
    <x v="0"/>
    <x v="1"/>
    <n v="3220"/>
    <n v="242675"/>
    <n v="3220"/>
    <n v="3220"/>
    <n v="4250000"/>
    <n v="5.7099999999999998E-2"/>
  </r>
  <r>
    <x v="6"/>
    <x v="0"/>
    <x v="0"/>
    <x v="2"/>
    <n v="21174.913500000002"/>
    <n v="121550"/>
    <n v="25198.147000000004"/>
    <n v="25198.147000000004"/>
    <n v="4250000"/>
    <n v="2.86E-2"/>
  </r>
  <r>
    <x v="6"/>
    <x v="0"/>
    <x v="0"/>
    <x v="3"/>
    <n v="256209.58200000008"/>
    <n v="242675"/>
    <n v="260999.4"/>
    <n v="65999.399999999994"/>
    <n v="4250000"/>
    <n v="5.7099999999999998E-2"/>
  </r>
  <r>
    <x v="6"/>
    <x v="0"/>
    <x v="0"/>
    <x v="4"/>
    <n v="118087.48850000001"/>
    <n v="182325"/>
    <n v="140243.73749999999"/>
    <n v="140243.73749999999"/>
    <n v="4250000"/>
    <n v="4.2900000000000001E-2"/>
  </r>
  <r>
    <x v="6"/>
    <x v="0"/>
    <x v="0"/>
    <x v="5"/>
    <n v="134065.04800000001"/>
    <n v="303450"/>
    <n v="149847.40299999999"/>
    <n v="108357.553"/>
    <n v="4250000"/>
    <n v="7.1400000000000005E-2"/>
  </r>
  <r>
    <x v="6"/>
    <x v="0"/>
    <x v="0"/>
    <x v="6"/>
    <n v="230749.44050000003"/>
    <n v="182325"/>
    <n v="272479.91800000001"/>
    <n v="78800.193999999989"/>
    <n v="4250000"/>
    <n v="4.2900000000000001E-2"/>
  </r>
  <r>
    <x v="6"/>
    <x v="0"/>
    <x v="0"/>
    <x v="7"/>
    <n v="11342.2565"/>
    <n v="303450"/>
    <n v="13212.285499999998"/>
    <n v="13212.285499999998"/>
    <n v="4250000"/>
    <n v="7.1400000000000005E-2"/>
  </r>
  <r>
    <x v="6"/>
    <x v="0"/>
    <x v="0"/>
    <x v="8"/>
    <n v="104287.8465"/>
    <n v="182325"/>
    <n v="117154.23449999999"/>
    <n v="94131.517999999996"/>
    <n v="4250000"/>
    <n v="4.2900000000000001E-2"/>
  </r>
  <r>
    <x v="6"/>
    <x v="0"/>
    <x v="0"/>
    <x v="9"/>
    <n v="140529.21999999997"/>
    <n v="303450"/>
    <n v="152181.76750000002"/>
    <n v="94182.16750000001"/>
    <n v="4250000"/>
    <n v="7.1400000000000005E-2"/>
  </r>
  <r>
    <x v="6"/>
    <x v="0"/>
    <x v="0"/>
    <x v="10"/>
    <n v="1762473.7675000001"/>
    <n v="182325"/>
    <n v="1946010.7240000002"/>
    <n v="171435.31450000001"/>
    <n v="4250000"/>
    <n v="4.2900000000000001E-2"/>
  </r>
  <r>
    <x v="6"/>
    <x v="0"/>
    <x v="0"/>
    <x v="11"/>
    <n v="1645806.7854999998"/>
    <n v="1881900"/>
    <n v="2112002.5185000002"/>
    <n v="81546.151499999993"/>
    <n v="4250000"/>
    <n v="0.44280000000000003"/>
  </r>
  <r>
    <x v="7"/>
    <x v="1"/>
    <x v="1"/>
    <x v="0"/>
    <n v="68254.385500000004"/>
    <n v="34320"/>
    <n v="81180.9185"/>
    <n v="80960.9185"/>
    <n v="1200000"/>
    <n v="2.86E-2"/>
  </r>
  <r>
    <x v="7"/>
    <x v="1"/>
    <x v="1"/>
    <x v="1"/>
    <n v="30597.234000000004"/>
    <n v="68520"/>
    <n v="36410.708500000001"/>
    <n v="36410.708500000001"/>
    <n v="1200000"/>
    <n v="5.7099999999999998E-2"/>
  </r>
  <r>
    <x v="7"/>
    <x v="1"/>
    <x v="1"/>
    <x v="2"/>
    <n v="95862.183500000014"/>
    <n v="34320"/>
    <n v="113049.99850000002"/>
    <n v="74201.951499999996"/>
    <n v="1200000"/>
    <n v="2.86E-2"/>
  </r>
  <r>
    <x v="7"/>
    <x v="1"/>
    <x v="1"/>
    <x v="3"/>
    <n v="43198.775999999998"/>
    <n v="68520"/>
    <n v="45136.6005"/>
    <n v="32999.699999999997"/>
    <n v="1200000"/>
    <n v="5.7099999999999998E-2"/>
  </r>
  <r>
    <x v="7"/>
    <x v="1"/>
    <x v="1"/>
    <x v="4"/>
    <n v="20519.036"/>
    <n v="51480"/>
    <n v="30558.1005"/>
    <n v="0"/>
    <n v="1200000"/>
    <n v="4.2900000000000001E-2"/>
  </r>
  <r>
    <x v="7"/>
    <x v="1"/>
    <x v="1"/>
    <x v="5"/>
    <n v="0"/>
    <n v="85680.000000000015"/>
    <n v="0"/>
    <n v="0"/>
    <n v="1200000"/>
    <n v="7.1400000000000005E-2"/>
  </r>
  <r>
    <x v="7"/>
    <x v="1"/>
    <x v="1"/>
    <x v="6"/>
    <n v="126115.53700000001"/>
    <n v="51480"/>
    <n v="143807.5465"/>
    <n v="59917.58"/>
    <n v="1200000"/>
    <n v="4.2900000000000001E-2"/>
  </r>
  <r>
    <x v="7"/>
    <x v="1"/>
    <x v="1"/>
    <x v="7"/>
    <n v="14842.706"/>
    <n v="85680.000000000015"/>
    <n v="17662.820499999998"/>
    <n v="17662.820499999998"/>
    <n v="1200000"/>
    <n v="7.1400000000000005E-2"/>
  </r>
  <r>
    <x v="7"/>
    <x v="1"/>
    <x v="1"/>
    <x v="8"/>
    <n v="261574.136"/>
    <n v="51480"/>
    <n v="311273.22300000006"/>
    <n v="174130.29849999998"/>
    <n v="1200000"/>
    <n v="4.2900000000000001E-2"/>
  </r>
  <r>
    <x v="7"/>
    <x v="1"/>
    <x v="1"/>
    <x v="9"/>
    <n v="28406.201000000001"/>
    <n v="85680.000000000015"/>
    <n v="33803.379499999995"/>
    <n v="0"/>
    <n v="1200000"/>
    <n v="7.1400000000000005E-2"/>
  </r>
  <r>
    <x v="7"/>
    <x v="1"/>
    <x v="1"/>
    <x v="10"/>
    <n v="10199.075999999999"/>
    <n v="51480"/>
    <n v="12136.9005"/>
    <n v="0"/>
    <n v="1200000"/>
    <n v="4.2900000000000001E-2"/>
  </r>
  <r>
    <x v="7"/>
    <x v="1"/>
    <x v="1"/>
    <x v="11"/>
    <n v="120572.37700000001"/>
    <n v="531360"/>
    <n v="142907.3285"/>
    <n v="1080"/>
    <n v="1200000"/>
    <n v="0.44280000000000003"/>
  </r>
  <r>
    <x v="8"/>
    <x v="1"/>
    <x v="0"/>
    <x v="0"/>
    <n v="49928.599000000002"/>
    <n v="50050"/>
    <n v="59354.233499999995"/>
    <n v="1748"/>
    <n v="1750000"/>
    <n v="2.86E-2"/>
  </r>
  <r>
    <x v="8"/>
    <x v="1"/>
    <x v="0"/>
    <x v="1"/>
    <n v="0"/>
    <n v="99925"/>
    <n v="0"/>
    <n v="0"/>
    <n v="1750000"/>
    <n v="5.7099999999999998E-2"/>
  </r>
  <r>
    <x v="8"/>
    <x v="1"/>
    <x v="0"/>
    <x v="2"/>
    <n v="58517.721999999994"/>
    <n v="50050"/>
    <n v="69636.091"/>
    <n v="4799.9989999999998"/>
    <n v="1750000"/>
    <n v="2.86E-2"/>
  </r>
  <r>
    <x v="8"/>
    <x v="1"/>
    <x v="0"/>
    <x v="3"/>
    <n v="0"/>
    <n v="99925"/>
    <n v="0"/>
    <n v="0"/>
    <n v="1750000"/>
    <n v="5.7099999999999998E-2"/>
  </r>
  <r>
    <x v="8"/>
    <x v="1"/>
    <x v="0"/>
    <x v="4"/>
    <n v="0"/>
    <n v="75075"/>
    <n v="0"/>
    <n v="0"/>
    <n v="1750000"/>
    <n v="4.2900000000000001E-2"/>
  </r>
  <r>
    <x v="8"/>
    <x v="1"/>
    <x v="0"/>
    <x v="5"/>
    <n v="127983.02349999998"/>
    <n v="124950"/>
    <n v="152299.7965"/>
    <n v="0"/>
    <n v="1750000"/>
    <n v="7.1400000000000005E-2"/>
  </r>
  <r>
    <x v="8"/>
    <x v="1"/>
    <x v="0"/>
    <x v="6"/>
    <n v="339997.91649999999"/>
    <n v="75075"/>
    <n v="399087.51999999996"/>
    <n v="156259.796"/>
    <n v="1750000"/>
    <n v="4.2900000000000001E-2"/>
  </r>
  <r>
    <x v="8"/>
    <x v="1"/>
    <x v="0"/>
    <x v="7"/>
    <n v="18978.766"/>
    <n v="124950"/>
    <n v="21562.531500000001"/>
    <n v="0"/>
    <n v="1750000"/>
    <n v="7.1400000000000005E-2"/>
  </r>
  <r>
    <x v="8"/>
    <x v="1"/>
    <x v="0"/>
    <x v="8"/>
    <n v="120153.55999999998"/>
    <n v="75075"/>
    <n v="142982.73599999998"/>
    <n v="16182.531500000001"/>
    <n v="1750000"/>
    <n v="4.2900000000000001E-2"/>
  </r>
  <r>
    <x v="8"/>
    <x v="1"/>
    <x v="0"/>
    <x v="9"/>
    <n v="243965.11900000001"/>
    <n v="124950"/>
    <n v="290257.6925"/>
    <n v="83028.185000000012"/>
    <n v="1750000"/>
    <n v="7.1400000000000005E-2"/>
  </r>
  <r>
    <x v="8"/>
    <x v="1"/>
    <x v="0"/>
    <x v="10"/>
    <n v="60000"/>
    <n v="75075"/>
    <n v="71400"/>
    <n v="0"/>
    <n v="1750000"/>
    <n v="4.2900000000000001E-2"/>
  </r>
  <r>
    <x v="8"/>
    <x v="1"/>
    <x v="0"/>
    <x v="11"/>
    <n v="958550.19000000006"/>
    <n v="774900.00000000012"/>
    <n v="1094748.804"/>
    <n v="442501.14600000001"/>
    <n v="1750000"/>
    <n v="0.44280000000000003"/>
  </r>
  <r>
    <x v="9"/>
    <x v="1"/>
    <x v="0"/>
    <x v="0"/>
    <n v="189753.78"/>
    <n v="50050"/>
    <n v="209963.61499999999"/>
    <n v="119253.82749999997"/>
    <n v="1750000"/>
    <n v="2.86E-2"/>
  </r>
  <r>
    <x v="9"/>
    <x v="1"/>
    <x v="0"/>
    <x v="1"/>
    <n v="310413.402"/>
    <n v="99925"/>
    <n v="369391.94900000002"/>
    <n v="369391.94900000002"/>
    <n v="1750000"/>
    <n v="5.7099999999999998E-2"/>
  </r>
  <r>
    <x v="9"/>
    <x v="1"/>
    <x v="0"/>
    <x v="2"/>
    <n v="419461.196"/>
    <n v="50050"/>
    <n v="487703.65199999994"/>
    <n v="403982.56350000005"/>
    <n v="1750000"/>
    <n v="2.86E-2"/>
  </r>
  <r>
    <x v="9"/>
    <x v="1"/>
    <x v="0"/>
    <x v="3"/>
    <n v="0"/>
    <n v="99925"/>
    <n v="0"/>
    <n v="0"/>
    <n v="1750000"/>
    <n v="5.7099999999999998E-2"/>
  </r>
  <r>
    <x v="9"/>
    <x v="1"/>
    <x v="0"/>
    <x v="4"/>
    <n v="312669.995"/>
    <n v="75075"/>
    <n v="351557.38050000003"/>
    <n v="216860.05499999999"/>
    <n v="1750000"/>
    <n v="4.2900000000000001E-2"/>
  </r>
  <r>
    <x v="9"/>
    <x v="1"/>
    <x v="0"/>
    <x v="5"/>
    <n v="186082.538"/>
    <n v="124950"/>
    <n v="211463.29550000001"/>
    <n v="139252.0355"/>
    <n v="1750000"/>
    <n v="7.1400000000000005E-2"/>
  </r>
  <r>
    <x v="9"/>
    <x v="1"/>
    <x v="0"/>
    <x v="6"/>
    <n v="0"/>
    <n v="75075"/>
    <n v="0"/>
    <n v="0"/>
    <n v="1750000"/>
    <n v="4.2900000000000001E-2"/>
  </r>
  <r>
    <x v="9"/>
    <x v="1"/>
    <x v="0"/>
    <x v="7"/>
    <n v="268101.23149999999"/>
    <n v="124950"/>
    <n v="287690.75049999997"/>
    <n v="287690.75049999997"/>
    <n v="1750000"/>
    <n v="7.1400000000000005E-2"/>
  </r>
  <r>
    <x v="9"/>
    <x v="1"/>
    <x v="0"/>
    <x v="8"/>
    <n v="41432.984500000006"/>
    <n v="75075"/>
    <n v="49305.251499999998"/>
    <n v="24907.438000000002"/>
    <n v="1750000"/>
    <n v="4.2900000000000001E-2"/>
  </r>
  <r>
    <x v="9"/>
    <x v="1"/>
    <x v="0"/>
    <x v="9"/>
    <n v="1234606.9415"/>
    <n v="124950"/>
    <n v="1469018.8605"/>
    <n v="43712.635499999997"/>
    <n v="1750000"/>
    <n v="7.1400000000000005E-2"/>
  </r>
  <r>
    <x v="9"/>
    <x v="1"/>
    <x v="0"/>
    <x v="10"/>
    <n v="188924.56"/>
    <n v="75075"/>
    <n v="192364.4265"/>
    <n v="154320.15"/>
    <n v="1750000"/>
    <n v="4.2900000000000001E-2"/>
  </r>
  <r>
    <x v="9"/>
    <x v="1"/>
    <x v="0"/>
    <x v="11"/>
    <n v="-946998.76150000037"/>
    <n v="774900.00000000012"/>
    <n v="-1090517.8169999998"/>
    <n v="89859.8845"/>
    <n v="1750000"/>
    <n v="0.44280000000000003"/>
  </r>
  <r>
    <x v="10"/>
    <x v="1"/>
    <x v="0"/>
    <x v="0"/>
    <n v="30946.5805"/>
    <n v="24310"/>
    <n v="36789.381000000001"/>
    <n v="36594.381000000001"/>
    <n v="850000"/>
    <n v="2.86E-2"/>
  </r>
  <r>
    <x v="10"/>
    <x v="1"/>
    <x v="0"/>
    <x v="1"/>
    <n v="143666.57749999998"/>
    <n v="48535"/>
    <n v="170963.22750000001"/>
    <n v="141426.4455"/>
    <n v="850000"/>
    <n v="5.7099999999999998E-2"/>
  </r>
  <r>
    <x v="10"/>
    <x v="1"/>
    <x v="0"/>
    <x v="2"/>
    <n v="301302.19900000002"/>
    <n v="24310"/>
    <n v="307249.61699999997"/>
    <n v="32965.617000000006"/>
    <n v="850000"/>
    <n v="2.86E-2"/>
  </r>
  <r>
    <x v="10"/>
    <x v="1"/>
    <x v="0"/>
    <x v="3"/>
    <n v="75600.160000000003"/>
    <n v="48535"/>
    <n v="94731.984999999986"/>
    <n v="85196.395999999993"/>
    <n v="850000"/>
    <n v="5.7099999999999998E-2"/>
  </r>
  <r>
    <x v="10"/>
    <x v="1"/>
    <x v="0"/>
    <x v="4"/>
    <n v="401435.304"/>
    <n v="36465"/>
    <n v="477708.01199999999"/>
    <n v="0"/>
    <n v="850000"/>
    <n v="4.2900000000000001E-2"/>
  </r>
  <r>
    <x v="10"/>
    <x v="1"/>
    <x v="0"/>
    <x v="5"/>
    <n v="221196.60199999996"/>
    <n v="60690"/>
    <n v="263223.95649999997"/>
    <n v="0"/>
    <n v="850000"/>
    <n v="7.1400000000000005E-2"/>
  </r>
  <r>
    <x v="10"/>
    <x v="1"/>
    <x v="0"/>
    <x v="6"/>
    <n v="39000"/>
    <n v="36465"/>
    <n v="46410"/>
    <n v="23205"/>
    <n v="850000"/>
    <n v="4.2900000000000001E-2"/>
  </r>
  <r>
    <x v="10"/>
    <x v="1"/>
    <x v="0"/>
    <x v="7"/>
    <n v="128087.754"/>
    <n v="60690"/>
    <n v="140794.60649999999"/>
    <n v="140794.60649999999"/>
    <n v="850000"/>
    <n v="7.1400000000000005E-2"/>
  </r>
  <r>
    <x v="10"/>
    <x v="1"/>
    <x v="0"/>
    <x v="8"/>
    <n v="2793802.7209999994"/>
    <n v="36465"/>
    <n v="2868625.2385"/>
    <n v="288073.74599999998"/>
    <n v="850000"/>
    <n v="4.2900000000000001E-2"/>
  </r>
  <r>
    <x v="10"/>
    <x v="1"/>
    <x v="0"/>
    <x v="9"/>
    <n v="0"/>
    <n v="60690"/>
    <n v="0"/>
    <n v="0"/>
    <n v="850000"/>
    <n v="7.1400000000000005E-2"/>
  </r>
  <r>
    <x v="10"/>
    <x v="1"/>
    <x v="0"/>
    <x v="10"/>
    <n v="209628.60799999998"/>
    <n v="36465"/>
    <n v="249458.04399999999"/>
    <n v="0"/>
    <n v="850000"/>
    <n v="4.2900000000000001E-2"/>
  </r>
  <r>
    <x v="10"/>
    <x v="1"/>
    <x v="0"/>
    <x v="11"/>
    <n v="-2897578.5264999992"/>
    <n v="376380"/>
    <n v="-2940818.4459999995"/>
    <n v="0"/>
    <n v="850000"/>
    <n v="0.44280000000000003"/>
  </r>
  <r>
    <x v="11"/>
    <x v="2"/>
    <x v="0"/>
    <x v="0"/>
    <n v="147525.74799999999"/>
    <n v="50050"/>
    <n v="175555.64050000001"/>
    <n v="175555.64050000001"/>
    <n v="1750000"/>
    <n v="2.86E-2"/>
  </r>
  <r>
    <x v="11"/>
    <x v="2"/>
    <x v="0"/>
    <x v="1"/>
    <n v="194020.46250000002"/>
    <n v="99925"/>
    <n v="217153.04950000002"/>
    <n v="168679.50150000001"/>
    <n v="1750000"/>
    <n v="5.7099999999999998E-2"/>
  </r>
  <r>
    <x v="11"/>
    <x v="2"/>
    <x v="0"/>
    <x v="2"/>
    <n v="30986.32"/>
    <n v="50050"/>
    <n v="36873.720999999998"/>
    <n v="12136.8935"/>
    <n v="1750000"/>
    <n v="2.86E-2"/>
  </r>
  <r>
    <x v="11"/>
    <x v="2"/>
    <x v="0"/>
    <x v="3"/>
    <n v="1674706.885"/>
    <n v="99925"/>
    <n v="1695772.5430000001"/>
    <n v="1650635.9495000001"/>
    <n v="1750000"/>
    <n v="5.7099999999999998E-2"/>
  </r>
  <r>
    <x v="11"/>
    <x v="2"/>
    <x v="0"/>
    <x v="4"/>
    <n v="569958.95250000001"/>
    <n v="75075"/>
    <n v="634361.15300000005"/>
    <n v="458253.83100000006"/>
    <n v="1750000"/>
    <n v="4.2900000000000001E-2"/>
  </r>
  <r>
    <x v="11"/>
    <x v="2"/>
    <x v="0"/>
    <x v="5"/>
    <n v="160809.58000000002"/>
    <n v="124950"/>
    <n v="168563.4"/>
    <n v="168563.4"/>
    <n v="1750000"/>
    <n v="7.1400000000000005E-2"/>
  </r>
  <r>
    <x v="11"/>
    <x v="2"/>
    <x v="0"/>
    <x v="6"/>
    <n v="201005.33000000002"/>
    <n v="75075"/>
    <n v="232356.34299999996"/>
    <n v="232356.34299999996"/>
    <n v="1750000"/>
    <n v="4.2900000000000001E-2"/>
  </r>
  <r>
    <x v="11"/>
    <x v="2"/>
    <x v="0"/>
    <x v="7"/>
    <n v="122419.16"/>
    <n v="124950"/>
    <n v="131998.79999999999"/>
    <n v="111135.99350000001"/>
    <n v="1750000"/>
    <n v="7.1400000000000005E-2"/>
  </r>
  <r>
    <x v="11"/>
    <x v="2"/>
    <x v="0"/>
    <x v="8"/>
    <n v="179484.83000000002"/>
    <n v="75075"/>
    <n v="193819.3475"/>
    <n v="192959.3475"/>
    <n v="1750000"/>
    <n v="4.2900000000000001E-2"/>
  </r>
  <r>
    <x v="11"/>
    <x v="2"/>
    <x v="0"/>
    <x v="9"/>
    <n v="276835.48800000001"/>
    <n v="124950"/>
    <n v="308914.23050000001"/>
    <n v="180499.04750000002"/>
    <n v="1750000"/>
    <n v="7.1400000000000005E-2"/>
  </r>
  <r>
    <x v="11"/>
    <x v="2"/>
    <x v="0"/>
    <x v="10"/>
    <n v="369057.32"/>
    <n v="75075"/>
    <n v="425498.21100000001"/>
    <n v="316210.8"/>
    <n v="1750000"/>
    <n v="4.2900000000000001E-2"/>
  </r>
  <r>
    <x v="11"/>
    <x v="2"/>
    <x v="0"/>
    <x v="11"/>
    <n v="-1200"/>
    <n v="774900.00000000012"/>
    <n v="-1428"/>
    <n v="0"/>
    <n v="1750000"/>
    <n v="0.44280000000000003"/>
  </r>
  <r>
    <x v="12"/>
    <x v="1"/>
    <x v="0"/>
    <x v="0"/>
    <n v="93282.686499999996"/>
    <n v="44330"/>
    <n v="111006.39750000001"/>
    <n v="98869.504000000001"/>
    <n v="1550000"/>
    <n v="2.86E-2"/>
  </r>
  <r>
    <x v="12"/>
    <x v="1"/>
    <x v="0"/>
    <x v="1"/>
    <n v="198268.63"/>
    <n v="88505"/>
    <n v="235939.67050000001"/>
    <n v="235939.67050000001"/>
    <n v="1550000"/>
    <n v="5.7099999999999998E-2"/>
  </r>
  <r>
    <x v="12"/>
    <x v="1"/>
    <x v="0"/>
    <x v="2"/>
    <n v="1638535.8204999999"/>
    <n v="44330"/>
    <n v="1942793.4830000005"/>
    <n v="83353.514999999999"/>
    <n v="1550000"/>
    <n v="2.86E-2"/>
  </r>
  <r>
    <x v="12"/>
    <x v="1"/>
    <x v="0"/>
    <x v="3"/>
    <n v="385577.98050000001"/>
    <n v="88505"/>
    <n v="458837.79699999996"/>
    <n v="422686.10249999992"/>
    <n v="1550000"/>
    <n v="5.7099999999999998E-2"/>
  </r>
  <r>
    <x v="12"/>
    <x v="1"/>
    <x v="0"/>
    <x v="4"/>
    <n v="60928.577499999999"/>
    <n v="66495"/>
    <n v="72505.008000000002"/>
    <n v="72505.008000000002"/>
    <n v="1550000"/>
    <n v="4.2900000000000001E-2"/>
  </r>
  <r>
    <x v="12"/>
    <x v="1"/>
    <x v="0"/>
    <x v="5"/>
    <n v="14406.479500000001"/>
    <n v="110670"/>
    <n v="17143.710500000001"/>
    <n v="17143.710500000001"/>
    <n v="1550000"/>
    <n v="7.1400000000000005E-2"/>
  </r>
  <r>
    <x v="12"/>
    <x v="1"/>
    <x v="0"/>
    <x v="6"/>
    <n v="19593.110999999997"/>
    <n v="66495"/>
    <n v="23315.802"/>
    <n v="23315.802"/>
    <n v="1550000"/>
    <n v="4.2900000000000001E-2"/>
  </r>
  <r>
    <x v="12"/>
    <x v="1"/>
    <x v="0"/>
    <x v="7"/>
    <n v="18085.110999999997"/>
    <n v="110670"/>
    <n v="21521.281999999999"/>
    <n v="21521.281999999999"/>
    <n v="1550000"/>
    <n v="7.1400000000000005E-2"/>
  </r>
  <r>
    <x v="12"/>
    <x v="1"/>
    <x v="0"/>
    <x v="8"/>
    <n v="0"/>
    <n v="66495"/>
    <n v="0"/>
    <n v="0"/>
    <n v="1550000"/>
    <n v="4.2900000000000001E-2"/>
  </r>
  <r>
    <x v="12"/>
    <x v="1"/>
    <x v="0"/>
    <x v="9"/>
    <n v="39351.420999999995"/>
    <n v="110670"/>
    <n v="46828.191000000006"/>
    <n v="46828.191000000006"/>
    <n v="1550000"/>
    <n v="7.1400000000000005E-2"/>
  </r>
  <r>
    <x v="12"/>
    <x v="1"/>
    <x v="0"/>
    <x v="10"/>
    <n v="0"/>
    <n v="66495"/>
    <n v="0"/>
    <n v="0"/>
    <n v="1550000"/>
    <n v="4.2900000000000001E-2"/>
  </r>
  <r>
    <x v="12"/>
    <x v="1"/>
    <x v="0"/>
    <x v="11"/>
    <n v="0"/>
    <n v="686340"/>
    <n v="0"/>
    <n v="0"/>
    <n v="1550000"/>
    <n v="0.44280000000000003"/>
  </r>
  <r>
    <x v="13"/>
    <x v="1"/>
    <x v="0"/>
    <x v="0"/>
    <n v="57412.565500000004"/>
    <n v="28600"/>
    <n v="65945.952499999999"/>
    <n v="41140.683499999999"/>
    <n v="1000000"/>
    <n v="2.86E-2"/>
  </r>
  <r>
    <x v="13"/>
    <x v="1"/>
    <x v="0"/>
    <x v="1"/>
    <n v="106052.374"/>
    <n v="57100"/>
    <n v="126202.32549999999"/>
    <n v="126202.32549999999"/>
    <n v="1000000"/>
    <n v="5.7099999999999998E-2"/>
  </r>
  <r>
    <x v="13"/>
    <x v="1"/>
    <x v="0"/>
    <x v="2"/>
    <n v="197696.527"/>
    <n v="28600"/>
    <n v="209418.867"/>
    <n v="198418.967"/>
    <n v="1000000"/>
    <n v="2.86E-2"/>
  </r>
  <r>
    <x v="13"/>
    <x v="1"/>
    <x v="0"/>
    <x v="3"/>
    <n v="176400"/>
    <n v="57100"/>
    <n v="176666"/>
    <n v="176666"/>
    <n v="1000000"/>
    <n v="5.7099999999999998E-2"/>
  </r>
  <r>
    <x v="13"/>
    <x v="1"/>
    <x v="0"/>
    <x v="4"/>
    <n v="176400"/>
    <n v="42900"/>
    <n v="176666"/>
    <n v="176666"/>
    <n v="1000000"/>
    <n v="4.2900000000000001E-2"/>
  </r>
  <r>
    <x v="13"/>
    <x v="1"/>
    <x v="0"/>
    <x v="5"/>
    <n v="0"/>
    <n v="71400"/>
    <n v="0"/>
    <n v="0"/>
    <n v="1000000"/>
    <n v="7.1400000000000005E-2"/>
  </r>
  <r>
    <x v="13"/>
    <x v="1"/>
    <x v="0"/>
    <x v="6"/>
    <n v="511760.60399999999"/>
    <n v="42900"/>
    <n v="539930.11900000006"/>
    <n v="443509.174"/>
    <n v="1000000"/>
    <n v="4.2900000000000001E-2"/>
  </r>
  <r>
    <x v="13"/>
    <x v="1"/>
    <x v="0"/>
    <x v="7"/>
    <n v="39101.504000000001"/>
    <n v="71400"/>
    <n v="44250.789000000004"/>
    <n v="0"/>
    <n v="1000000"/>
    <n v="7.1400000000000005E-2"/>
  </r>
  <r>
    <x v="13"/>
    <x v="1"/>
    <x v="0"/>
    <x v="8"/>
    <n v="0"/>
    <n v="42900"/>
    <n v="0"/>
    <n v="0"/>
    <n v="1000000"/>
    <n v="4.2900000000000001E-2"/>
  </r>
  <r>
    <x v="13"/>
    <x v="1"/>
    <x v="0"/>
    <x v="9"/>
    <n v="18167.272499999999"/>
    <n v="71400"/>
    <n v="20099.054499999998"/>
    <n v="20099.053999999996"/>
    <n v="1000000"/>
    <n v="7.1400000000000005E-2"/>
  </r>
  <r>
    <x v="13"/>
    <x v="1"/>
    <x v="0"/>
    <x v="10"/>
    <n v="1090831.0799999998"/>
    <n v="42900"/>
    <n v="1098588.9855"/>
    <n v="728914.98900000006"/>
    <n v="1000000"/>
    <n v="4.2900000000000001E-2"/>
  </r>
  <r>
    <x v="13"/>
    <x v="1"/>
    <x v="0"/>
    <x v="11"/>
    <n v="244494.29000000004"/>
    <n v="442800"/>
    <n v="275358.478"/>
    <n v="8168.7255000000005"/>
    <n v="1000000"/>
    <n v="0.44280000000000003"/>
  </r>
  <r>
    <x v="14"/>
    <x v="1"/>
    <x v="0"/>
    <x v="0"/>
    <n v="0"/>
    <n v="35750"/>
    <n v="0"/>
    <n v="0"/>
    <n v="1250000"/>
    <n v="2.86E-2"/>
  </r>
  <r>
    <x v="14"/>
    <x v="1"/>
    <x v="0"/>
    <x v="1"/>
    <n v="72400.709999999992"/>
    <n v="71375"/>
    <n v="79316.844500000007"/>
    <n v="79316.844500000007"/>
    <n v="1250000"/>
    <n v="5.7099999999999998E-2"/>
  </r>
  <r>
    <x v="14"/>
    <x v="1"/>
    <x v="0"/>
    <x v="2"/>
    <n v="192646.133"/>
    <n v="35750"/>
    <n v="203598.89799999999"/>
    <n v="158209.44699999999"/>
    <n v="1250000"/>
    <n v="2.86E-2"/>
  </r>
  <r>
    <x v="14"/>
    <x v="1"/>
    <x v="0"/>
    <x v="3"/>
    <n v="0"/>
    <n v="71375"/>
    <n v="0"/>
    <n v="0"/>
    <n v="1250000"/>
    <n v="5.7099999999999998E-2"/>
  </r>
  <r>
    <x v="14"/>
    <x v="1"/>
    <x v="0"/>
    <x v="4"/>
    <n v="999.99599999999987"/>
    <n v="53625"/>
    <n v="1500"/>
    <n v="1500"/>
    <n v="1250000"/>
    <n v="4.2900000000000001E-2"/>
  </r>
  <r>
    <x v="14"/>
    <x v="1"/>
    <x v="0"/>
    <x v="5"/>
    <n v="1109064.8175000001"/>
    <n v="89250.000000000015"/>
    <n v="1167597.1329999999"/>
    <n v="884216.21149999998"/>
    <n v="1250000"/>
    <n v="7.1400000000000005E-2"/>
  </r>
  <r>
    <x v="14"/>
    <x v="1"/>
    <x v="0"/>
    <x v="6"/>
    <n v="177884.791"/>
    <n v="53625"/>
    <n v="182042.90150000001"/>
    <n v="182042.90150000001"/>
    <n v="1250000"/>
    <n v="4.2900000000000001E-2"/>
  </r>
  <r>
    <x v="14"/>
    <x v="1"/>
    <x v="0"/>
    <x v="7"/>
    <n v="0"/>
    <n v="89250.000000000015"/>
    <n v="0"/>
    <n v="0"/>
    <n v="1250000"/>
    <n v="7.1400000000000005E-2"/>
  </r>
  <r>
    <x v="14"/>
    <x v="1"/>
    <x v="0"/>
    <x v="8"/>
    <n v="164724.745"/>
    <n v="53625"/>
    <n v="170372.44650000002"/>
    <n v="135000"/>
    <n v="1250000"/>
    <n v="4.2900000000000001E-2"/>
  </r>
  <r>
    <x v="14"/>
    <x v="1"/>
    <x v="0"/>
    <x v="9"/>
    <n v="62327.7"/>
    <n v="89250.000000000015"/>
    <n v="74169.963000000003"/>
    <n v="0"/>
    <n v="1250000"/>
    <n v="7.1400000000000005E-2"/>
  </r>
  <r>
    <x v="14"/>
    <x v="1"/>
    <x v="0"/>
    <x v="10"/>
    <n v="869819.82200000004"/>
    <n v="53625"/>
    <n v="992195.83099999989"/>
    <n v="149403.2095"/>
    <n v="1250000"/>
    <n v="4.2900000000000001E-2"/>
  </r>
  <r>
    <x v="14"/>
    <x v="1"/>
    <x v="0"/>
    <x v="11"/>
    <n v="555047.67550000001"/>
    <n v="553500"/>
    <n v="621574.12899999996"/>
    <n v="134473.44099999996"/>
    <n v="1250000"/>
    <n v="0.44280000000000003"/>
  </r>
  <r>
    <x v="15"/>
    <x v="1"/>
    <x v="1"/>
    <x v="0"/>
    <n v="6598.1485000000002"/>
    <n v="35750"/>
    <n v="14038.297999999999"/>
    <n v="7185.398000000001"/>
    <n v="1250000"/>
    <n v="2.86E-2"/>
  </r>
  <r>
    <x v="15"/>
    <x v="1"/>
    <x v="1"/>
    <x v="1"/>
    <n v="260"/>
    <n v="71375"/>
    <n v="260"/>
    <n v="260"/>
    <n v="1250000"/>
    <n v="5.7099999999999998E-2"/>
  </r>
  <r>
    <x v="15"/>
    <x v="1"/>
    <x v="1"/>
    <x v="2"/>
    <n v="78416.087"/>
    <n v="35750"/>
    <n v="92745.144"/>
    <n v="92745.143500000006"/>
    <n v="1250000"/>
    <n v="2.86E-2"/>
  </r>
  <r>
    <x v="15"/>
    <x v="1"/>
    <x v="1"/>
    <x v="3"/>
    <n v="1710.81"/>
    <n v="71375"/>
    <n v="2035.8634999999999"/>
    <n v="2035.8634999999999"/>
    <n v="1250000"/>
    <n v="5.7099999999999998E-2"/>
  </r>
  <r>
    <x v="15"/>
    <x v="1"/>
    <x v="1"/>
    <x v="4"/>
    <n v="5689.6669999999995"/>
    <n v="53625"/>
    <n v="6151.3035"/>
    <n v="4003.75"/>
    <n v="1250000"/>
    <n v="4.2900000000000001E-2"/>
  </r>
  <r>
    <x v="15"/>
    <x v="1"/>
    <x v="1"/>
    <x v="5"/>
    <n v="66978.475000000006"/>
    <n v="89250.000000000015"/>
    <n v="79704.385500000004"/>
    <n v="79704.385500000004"/>
    <n v="1250000"/>
    <n v="7.1400000000000005E-2"/>
  </r>
  <r>
    <x v="15"/>
    <x v="1"/>
    <x v="1"/>
    <x v="6"/>
    <n v="1750"/>
    <n v="53625"/>
    <n v="2082.5"/>
    <n v="2082.5"/>
    <n v="1250000"/>
    <n v="4.2900000000000001E-2"/>
  </r>
  <r>
    <x v="15"/>
    <x v="1"/>
    <x v="1"/>
    <x v="7"/>
    <n v="279284.12350000005"/>
    <n v="89250.000000000015"/>
    <n v="332310.10750000004"/>
    <n v="7616.9964999999993"/>
    <n v="1250000"/>
    <n v="7.1400000000000005E-2"/>
  </r>
  <r>
    <x v="15"/>
    <x v="1"/>
    <x v="1"/>
    <x v="8"/>
    <n v="136986.06100000002"/>
    <n v="53625"/>
    <n v="162975.41250000001"/>
    <n v="162975.41250000001"/>
    <n v="1250000"/>
    <n v="4.2900000000000001E-2"/>
  </r>
  <r>
    <x v="15"/>
    <x v="1"/>
    <x v="1"/>
    <x v="9"/>
    <n v="58317.234000000011"/>
    <n v="89250.000000000015"/>
    <n v="69397.508499999996"/>
    <n v="69397.508499999996"/>
    <n v="1250000"/>
    <n v="7.1400000000000005E-2"/>
  </r>
  <r>
    <x v="15"/>
    <x v="1"/>
    <x v="1"/>
    <x v="10"/>
    <n v="61579.186999999998"/>
    <n v="53625"/>
    <n v="61829.832999999999"/>
    <n v="61829.832999999999"/>
    <n v="1250000"/>
    <n v="4.2900000000000001E-2"/>
  </r>
  <r>
    <x v="15"/>
    <x v="1"/>
    <x v="1"/>
    <x v="11"/>
    <n v="483704.4175000001"/>
    <n v="553500"/>
    <n v="574890.05850000004"/>
    <n v="2379.2419999999997"/>
    <n v="1250000"/>
    <n v="0.44280000000000003"/>
  </r>
  <r>
    <x v="16"/>
    <x v="2"/>
    <x v="0"/>
    <x v="0"/>
    <n v="0"/>
    <n v="150150"/>
    <n v="0"/>
    <n v="0"/>
    <n v="5250000"/>
    <n v="2.86E-2"/>
  </r>
  <r>
    <x v="16"/>
    <x v="2"/>
    <x v="0"/>
    <x v="1"/>
    <n v="0"/>
    <n v="299775"/>
    <n v="0"/>
    <n v="0"/>
    <n v="5250000"/>
    <n v="5.7099999999999998E-2"/>
  </r>
  <r>
    <x v="16"/>
    <x v="2"/>
    <x v="0"/>
    <x v="2"/>
    <n v="3399.69"/>
    <n v="150150"/>
    <n v="4045.6309999999999"/>
    <n v="0"/>
    <n v="5250000"/>
    <n v="2.86E-2"/>
  </r>
  <r>
    <x v="16"/>
    <x v="2"/>
    <x v="0"/>
    <x v="3"/>
    <n v="1428392.4855"/>
    <n v="299775"/>
    <n v="1697738.8574999999"/>
    <n v="1697738.8574999999"/>
    <n v="5250000"/>
    <n v="5.7099999999999998E-2"/>
  </r>
  <r>
    <x v="16"/>
    <x v="2"/>
    <x v="0"/>
    <x v="4"/>
    <n v="424312.20599999977"/>
    <n v="225225"/>
    <n v="502219.27599999978"/>
    <n v="340393.91749999986"/>
    <n v="5250000"/>
    <n v="4.2900000000000001E-2"/>
  </r>
  <r>
    <x v="16"/>
    <x v="2"/>
    <x v="0"/>
    <x v="5"/>
    <n v="697505.98"/>
    <n v="374850.00000000006"/>
    <n v="721792.91700000002"/>
    <n v="718092.99849999999"/>
    <n v="5250000"/>
    <n v="7.1400000000000005E-2"/>
  </r>
  <r>
    <x v="16"/>
    <x v="2"/>
    <x v="0"/>
    <x v="6"/>
    <n v="220132.72800000003"/>
    <n v="225225"/>
    <n v="261881.94600000005"/>
    <n v="260027.69700000001"/>
    <n v="5250000"/>
    <n v="4.2900000000000001E-2"/>
  </r>
  <r>
    <x v="16"/>
    <x v="2"/>
    <x v="0"/>
    <x v="7"/>
    <n v="889370.49"/>
    <n v="374850.00000000006"/>
    <n v="950734.88300000003"/>
    <n v="682300.446"/>
    <n v="5250000"/>
    <n v="7.1400000000000005E-2"/>
  </r>
  <r>
    <x v="16"/>
    <x v="2"/>
    <x v="0"/>
    <x v="8"/>
    <n v="546667.33400000003"/>
    <n v="225225"/>
    <n v="561234.12750000006"/>
    <n v="485695.15850000002"/>
    <n v="5250000"/>
    <n v="4.2900000000000001E-2"/>
  </r>
  <r>
    <x v="16"/>
    <x v="2"/>
    <x v="0"/>
    <x v="9"/>
    <n v="1431301.5545000001"/>
    <n v="374850.00000000006"/>
    <n v="1436298.8495"/>
    <n v="1401665.5984999998"/>
    <n v="5250000"/>
    <n v="7.1400000000000005E-2"/>
  </r>
  <r>
    <x v="16"/>
    <x v="2"/>
    <x v="0"/>
    <x v="10"/>
    <n v="1185071.0035000001"/>
    <n v="225225"/>
    <n v="1280464.493"/>
    <n v="1188560.493"/>
    <n v="5250000"/>
    <n v="4.2900000000000001E-2"/>
  </r>
  <r>
    <x v="16"/>
    <x v="2"/>
    <x v="0"/>
    <x v="11"/>
    <n v="3480073.6800000006"/>
    <n v="2324700"/>
    <n v="3737772.500500001"/>
    <n v="1479104.2800000003"/>
    <n v="5250000"/>
    <n v="0.44280000000000003"/>
  </r>
  <r>
    <x v="17"/>
    <x v="1"/>
    <x v="0"/>
    <x v="0"/>
    <n v="0"/>
    <n v="57200"/>
    <n v="138.68350000000001"/>
    <n v="138.68350000000001"/>
    <n v="2000000"/>
    <n v="2.86E-2"/>
  </r>
  <r>
    <x v="17"/>
    <x v="1"/>
    <x v="0"/>
    <x v="1"/>
    <n v="30597.234000000004"/>
    <n v="114200"/>
    <n v="36410.708500000001"/>
    <n v="36410.708500000001"/>
    <n v="2000000"/>
    <n v="5.7099999999999998E-2"/>
  </r>
  <r>
    <x v="17"/>
    <x v="1"/>
    <x v="0"/>
    <x v="2"/>
    <n v="0"/>
    <n v="57200"/>
    <n v="0"/>
    <n v="0"/>
    <n v="2000000"/>
    <n v="2.86E-2"/>
  </r>
  <r>
    <x v="17"/>
    <x v="1"/>
    <x v="0"/>
    <x v="3"/>
    <n v="38223.979999999996"/>
    <n v="114200"/>
    <n v="45486.536"/>
    <n v="45486.536"/>
    <n v="2000000"/>
    <n v="5.7099999999999998E-2"/>
  </r>
  <r>
    <x v="17"/>
    <x v="1"/>
    <x v="0"/>
    <x v="4"/>
    <n v="0"/>
    <n v="85800"/>
    <n v="0"/>
    <n v="0"/>
    <n v="2000000"/>
    <n v="4.2900000000000001E-2"/>
  </r>
  <r>
    <x v="17"/>
    <x v="1"/>
    <x v="0"/>
    <x v="5"/>
    <n v="266852.63500000001"/>
    <n v="142800"/>
    <n v="317554.63549999997"/>
    <n v="317554.63549999997"/>
    <n v="2000000"/>
    <n v="7.1400000000000005E-2"/>
  </r>
  <r>
    <x v="17"/>
    <x v="1"/>
    <x v="0"/>
    <x v="6"/>
    <n v="84992.304000000004"/>
    <n v="85800"/>
    <n v="101140.842"/>
    <n v="101140.842"/>
    <n v="2000000"/>
    <n v="4.2900000000000001E-2"/>
  </r>
  <r>
    <x v="17"/>
    <x v="1"/>
    <x v="0"/>
    <x v="7"/>
    <n v="0"/>
    <n v="142800"/>
    <n v="0"/>
    <n v="0"/>
    <n v="2000000"/>
    <n v="7.1400000000000005E-2"/>
  </r>
  <r>
    <x v="17"/>
    <x v="1"/>
    <x v="0"/>
    <x v="8"/>
    <n v="44140.729999999996"/>
    <n v="85800"/>
    <n v="52527.468499999995"/>
    <n v="7040.9324999999999"/>
    <n v="2000000"/>
    <n v="4.2900000000000001E-2"/>
  </r>
  <r>
    <x v="17"/>
    <x v="1"/>
    <x v="0"/>
    <x v="9"/>
    <n v="8265.8270000000011"/>
    <n v="142800"/>
    <n v="9836.3339999999989"/>
    <n v="9836.3339999999989"/>
    <n v="2000000"/>
    <n v="7.1400000000000005E-2"/>
  </r>
  <r>
    <x v="17"/>
    <x v="1"/>
    <x v="0"/>
    <x v="10"/>
    <n v="110174.36750000001"/>
    <n v="85800"/>
    <n v="131107.4975"/>
    <n v="37656.529499999997"/>
    <n v="2000000"/>
    <n v="4.2900000000000001E-2"/>
  </r>
  <r>
    <x v="17"/>
    <x v="1"/>
    <x v="0"/>
    <x v="11"/>
    <n v="1465277.584"/>
    <n v="885600"/>
    <n v="1743251.875"/>
    <n v="2255"/>
    <n v="2000000"/>
    <n v="0.44280000000000003"/>
  </r>
  <r>
    <x v="18"/>
    <x v="1"/>
    <x v="0"/>
    <x v="0"/>
    <n v="0"/>
    <n v="21450"/>
    <n v="0"/>
    <n v="0"/>
    <n v="750000"/>
    <n v="2.86E-2"/>
  </r>
  <r>
    <x v="18"/>
    <x v="1"/>
    <x v="0"/>
    <x v="1"/>
    <n v="0"/>
    <n v="42825"/>
    <n v="0"/>
    <n v="0"/>
    <n v="750000"/>
    <n v="5.7099999999999998E-2"/>
  </r>
  <r>
    <x v="18"/>
    <x v="1"/>
    <x v="0"/>
    <x v="2"/>
    <n v="0"/>
    <n v="21450"/>
    <n v="0"/>
    <n v="0"/>
    <n v="750000"/>
    <n v="2.86E-2"/>
  </r>
  <r>
    <x v="18"/>
    <x v="1"/>
    <x v="0"/>
    <x v="3"/>
    <n v="0"/>
    <n v="42825"/>
    <n v="0"/>
    <n v="0"/>
    <n v="750000"/>
    <n v="5.7099999999999998E-2"/>
  </r>
  <r>
    <x v="18"/>
    <x v="1"/>
    <x v="0"/>
    <x v="4"/>
    <n v="0"/>
    <n v="32175"/>
    <n v="0"/>
    <n v="0"/>
    <n v="750000"/>
    <n v="4.2900000000000001E-2"/>
  </r>
  <r>
    <x v="18"/>
    <x v="1"/>
    <x v="0"/>
    <x v="5"/>
    <n v="96618.77900000001"/>
    <n v="53550"/>
    <n v="114976.34650000001"/>
    <n v="0"/>
    <n v="750000"/>
    <n v="7.1400000000000005E-2"/>
  </r>
  <r>
    <x v="18"/>
    <x v="1"/>
    <x v="0"/>
    <x v="6"/>
    <n v="1166350.1680000001"/>
    <n v="32175"/>
    <n v="1285356.6989999998"/>
    <n v="812317.82649999997"/>
    <n v="750000"/>
    <n v="4.2900000000000001E-2"/>
  </r>
  <r>
    <x v="18"/>
    <x v="1"/>
    <x v="0"/>
    <x v="7"/>
    <n v="0"/>
    <n v="53550"/>
    <n v="0"/>
    <n v="0"/>
    <n v="750000"/>
    <n v="7.1400000000000005E-2"/>
  </r>
  <r>
    <x v="18"/>
    <x v="1"/>
    <x v="0"/>
    <x v="8"/>
    <n v="0"/>
    <n v="32175"/>
    <n v="0"/>
    <n v="0"/>
    <n v="750000"/>
    <n v="4.2900000000000001E-2"/>
  </r>
  <r>
    <x v="18"/>
    <x v="1"/>
    <x v="0"/>
    <x v="9"/>
    <n v="382250"/>
    <n v="53550"/>
    <n v="454877.5"/>
    <n v="0"/>
    <n v="750000"/>
    <n v="7.1400000000000005E-2"/>
  </r>
  <r>
    <x v="18"/>
    <x v="1"/>
    <x v="0"/>
    <x v="10"/>
    <n v="379978.36099999998"/>
    <n v="32175"/>
    <n v="452174.25149999995"/>
    <n v="184128.36399999997"/>
    <n v="750000"/>
    <n v="4.2900000000000001E-2"/>
  </r>
  <r>
    <x v="18"/>
    <x v="1"/>
    <x v="0"/>
    <x v="11"/>
    <n v="0"/>
    <n v="332100"/>
    <n v="0"/>
    <n v="0"/>
    <n v="750000"/>
    <n v="0.44280000000000003"/>
  </r>
  <r>
    <x v="19"/>
    <x v="0"/>
    <x v="2"/>
    <x v="0"/>
    <n v="0"/>
    <n v="0"/>
    <n v="0"/>
    <n v="0"/>
    <e v="#VALUE!"/>
    <n v="2.86E-2"/>
  </r>
  <r>
    <x v="19"/>
    <x v="0"/>
    <x v="2"/>
    <x v="1"/>
    <n v="1350"/>
    <n v="0"/>
    <n v="1606.5"/>
    <n v="1606.5"/>
    <e v="#VALUE!"/>
    <n v="5.7099999999999998E-2"/>
  </r>
  <r>
    <x v="19"/>
    <x v="0"/>
    <x v="2"/>
    <x v="2"/>
    <n v="0"/>
    <n v="0"/>
    <n v="0"/>
    <n v="0"/>
    <e v="#VALUE!"/>
    <n v="2.86E-2"/>
  </r>
  <r>
    <x v="19"/>
    <x v="0"/>
    <x v="2"/>
    <x v="3"/>
    <n v="0"/>
    <n v="0"/>
    <n v="0"/>
    <n v="0"/>
    <e v="#VALUE!"/>
    <n v="5.7099999999999998E-2"/>
  </r>
  <r>
    <x v="19"/>
    <x v="0"/>
    <x v="2"/>
    <x v="4"/>
    <n v="0"/>
    <n v="0"/>
    <n v="0"/>
    <n v="0"/>
    <e v="#VALUE!"/>
    <n v="4.2900000000000001E-2"/>
  </r>
  <r>
    <x v="19"/>
    <x v="0"/>
    <x v="2"/>
    <x v="5"/>
    <n v="0"/>
    <n v="0"/>
    <n v="0"/>
    <n v="0"/>
    <e v="#VALUE!"/>
    <n v="7.1400000000000005E-2"/>
  </r>
  <r>
    <x v="19"/>
    <x v="0"/>
    <x v="2"/>
    <x v="6"/>
    <n v="11622.333999999999"/>
    <n v="0"/>
    <n v="13830.577499999999"/>
    <n v="13830.577499999999"/>
    <e v="#VALUE!"/>
    <n v="4.2900000000000001E-2"/>
  </r>
  <r>
    <x v="19"/>
    <x v="0"/>
    <x v="2"/>
    <x v="7"/>
    <n v="47395.340000000004"/>
    <n v="0"/>
    <n v="56400.455000000002"/>
    <n v="56043.455000000002"/>
    <e v="#VALUE!"/>
    <n v="7.1400000000000005E-2"/>
  </r>
  <r>
    <x v="19"/>
    <x v="0"/>
    <x v="2"/>
    <x v="8"/>
    <n v="0"/>
    <n v="0"/>
    <n v="0"/>
    <n v="0"/>
    <e v="#VALUE!"/>
    <n v="4.2900000000000001E-2"/>
  </r>
  <r>
    <x v="19"/>
    <x v="0"/>
    <x v="2"/>
    <x v="9"/>
    <n v="0"/>
    <n v="0"/>
    <n v="0"/>
    <n v="0"/>
    <e v="#VALUE!"/>
    <n v="7.1400000000000005E-2"/>
  </r>
  <r>
    <x v="19"/>
    <x v="0"/>
    <x v="2"/>
    <x v="10"/>
    <n v="259697.76150000008"/>
    <n v="0"/>
    <n v="309040.33699999994"/>
    <n v="4811.8675000000003"/>
    <e v="#VALUE!"/>
    <n v="4.2900000000000001E-2"/>
  </r>
  <r>
    <x v="19"/>
    <x v="0"/>
    <x v="2"/>
    <x v="11"/>
    <n v="80921.943999999989"/>
    <n v="0"/>
    <n v="96297.113500000007"/>
    <n v="0"/>
    <e v="#VALUE!"/>
    <n v="0.44280000000000003"/>
  </r>
  <r>
    <x v="20"/>
    <x v="1"/>
    <x v="2"/>
    <x v="0"/>
    <n v="0"/>
    <n v="0"/>
    <n v="0"/>
    <n v="0"/>
    <e v="#VALUE!"/>
    <n v="2.86E-2"/>
  </r>
  <r>
    <x v="20"/>
    <x v="1"/>
    <x v="2"/>
    <x v="1"/>
    <n v="0"/>
    <n v="0"/>
    <n v="0"/>
    <n v="0"/>
    <e v="#VALUE!"/>
    <n v="5.7099999999999998E-2"/>
  </r>
  <r>
    <x v="20"/>
    <x v="1"/>
    <x v="2"/>
    <x v="2"/>
    <n v="0"/>
    <n v="0"/>
    <n v="0"/>
    <n v="0"/>
    <e v="#VALUE!"/>
    <n v="2.86E-2"/>
  </r>
  <r>
    <x v="20"/>
    <x v="1"/>
    <x v="2"/>
    <x v="3"/>
    <n v="0"/>
    <n v="0"/>
    <n v="0"/>
    <n v="0"/>
    <e v="#VALUE!"/>
    <n v="5.7099999999999998E-2"/>
  </r>
  <r>
    <x v="20"/>
    <x v="1"/>
    <x v="2"/>
    <x v="4"/>
    <n v="0"/>
    <n v="0"/>
    <n v="0"/>
    <n v="0"/>
    <e v="#VALUE!"/>
    <n v="4.2900000000000001E-2"/>
  </r>
  <r>
    <x v="20"/>
    <x v="1"/>
    <x v="2"/>
    <x v="5"/>
    <n v="0"/>
    <n v="0"/>
    <n v="0"/>
    <n v="0"/>
    <e v="#VALUE!"/>
    <n v="7.1400000000000005E-2"/>
  </r>
  <r>
    <x v="20"/>
    <x v="1"/>
    <x v="2"/>
    <x v="6"/>
    <n v="0"/>
    <n v="0"/>
    <n v="0"/>
    <n v="0"/>
    <e v="#VALUE!"/>
    <n v="4.2900000000000001E-2"/>
  </r>
  <r>
    <x v="20"/>
    <x v="1"/>
    <x v="2"/>
    <x v="7"/>
    <n v="0"/>
    <n v="0"/>
    <n v="0"/>
    <n v="0"/>
    <e v="#VALUE!"/>
    <n v="7.1400000000000005E-2"/>
  </r>
  <r>
    <x v="20"/>
    <x v="1"/>
    <x v="2"/>
    <x v="8"/>
    <n v="1689.5939999999998"/>
    <n v="0"/>
    <n v="2010.6169999999997"/>
    <n v="0"/>
    <e v="#VALUE!"/>
    <n v="4.2900000000000001E-2"/>
  </r>
  <r>
    <x v="20"/>
    <x v="1"/>
    <x v="2"/>
    <x v="9"/>
    <n v="0"/>
    <n v="0"/>
    <n v="0"/>
    <n v="0"/>
    <e v="#VALUE!"/>
    <n v="7.1400000000000005E-2"/>
  </r>
  <r>
    <x v="20"/>
    <x v="1"/>
    <x v="2"/>
    <x v="10"/>
    <n v="530234.96899999992"/>
    <n v="0"/>
    <n v="630979.61449999991"/>
    <n v="189024.36000000002"/>
    <e v="#VALUE!"/>
    <n v="4.2900000000000001E-2"/>
  </r>
  <r>
    <x v="20"/>
    <x v="1"/>
    <x v="2"/>
    <x v="11"/>
    <n v="98285.9"/>
    <n v="0"/>
    <n v="116960.22099999999"/>
    <n v="0"/>
    <e v="#VALUE!"/>
    <n v="0.44280000000000003"/>
  </r>
  <r>
    <x v="21"/>
    <x v="1"/>
    <x v="1"/>
    <x v="0"/>
    <n v="384547.36250000005"/>
    <n v="57200"/>
    <n v="426740.16200000001"/>
    <n v="426740.16200000001"/>
    <n v="2000000"/>
    <n v="2.86E-2"/>
  </r>
  <r>
    <x v="21"/>
    <x v="1"/>
    <x v="1"/>
    <x v="1"/>
    <n v="4350"/>
    <n v="114200"/>
    <n v="4350"/>
    <n v="4350"/>
    <n v="2000000"/>
    <n v="5.7099999999999998E-2"/>
  </r>
  <r>
    <x v="21"/>
    <x v="1"/>
    <x v="1"/>
    <x v="2"/>
    <n v="11191.128000000001"/>
    <n v="57200"/>
    <n v="13317.442499999999"/>
    <n v="0"/>
    <n v="2000000"/>
    <n v="2.86E-2"/>
  </r>
  <r>
    <x v="21"/>
    <x v="1"/>
    <x v="1"/>
    <x v="3"/>
    <n v="283004.35699999996"/>
    <n v="114200"/>
    <n v="285418.18450000003"/>
    <n v="285418.18450000003"/>
    <n v="2000000"/>
    <n v="5.7099999999999998E-2"/>
  </r>
  <r>
    <x v="21"/>
    <x v="1"/>
    <x v="1"/>
    <x v="4"/>
    <n v="81603.856"/>
    <n v="85800"/>
    <n v="96063.588999999993"/>
    <n v="0"/>
    <n v="2000000"/>
    <n v="4.2900000000000001E-2"/>
  </r>
  <r>
    <x v="21"/>
    <x v="1"/>
    <x v="1"/>
    <x v="5"/>
    <n v="0"/>
    <n v="142800"/>
    <n v="0"/>
    <n v="0"/>
    <n v="2000000"/>
    <n v="7.1400000000000005E-2"/>
  </r>
  <r>
    <x v="21"/>
    <x v="1"/>
    <x v="1"/>
    <x v="6"/>
    <n v="57475.726000000002"/>
    <n v="85800"/>
    <n v="68396.113999999987"/>
    <n v="0"/>
    <n v="2000000"/>
    <n v="4.2900000000000001E-2"/>
  </r>
  <r>
    <x v="21"/>
    <x v="1"/>
    <x v="1"/>
    <x v="7"/>
    <n v="95155.38"/>
    <n v="142800"/>
    <n v="113234.90250000001"/>
    <n v="0"/>
    <n v="2000000"/>
    <n v="7.1400000000000005E-2"/>
  </r>
  <r>
    <x v="21"/>
    <x v="1"/>
    <x v="1"/>
    <x v="8"/>
    <n v="0"/>
    <n v="85800"/>
    <n v="0"/>
    <n v="0"/>
    <n v="2000000"/>
    <n v="4.2900000000000001E-2"/>
  </r>
  <r>
    <x v="21"/>
    <x v="1"/>
    <x v="1"/>
    <x v="9"/>
    <n v="25891.516"/>
    <n v="142800"/>
    <n v="30501.204000000005"/>
    <n v="11253.7345"/>
    <n v="2000000"/>
    <n v="7.1400000000000005E-2"/>
  </r>
  <r>
    <x v="21"/>
    <x v="1"/>
    <x v="1"/>
    <x v="10"/>
    <n v="329931.26899999997"/>
    <n v="85800"/>
    <n v="389645.6605"/>
    <n v="48769.377500000002"/>
    <n v="2000000"/>
    <n v="4.2900000000000001E-2"/>
  </r>
  <r>
    <x v="21"/>
    <x v="1"/>
    <x v="1"/>
    <x v="11"/>
    <n v="338742.23250000004"/>
    <n v="885600"/>
    <n v="159370.04699999999"/>
    <n v="124277.91199999998"/>
    <n v="2000000"/>
    <n v="0.44280000000000003"/>
  </r>
  <r>
    <x v="22"/>
    <x v="2"/>
    <x v="1"/>
    <x v="0"/>
    <n v="13598.76"/>
    <n v="42900"/>
    <n v="16182.523999999999"/>
    <n v="16182.513999999999"/>
    <n v="1500000"/>
    <n v="2.86E-2"/>
  </r>
  <r>
    <x v="22"/>
    <x v="2"/>
    <x v="1"/>
    <x v="1"/>
    <n v="29393.405999999999"/>
    <n v="85650"/>
    <n v="34978.1535"/>
    <n v="16182.531500000001"/>
    <n v="1500000"/>
    <n v="5.7099999999999998E-2"/>
  </r>
  <r>
    <x v="22"/>
    <x v="2"/>
    <x v="1"/>
    <x v="2"/>
    <n v="0"/>
    <n v="42900"/>
    <n v="0"/>
    <n v="0"/>
    <n v="1500000"/>
    <n v="2.86E-2"/>
  </r>
  <r>
    <x v="22"/>
    <x v="2"/>
    <x v="1"/>
    <x v="3"/>
    <n v="0"/>
    <n v="85650"/>
    <n v="0"/>
    <n v="0"/>
    <n v="1500000"/>
    <n v="5.7099999999999998E-2"/>
  </r>
  <r>
    <x v="22"/>
    <x v="2"/>
    <x v="1"/>
    <x v="4"/>
    <n v="40796.310000000005"/>
    <n v="64350"/>
    <n v="48547.609000000004"/>
    <n v="12136.9005"/>
    <n v="1500000"/>
    <n v="4.2900000000000001E-2"/>
  </r>
  <r>
    <x v="22"/>
    <x v="2"/>
    <x v="1"/>
    <x v="5"/>
    <n v="123245.15800000001"/>
    <n v="107100"/>
    <n v="146661.73850000004"/>
    <n v="12136.9005"/>
    <n v="1500000"/>
    <n v="7.1400000000000005E-2"/>
  </r>
  <r>
    <x v="22"/>
    <x v="2"/>
    <x v="1"/>
    <x v="6"/>
    <n v="13598.768"/>
    <n v="64350"/>
    <n v="13598.768"/>
    <n v="13598.768"/>
    <n v="1500000"/>
    <n v="4.2900000000000001E-2"/>
  </r>
  <r>
    <x v="22"/>
    <x v="2"/>
    <x v="1"/>
    <x v="7"/>
    <n v="23797.841999999997"/>
    <n v="107100"/>
    <n v="28319.432000000001"/>
    <n v="12136.9005"/>
    <n v="1500000"/>
    <n v="7.1400000000000005E-2"/>
  </r>
  <r>
    <x v="22"/>
    <x v="2"/>
    <x v="1"/>
    <x v="8"/>
    <n v="148420.6465"/>
    <n v="64350"/>
    <n v="176620.56899999999"/>
    <n v="164483.6685"/>
    <n v="1500000"/>
    <n v="4.2900000000000001E-2"/>
  </r>
  <r>
    <x v="22"/>
    <x v="2"/>
    <x v="1"/>
    <x v="9"/>
    <n v="903957.79099999997"/>
    <n v="107100"/>
    <n v="1075709.7715"/>
    <n v="1075709.7715"/>
    <n v="1500000"/>
    <n v="7.1400000000000005E-2"/>
  </r>
  <r>
    <x v="22"/>
    <x v="2"/>
    <x v="1"/>
    <x v="10"/>
    <n v="16998.455999999998"/>
    <n v="64350"/>
    <n v="20228.162499999999"/>
    <n v="0"/>
    <n v="1500000"/>
    <n v="4.2900000000000001E-2"/>
  </r>
  <r>
    <x v="22"/>
    <x v="2"/>
    <x v="1"/>
    <x v="11"/>
    <n v="58054.15"/>
    <n v="664200"/>
    <n v="61389.438500000004"/>
    <n v="20889.4385"/>
    <n v="1500000"/>
    <n v="0.44280000000000003"/>
  </r>
  <r>
    <x v="23"/>
    <x v="0"/>
    <x v="0"/>
    <x v="0"/>
    <n v="0"/>
    <n v="50050"/>
    <n v="0"/>
    <n v="0"/>
    <n v="1750000"/>
    <n v="2.86E-2"/>
  </r>
  <r>
    <x v="23"/>
    <x v="0"/>
    <x v="0"/>
    <x v="1"/>
    <n v="0"/>
    <n v="99925"/>
    <n v="0"/>
    <n v="0"/>
    <n v="1750000"/>
    <n v="5.7099999999999998E-2"/>
  </r>
  <r>
    <x v="23"/>
    <x v="0"/>
    <x v="0"/>
    <x v="2"/>
    <n v="0"/>
    <n v="50050"/>
    <n v="0"/>
    <n v="0"/>
    <n v="1750000"/>
    <n v="2.86E-2"/>
  </r>
  <r>
    <x v="23"/>
    <x v="0"/>
    <x v="0"/>
    <x v="3"/>
    <n v="298724.65049999999"/>
    <n v="99925"/>
    <n v="355482.33500000002"/>
    <n v="91985.872499999998"/>
    <n v="1750000"/>
    <n v="5.7099999999999998E-2"/>
  </r>
  <r>
    <x v="23"/>
    <x v="0"/>
    <x v="0"/>
    <x v="4"/>
    <n v="0"/>
    <n v="75075"/>
    <n v="277069.58750000002"/>
    <n v="0"/>
    <n v="1750000"/>
    <n v="4.2900000000000001E-2"/>
  </r>
  <r>
    <x v="23"/>
    <x v="0"/>
    <x v="0"/>
    <x v="5"/>
    <n v="0"/>
    <n v="124950"/>
    <n v="0"/>
    <n v="0"/>
    <n v="1750000"/>
    <n v="7.1400000000000005E-2"/>
  </r>
  <r>
    <x v="23"/>
    <x v="0"/>
    <x v="0"/>
    <x v="6"/>
    <n v="0"/>
    <n v="75075"/>
    <n v="0"/>
    <n v="0"/>
    <n v="1750000"/>
    <n v="4.2900000000000001E-2"/>
  </r>
  <r>
    <x v="23"/>
    <x v="0"/>
    <x v="0"/>
    <x v="7"/>
    <n v="395687.92850000004"/>
    <n v="124950"/>
    <n v="470489.58550000004"/>
    <n v="470489.58550000004"/>
    <n v="1750000"/>
    <n v="7.1400000000000005E-2"/>
  </r>
  <r>
    <x v="23"/>
    <x v="0"/>
    <x v="0"/>
    <x v="8"/>
    <n v="0"/>
    <n v="75075"/>
    <n v="0"/>
    <n v="0"/>
    <n v="1750000"/>
    <n v="4.2900000000000001E-2"/>
  </r>
  <r>
    <x v="23"/>
    <x v="0"/>
    <x v="0"/>
    <x v="9"/>
    <n v="0"/>
    <n v="124950"/>
    <n v="0"/>
    <n v="0"/>
    <n v="1750000"/>
    <n v="7.1400000000000005E-2"/>
  </r>
  <r>
    <x v="23"/>
    <x v="0"/>
    <x v="0"/>
    <x v="10"/>
    <n v="6715417.0609999998"/>
    <n v="75075"/>
    <n v="7888746.3025000002"/>
    <n v="748746.30249999999"/>
    <n v="1750000"/>
    <n v="4.2900000000000001E-2"/>
  </r>
  <r>
    <x v="23"/>
    <x v="0"/>
    <x v="0"/>
    <x v="11"/>
    <n v="1434135.1120000002"/>
    <n v="774900.00000000012"/>
    <n v="1480143.4694999999"/>
    <n v="133160.677"/>
    <n v="1750000"/>
    <n v="0.44280000000000003"/>
  </r>
  <r>
    <x v="24"/>
    <x v="1"/>
    <x v="1"/>
    <x v="0"/>
    <n v="109103.55649999999"/>
    <n v="28600"/>
    <n v="129833.23049999999"/>
    <n v="92873.443999999989"/>
    <n v="1000000"/>
    <n v="2.86E-2"/>
  </r>
  <r>
    <x v="24"/>
    <x v="1"/>
    <x v="1"/>
    <x v="1"/>
    <n v="0"/>
    <n v="57100"/>
    <n v="0"/>
    <n v="0"/>
    <n v="1000000"/>
    <n v="5.7099999999999998E-2"/>
  </r>
  <r>
    <x v="24"/>
    <x v="1"/>
    <x v="1"/>
    <x v="2"/>
    <n v="30608.181"/>
    <n v="28600"/>
    <n v="36423.734499999999"/>
    <n v="29175.306499999999"/>
    <n v="1000000"/>
    <n v="2.86E-2"/>
  </r>
  <r>
    <x v="24"/>
    <x v="1"/>
    <x v="1"/>
    <x v="3"/>
    <n v="258876.52999999997"/>
    <n v="57100"/>
    <n v="261639.73799999998"/>
    <n v="1000"/>
    <n v="1000000"/>
    <n v="5.7099999999999998E-2"/>
  </r>
  <r>
    <x v="24"/>
    <x v="1"/>
    <x v="1"/>
    <x v="4"/>
    <n v="406417.97149999999"/>
    <n v="42900"/>
    <n v="483637.38400000008"/>
    <n v="18205.344000000001"/>
    <n v="1000000"/>
    <n v="4.2900000000000001E-2"/>
  </r>
  <r>
    <x v="24"/>
    <x v="1"/>
    <x v="1"/>
    <x v="5"/>
    <n v="77475.731999999989"/>
    <n v="71400"/>
    <n v="92196.12000000001"/>
    <n v="0"/>
    <n v="1000000"/>
    <n v="7.1400000000000005E-2"/>
  </r>
  <r>
    <x v="24"/>
    <x v="1"/>
    <x v="1"/>
    <x v="6"/>
    <n v="14184.839000000002"/>
    <n v="42900"/>
    <n v="16879.958000000002"/>
    <n v="16879.958000000002"/>
    <n v="1000000"/>
    <n v="4.2900000000000001E-2"/>
  </r>
  <r>
    <x v="24"/>
    <x v="1"/>
    <x v="1"/>
    <x v="7"/>
    <n v="0"/>
    <n v="71400"/>
    <n v="0"/>
    <n v="0"/>
    <n v="1000000"/>
    <n v="7.1400000000000005E-2"/>
  </r>
  <r>
    <x v="24"/>
    <x v="1"/>
    <x v="1"/>
    <x v="8"/>
    <n v="5099.5389999999998"/>
    <n v="42900"/>
    <n v="6068.451"/>
    <n v="6068.451"/>
    <n v="1000000"/>
    <n v="4.2900000000000001E-2"/>
  </r>
  <r>
    <x v="24"/>
    <x v="1"/>
    <x v="1"/>
    <x v="9"/>
    <n v="-39027.464500000031"/>
    <n v="71400"/>
    <n v="20310.176000000003"/>
    <n v="124982.40149999999"/>
    <n v="1000000"/>
    <n v="7.1400000000000005E-2"/>
  </r>
  <r>
    <x v="24"/>
    <x v="1"/>
    <x v="1"/>
    <x v="10"/>
    <n v="235766.92299999995"/>
    <n v="42900"/>
    <n v="280562.63650000002"/>
    <n v="34387.883000000002"/>
    <n v="1000000"/>
    <n v="4.2900000000000001E-2"/>
  </r>
  <r>
    <x v="24"/>
    <x v="1"/>
    <x v="1"/>
    <x v="11"/>
    <n v="-185488.13200000001"/>
    <n v="442800"/>
    <n v="-159402.20849999998"/>
    <n v="0"/>
    <n v="1000000"/>
    <n v="0.44280000000000003"/>
  </r>
  <r>
    <x v="25"/>
    <x v="1"/>
    <x v="0"/>
    <x v="0"/>
    <n v="199500"/>
    <n v="42900"/>
    <n v="511611.0625"/>
    <n v="184500"/>
    <n v="1500000"/>
    <n v="2.86E-2"/>
  </r>
  <r>
    <x v="25"/>
    <x v="1"/>
    <x v="0"/>
    <x v="1"/>
    <n v="0"/>
    <n v="85650"/>
    <n v="0"/>
    <n v="0"/>
    <n v="1500000"/>
    <n v="5.7099999999999998E-2"/>
  </r>
  <r>
    <x v="25"/>
    <x v="1"/>
    <x v="0"/>
    <x v="2"/>
    <n v="321311.04500000004"/>
    <n v="42900"/>
    <n v="377230.14399999997"/>
    <n v="73780.143500000006"/>
    <n v="1500000"/>
    <n v="2.86E-2"/>
  </r>
  <r>
    <x v="25"/>
    <x v="1"/>
    <x v="0"/>
    <x v="3"/>
    <n v="0"/>
    <n v="85650"/>
    <n v="0"/>
    <n v="0"/>
    <n v="1500000"/>
    <n v="5.7099999999999998E-2"/>
  </r>
  <r>
    <x v="25"/>
    <x v="1"/>
    <x v="0"/>
    <x v="4"/>
    <n v="1851339.4639999997"/>
    <n v="64350"/>
    <n v="1898428.9635000001"/>
    <n v="1721859.9920000001"/>
    <n v="1500000"/>
    <n v="4.2900000000000001E-2"/>
  </r>
  <r>
    <x v="25"/>
    <x v="1"/>
    <x v="0"/>
    <x v="5"/>
    <n v="221261.67399999997"/>
    <n v="107100"/>
    <n v="238791.39199999999"/>
    <n v="0"/>
    <n v="1500000"/>
    <n v="7.1400000000000005E-2"/>
  </r>
  <r>
    <x v="25"/>
    <x v="1"/>
    <x v="0"/>
    <x v="6"/>
    <n v="13500"/>
    <n v="64350"/>
    <n v="13500"/>
    <n v="13500"/>
    <n v="1500000"/>
    <n v="4.2900000000000001E-2"/>
  </r>
  <r>
    <x v="25"/>
    <x v="1"/>
    <x v="0"/>
    <x v="7"/>
    <n v="239420.70099999997"/>
    <n v="107100"/>
    <n v="194423.13449999999"/>
    <n v="36000"/>
    <n v="1500000"/>
    <n v="7.1400000000000005E-2"/>
  </r>
  <r>
    <x v="25"/>
    <x v="1"/>
    <x v="0"/>
    <x v="8"/>
    <n v="1664498.46"/>
    <n v="64350"/>
    <n v="1667728.1675"/>
    <n v="1625000"/>
    <n v="1500000"/>
    <n v="4.2900000000000001E-2"/>
  </r>
  <r>
    <x v="25"/>
    <x v="1"/>
    <x v="0"/>
    <x v="9"/>
    <n v="1035166.5025000001"/>
    <n v="107100"/>
    <n v="1072723.1384999999"/>
    <n v="8281.5695000000014"/>
    <n v="1500000"/>
    <n v="7.1400000000000005E-2"/>
  </r>
  <r>
    <x v="25"/>
    <x v="1"/>
    <x v="0"/>
    <x v="10"/>
    <n v="-1710.1804999999993"/>
    <n v="64350"/>
    <n v="-2035.114499999999"/>
    <n v="0"/>
    <n v="1500000"/>
    <n v="4.2900000000000001E-2"/>
  </r>
  <r>
    <x v="25"/>
    <x v="1"/>
    <x v="0"/>
    <x v="11"/>
    <n v="183433.19850000003"/>
    <n v="664200"/>
    <n v="1448008.466"/>
    <n v="1544309.0219999999"/>
    <n v="1500000"/>
    <n v="0.44280000000000003"/>
  </r>
  <r>
    <x v="26"/>
    <x v="0"/>
    <x v="2"/>
    <x v="0"/>
    <n v="0"/>
    <n v="0"/>
    <n v="0"/>
    <n v="0"/>
    <e v="#VALUE!"/>
    <n v="2.86E-2"/>
  </r>
  <r>
    <x v="26"/>
    <x v="0"/>
    <x v="2"/>
    <x v="1"/>
    <n v="0"/>
    <n v="0"/>
    <n v="0"/>
    <n v="0"/>
    <e v="#VALUE!"/>
    <n v="5.7099999999999998E-2"/>
  </r>
  <r>
    <x v="26"/>
    <x v="0"/>
    <x v="2"/>
    <x v="2"/>
    <n v="0"/>
    <n v="0"/>
    <n v="0"/>
    <n v="0"/>
    <e v="#VALUE!"/>
    <n v="2.86E-2"/>
  </r>
  <r>
    <x v="26"/>
    <x v="0"/>
    <x v="2"/>
    <x v="3"/>
    <n v="0"/>
    <n v="0"/>
    <n v="0"/>
    <n v="0"/>
    <e v="#VALUE!"/>
    <n v="5.7099999999999998E-2"/>
  </r>
  <r>
    <x v="26"/>
    <x v="0"/>
    <x v="2"/>
    <x v="4"/>
    <n v="0"/>
    <n v="0"/>
    <n v="0"/>
    <n v="0"/>
    <e v="#VALUE!"/>
    <n v="4.2900000000000001E-2"/>
  </r>
  <r>
    <x v="26"/>
    <x v="0"/>
    <x v="2"/>
    <x v="5"/>
    <n v="0"/>
    <n v="0"/>
    <n v="0"/>
    <n v="0"/>
    <e v="#VALUE!"/>
    <n v="7.1400000000000005E-2"/>
  </r>
  <r>
    <x v="26"/>
    <x v="0"/>
    <x v="2"/>
    <x v="6"/>
    <n v="0"/>
    <n v="0"/>
    <n v="0"/>
    <n v="0"/>
    <e v="#VALUE!"/>
    <n v="4.2900000000000001E-2"/>
  </r>
  <r>
    <x v="26"/>
    <x v="0"/>
    <x v="2"/>
    <x v="7"/>
    <n v="0"/>
    <n v="0"/>
    <n v="0"/>
    <n v="0"/>
    <e v="#VALUE!"/>
    <n v="7.1400000000000005E-2"/>
  </r>
  <r>
    <x v="26"/>
    <x v="0"/>
    <x v="2"/>
    <x v="8"/>
    <n v="0"/>
    <n v="0"/>
    <n v="0"/>
    <n v="0"/>
    <e v="#VALUE!"/>
    <n v="4.2900000000000001E-2"/>
  </r>
  <r>
    <x v="26"/>
    <x v="0"/>
    <x v="2"/>
    <x v="9"/>
    <n v="0"/>
    <n v="0"/>
    <n v="0"/>
    <n v="0"/>
    <e v="#VALUE!"/>
    <n v="7.1400000000000005E-2"/>
  </r>
  <r>
    <x v="26"/>
    <x v="0"/>
    <x v="2"/>
    <x v="10"/>
    <n v="13804.648999999999"/>
    <n v="0"/>
    <n v="43202.553500000002"/>
    <n v="0"/>
    <e v="#VALUE!"/>
    <n v="4.2900000000000001E-2"/>
  </r>
  <r>
    <x v="26"/>
    <x v="0"/>
    <x v="2"/>
    <x v="11"/>
    <n v="28047"/>
    <n v="0"/>
    <n v="33375.93"/>
    <n v="0"/>
    <e v="#VALUE!"/>
    <n v="0.44280000000000003"/>
  </r>
  <r>
    <x v="27"/>
    <x v="1"/>
    <x v="0"/>
    <x v="0"/>
    <n v="200177.63249999998"/>
    <n v="28600"/>
    <n v="238211.383"/>
    <n v="238211.383"/>
    <n v="1000000"/>
    <n v="2.86E-2"/>
  </r>
  <r>
    <x v="27"/>
    <x v="1"/>
    <x v="0"/>
    <x v="1"/>
    <n v="151791.70199999999"/>
    <n v="57100"/>
    <n v="180632.12549999999"/>
    <n v="180632.12549999999"/>
    <n v="1000000"/>
    <n v="5.7099999999999998E-2"/>
  </r>
  <r>
    <x v="27"/>
    <x v="1"/>
    <x v="0"/>
    <x v="2"/>
    <n v="145000.12450000001"/>
    <n v="28600"/>
    <n v="172550.14799999999"/>
    <n v="0"/>
    <n v="1000000"/>
    <n v="2.86E-2"/>
  </r>
  <r>
    <x v="27"/>
    <x v="1"/>
    <x v="0"/>
    <x v="3"/>
    <n v="82592.62"/>
    <n v="57100"/>
    <n v="98095.218000000008"/>
    <n v="0"/>
    <n v="1000000"/>
    <n v="5.7099999999999998E-2"/>
  </r>
  <r>
    <x v="27"/>
    <x v="1"/>
    <x v="0"/>
    <x v="4"/>
    <n v="276510.35599999997"/>
    <n v="42900"/>
    <n v="329047.32299999997"/>
    <n v="130811.25600000001"/>
    <n v="1000000"/>
    <n v="4.2900000000000001E-2"/>
  </r>
  <r>
    <x v="27"/>
    <x v="1"/>
    <x v="0"/>
    <x v="5"/>
    <n v="526369.6"/>
    <n v="71400"/>
    <n v="626379.82399999991"/>
    <n v="99343.282500000001"/>
    <n v="1000000"/>
    <n v="7.1400000000000005E-2"/>
  </r>
  <r>
    <x v="27"/>
    <x v="1"/>
    <x v="0"/>
    <x v="6"/>
    <n v="30000"/>
    <n v="42900"/>
    <n v="35700"/>
    <n v="35700"/>
    <n v="1000000"/>
    <n v="4.2900000000000001E-2"/>
  </r>
  <r>
    <x v="27"/>
    <x v="1"/>
    <x v="0"/>
    <x v="7"/>
    <n v="26306.221999999998"/>
    <n v="71400"/>
    <n v="31304.403999999999"/>
    <n v="31304.403999999999"/>
    <n v="1000000"/>
    <n v="7.1400000000000005E-2"/>
  </r>
  <r>
    <x v="27"/>
    <x v="1"/>
    <x v="0"/>
    <x v="8"/>
    <n v="30597.234000000004"/>
    <n v="42900"/>
    <n v="36410.708500000001"/>
    <n v="36410.708500000001"/>
    <n v="1000000"/>
    <n v="4.2900000000000001E-2"/>
  </r>
  <r>
    <x v="27"/>
    <x v="1"/>
    <x v="0"/>
    <x v="9"/>
    <n v="0"/>
    <n v="71400"/>
    <n v="0"/>
    <n v="0"/>
    <n v="1000000"/>
    <n v="7.1400000000000005E-2"/>
  </r>
  <r>
    <x v="27"/>
    <x v="1"/>
    <x v="0"/>
    <x v="10"/>
    <n v="169727.27600000001"/>
    <n v="42900"/>
    <n v="201975.45850000001"/>
    <n v="0"/>
    <n v="1000000"/>
    <n v="4.2900000000000001E-2"/>
  </r>
  <r>
    <x v="27"/>
    <x v="1"/>
    <x v="0"/>
    <x v="11"/>
    <n v="377255.14600000001"/>
    <n v="442800"/>
    <n v="448933.62400000001"/>
    <n v="0"/>
    <n v="1000000"/>
    <n v="0.44280000000000003"/>
  </r>
  <r>
    <x v="28"/>
    <x v="1"/>
    <x v="0"/>
    <x v="0"/>
    <n v="0"/>
    <n v="21450"/>
    <n v="0"/>
    <n v="0"/>
    <n v="750000"/>
    <n v="2.86E-2"/>
  </r>
  <r>
    <x v="28"/>
    <x v="1"/>
    <x v="0"/>
    <x v="1"/>
    <n v="0"/>
    <n v="42825"/>
    <n v="0"/>
    <n v="0"/>
    <n v="750000"/>
    <n v="5.7099999999999998E-2"/>
  </r>
  <r>
    <x v="28"/>
    <x v="1"/>
    <x v="0"/>
    <x v="2"/>
    <n v="0"/>
    <n v="21450"/>
    <n v="0"/>
    <n v="0"/>
    <n v="750000"/>
    <n v="2.86E-2"/>
  </r>
  <r>
    <x v="28"/>
    <x v="1"/>
    <x v="0"/>
    <x v="3"/>
    <n v="0"/>
    <n v="42825"/>
    <n v="0"/>
    <n v="0"/>
    <n v="750000"/>
    <n v="5.7099999999999998E-2"/>
  </r>
  <r>
    <x v="28"/>
    <x v="1"/>
    <x v="0"/>
    <x v="4"/>
    <n v="0"/>
    <n v="32175"/>
    <n v="0"/>
    <n v="0"/>
    <n v="750000"/>
    <n v="4.2900000000000001E-2"/>
  </r>
  <r>
    <x v="28"/>
    <x v="1"/>
    <x v="0"/>
    <x v="5"/>
    <n v="312192.48100000003"/>
    <n v="53550"/>
    <n v="370756.65300000005"/>
    <n v="322883.84500000003"/>
    <n v="750000"/>
    <n v="7.1400000000000005E-2"/>
  </r>
  <r>
    <x v="28"/>
    <x v="1"/>
    <x v="0"/>
    <x v="6"/>
    <n v="50315.264000000003"/>
    <n v="32175"/>
    <n v="59841.916000000005"/>
    <n v="50462.8995"/>
    <n v="750000"/>
    <n v="4.2900000000000001E-2"/>
  </r>
  <r>
    <x v="28"/>
    <x v="1"/>
    <x v="0"/>
    <x v="7"/>
    <n v="270"/>
    <n v="53550"/>
    <n v="270"/>
    <n v="270"/>
    <n v="750000"/>
    <n v="7.1400000000000005E-2"/>
  </r>
  <r>
    <x v="28"/>
    <x v="1"/>
    <x v="0"/>
    <x v="8"/>
    <n v="62820.585999999996"/>
    <n v="32175"/>
    <n v="74756.498500000002"/>
    <n v="50482.691500000001"/>
    <n v="750000"/>
    <n v="4.2900000000000001E-2"/>
  </r>
  <r>
    <x v="28"/>
    <x v="1"/>
    <x v="0"/>
    <x v="9"/>
    <n v="84875.551000000007"/>
    <n v="53550"/>
    <n v="100880.1505"/>
    <n v="30164.539000000001"/>
    <n v="750000"/>
    <n v="7.1400000000000005E-2"/>
  </r>
  <r>
    <x v="28"/>
    <x v="1"/>
    <x v="0"/>
    <x v="10"/>
    <n v="182430.18399999998"/>
    <n v="32175"/>
    <n v="218471.91"/>
    <n v="6813.4515000000001"/>
    <n v="750000"/>
    <n v="4.2900000000000001E-2"/>
  </r>
  <r>
    <x v="28"/>
    <x v="1"/>
    <x v="0"/>
    <x v="11"/>
    <n v="89508.666500000007"/>
    <n v="332100"/>
    <n v="116103.325"/>
    <n v="0"/>
    <n v="750000"/>
    <n v="0.44280000000000003"/>
  </r>
  <r>
    <x v="29"/>
    <x v="1"/>
    <x v="0"/>
    <x v="0"/>
    <n v="75893.233999999997"/>
    <n v="57200"/>
    <n v="90103.948499999999"/>
    <n v="23350.989000000001"/>
    <n v="2000000"/>
    <n v="2.86E-2"/>
  </r>
  <r>
    <x v="29"/>
    <x v="1"/>
    <x v="0"/>
    <x v="1"/>
    <n v="249171.96150000003"/>
    <n v="114200"/>
    <n v="296514.63449999993"/>
    <n v="115136.55600000001"/>
    <n v="2000000"/>
    <n v="5.7099999999999998E-2"/>
  </r>
  <r>
    <x v="29"/>
    <x v="1"/>
    <x v="0"/>
    <x v="2"/>
    <n v="116741.77199999997"/>
    <n v="57200"/>
    <n v="138839.109"/>
    <n v="9631.14"/>
    <n v="2000000"/>
    <n v="2.86E-2"/>
  </r>
  <r>
    <x v="29"/>
    <x v="1"/>
    <x v="0"/>
    <x v="3"/>
    <n v="1009728.9550000001"/>
    <n v="114200"/>
    <n v="1182577.4575"/>
    <n v="777278.99250000005"/>
    <n v="2000000"/>
    <n v="5.7099999999999998E-2"/>
  </r>
  <r>
    <x v="29"/>
    <x v="1"/>
    <x v="0"/>
    <x v="4"/>
    <n v="620958.65249999997"/>
    <n v="85800"/>
    <n v="651540.79649999994"/>
    <n v="419276.90299999999"/>
    <n v="2000000"/>
    <n v="4.2900000000000001E-2"/>
  </r>
  <r>
    <x v="29"/>
    <x v="1"/>
    <x v="0"/>
    <x v="5"/>
    <n v="744022.41250000021"/>
    <n v="142800"/>
    <n v="781836.67150000017"/>
    <n v="438139.0245"/>
    <n v="2000000"/>
    <n v="7.1400000000000005E-2"/>
  </r>
  <r>
    <x v="29"/>
    <x v="1"/>
    <x v="0"/>
    <x v="6"/>
    <n v="250149.99850000005"/>
    <n v="85800"/>
    <n v="291408.49849999999"/>
    <n v="246158.446"/>
    <n v="2000000"/>
    <n v="4.2900000000000001E-2"/>
  </r>
  <r>
    <x v="29"/>
    <x v="1"/>
    <x v="0"/>
    <x v="7"/>
    <n v="14703.110999999999"/>
    <n v="142800"/>
    <n v="17458.701999999997"/>
    <n v="200"/>
    <n v="2000000"/>
    <n v="7.1400000000000005E-2"/>
  </r>
  <r>
    <x v="29"/>
    <x v="1"/>
    <x v="0"/>
    <x v="8"/>
    <n v="1312120.7830000001"/>
    <n v="85800"/>
    <n v="1352233.7320000001"/>
    <n v="1008250.7090000001"/>
    <n v="2000000"/>
    <n v="4.2900000000000001E-2"/>
  </r>
  <r>
    <x v="29"/>
    <x v="1"/>
    <x v="0"/>
    <x v="9"/>
    <n v="80068.899999999994"/>
    <n v="142800"/>
    <n v="898683.1810000001"/>
    <n v="0"/>
    <n v="2000000"/>
    <n v="7.1400000000000005E-2"/>
  </r>
  <r>
    <x v="29"/>
    <x v="1"/>
    <x v="0"/>
    <x v="10"/>
    <n v="706083.85400000005"/>
    <n v="85800"/>
    <n v="728139.78650000005"/>
    <n v="0"/>
    <n v="2000000"/>
    <n v="4.2900000000000001E-2"/>
  </r>
  <r>
    <x v="29"/>
    <x v="1"/>
    <x v="0"/>
    <x v="11"/>
    <n v="110822.1075"/>
    <n v="885600"/>
    <n v="118673.308"/>
    <n v="16366.4575"/>
    <n v="2000000"/>
    <n v="0.44280000000000003"/>
  </r>
  <r>
    <x v="30"/>
    <x v="1"/>
    <x v="0"/>
    <x v="0"/>
    <n v="0"/>
    <n v="35750"/>
    <n v="0"/>
    <n v="0"/>
    <n v="1250000"/>
    <n v="2.86E-2"/>
  </r>
  <r>
    <x v="30"/>
    <x v="1"/>
    <x v="0"/>
    <x v="1"/>
    <n v="0"/>
    <n v="71375"/>
    <n v="0"/>
    <n v="0"/>
    <n v="1250000"/>
    <n v="5.7099999999999998E-2"/>
  </r>
  <r>
    <x v="30"/>
    <x v="1"/>
    <x v="0"/>
    <x v="2"/>
    <n v="0"/>
    <n v="35750"/>
    <n v="0"/>
    <n v="0"/>
    <n v="1250000"/>
    <n v="2.86E-2"/>
  </r>
  <r>
    <x v="30"/>
    <x v="1"/>
    <x v="0"/>
    <x v="3"/>
    <n v="157191.7475"/>
    <n v="71375"/>
    <n v="186488.17800000001"/>
    <n v="186488.17800000001"/>
    <n v="1250000"/>
    <n v="5.7099999999999998E-2"/>
  </r>
  <r>
    <x v="30"/>
    <x v="1"/>
    <x v="0"/>
    <x v="4"/>
    <n v="0"/>
    <n v="53625"/>
    <n v="0"/>
    <n v="0"/>
    <n v="1250000"/>
    <n v="4.2900000000000001E-2"/>
  </r>
  <r>
    <x v="30"/>
    <x v="1"/>
    <x v="0"/>
    <x v="5"/>
    <n v="5408.7379999999994"/>
    <n v="89250.000000000015"/>
    <n v="6436.3975"/>
    <n v="6436.3975"/>
    <n v="1250000"/>
    <n v="7.1400000000000005E-2"/>
  </r>
  <r>
    <x v="30"/>
    <x v="1"/>
    <x v="0"/>
    <x v="6"/>
    <n v="26311.52"/>
    <n v="53625"/>
    <n v="31310.708499999997"/>
    <n v="31310.708499999997"/>
    <n v="1250000"/>
    <n v="4.2900000000000001E-2"/>
  </r>
  <r>
    <x v="30"/>
    <x v="1"/>
    <x v="0"/>
    <x v="7"/>
    <n v="68128.269"/>
    <n v="89250.000000000015"/>
    <n v="81072.640500000009"/>
    <n v="81072.634999999995"/>
    <n v="1250000"/>
    <n v="7.1400000000000005E-2"/>
  </r>
  <r>
    <x v="30"/>
    <x v="1"/>
    <x v="0"/>
    <x v="8"/>
    <n v="43427.536"/>
    <n v="53625"/>
    <n v="50538.767500000002"/>
    <n v="44348.368000000002"/>
    <n v="1250000"/>
    <n v="4.2900000000000001E-2"/>
  </r>
  <r>
    <x v="30"/>
    <x v="1"/>
    <x v="0"/>
    <x v="9"/>
    <n v="1811.9299999999998"/>
    <n v="89250.000000000015"/>
    <n v="1966.1965"/>
    <n v="1966.1965"/>
    <n v="1250000"/>
    <n v="7.1400000000000005E-2"/>
  </r>
  <r>
    <x v="30"/>
    <x v="1"/>
    <x v="0"/>
    <x v="10"/>
    <n v="62254.275000000001"/>
    <n v="53625"/>
    <n v="73892.586500000005"/>
    <n v="17783.968000000001"/>
    <n v="1250000"/>
    <n v="4.2900000000000001E-2"/>
  </r>
  <r>
    <x v="30"/>
    <x v="1"/>
    <x v="0"/>
    <x v="11"/>
    <n v="913880.26300000004"/>
    <n v="553500"/>
    <n v="1087517.5125"/>
    <n v="0"/>
    <n v="1250000"/>
    <n v="0.44280000000000003"/>
  </r>
  <r>
    <x v="31"/>
    <x v="1"/>
    <x v="1"/>
    <x v="0"/>
    <n v="0"/>
    <n v="20020"/>
    <n v="0"/>
    <n v="0"/>
    <n v="700000"/>
    <n v="2.86E-2"/>
  </r>
  <r>
    <x v="31"/>
    <x v="1"/>
    <x v="1"/>
    <x v="1"/>
    <n v="11816.367"/>
    <n v="39970"/>
    <n v="14061.476500000001"/>
    <n v="0"/>
    <n v="700000"/>
    <n v="5.7099999999999998E-2"/>
  </r>
  <r>
    <x v="31"/>
    <x v="1"/>
    <x v="1"/>
    <x v="2"/>
    <n v="10817.655000000001"/>
    <n v="20020"/>
    <n v="12873.0095"/>
    <n v="0"/>
    <n v="700000"/>
    <n v="2.86E-2"/>
  </r>
  <r>
    <x v="31"/>
    <x v="1"/>
    <x v="1"/>
    <x v="3"/>
    <n v="0"/>
    <n v="39970"/>
    <n v="0"/>
    <n v="0"/>
    <n v="700000"/>
    <n v="5.7099999999999998E-2"/>
  </r>
  <r>
    <x v="31"/>
    <x v="1"/>
    <x v="1"/>
    <x v="4"/>
    <n v="154303.70000000001"/>
    <n v="30030"/>
    <n v="183621.40299999999"/>
    <n v="183621.40299999999"/>
    <n v="700000"/>
    <n v="4.2900000000000001E-2"/>
  </r>
  <r>
    <x v="31"/>
    <x v="1"/>
    <x v="1"/>
    <x v="5"/>
    <n v="0"/>
    <n v="49980.000000000007"/>
    <n v="0"/>
    <n v="0"/>
    <n v="700000"/>
    <n v="7.1400000000000005E-2"/>
  </r>
  <r>
    <x v="31"/>
    <x v="1"/>
    <x v="1"/>
    <x v="6"/>
    <n v="56097.233999999997"/>
    <n v="30030"/>
    <n v="66755.708499999993"/>
    <n v="66755.708499999993"/>
    <n v="700000"/>
    <n v="4.2900000000000001E-2"/>
  </r>
  <r>
    <x v="31"/>
    <x v="1"/>
    <x v="1"/>
    <x v="7"/>
    <n v="0"/>
    <n v="49980.000000000007"/>
    <n v="0"/>
    <n v="0"/>
    <n v="700000"/>
    <n v="7.1400000000000005E-2"/>
  </r>
  <r>
    <x v="31"/>
    <x v="1"/>
    <x v="1"/>
    <x v="8"/>
    <n v="0"/>
    <n v="30030"/>
    <n v="0"/>
    <n v="0"/>
    <n v="700000"/>
    <n v="4.2900000000000001E-2"/>
  </r>
  <r>
    <x v="31"/>
    <x v="1"/>
    <x v="1"/>
    <x v="9"/>
    <n v="9036.7134999999998"/>
    <n v="49980.000000000007"/>
    <n v="10753.689000000002"/>
    <n v="0"/>
    <n v="700000"/>
    <n v="7.1400000000000005E-2"/>
  </r>
  <r>
    <x v="31"/>
    <x v="1"/>
    <x v="1"/>
    <x v="10"/>
    <n v="179641.31150000001"/>
    <n v="30030"/>
    <n v="213773.16099999999"/>
    <n v="18430.148999999998"/>
    <n v="700000"/>
    <n v="4.2900000000000001E-2"/>
  </r>
  <r>
    <x v="31"/>
    <x v="1"/>
    <x v="1"/>
    <x v="11"/>
    <n v="129789.425"/>
    <n v="309960"/>
    <n v="464354.25200000004"/>
    <n v="161863.64600000001"/>
    <n v="700000"/>
    <n v="0.44280000000000003"/>
  </r>
  <r>
    <x v="32"/>
    <x v="0"/>
    <x v="0"/>
    <x v="0"/>
    <n v="6399.6900000000005"/>
    <n v="31460"/>
    <n v="7045.6309999999994"/>
    <n v="7045.6309999999994"/>
    <n v="1100000"/>
    <n v="2.86E-2"/>
  </r>
  <r>
    <x v="32"/>
    <x v="0"/>
    <x v="0"/>
    <x v="1"/>
    <n v="6835.8"/>
    <n v="62810"/>
    <n v="8134.6020000000008"/>
    <n v="8134.6020000000008"/>
    <n v="1100000"/>
    <n v="5.7099999999999998E-2"/>
  </r>
  <r>
    <x v="32"/>
    <x v="0"/>
    <x v="0"/>
    <x v="2"/>
    <n v="2100"/>
    <n v="31460"/>
    <n v="2100"/>
    <n v="2100"/>
    <n v="1100000"/>
    <n v="2.86E-2"/>
  </r>
  <r>
    <x v="32"/>
    <x v="0"/>
    <x v="0"/>
    <x v="3"/>
    <n v="0"/>
    <n v="62810"/>
    <n v="0"/>
    <n v="0"/>
    <n v="1100000"/>
    <n v="5.7099999999999998E-2"/>
  </r>
  <r>
    <x v="32"/>
    <x v="0"/>
    <x v="0"/>
    <x v="4"/>
    <n v="0"/>
    <n v="47190"/>
    <n v="0"/>
    <n v="0"/>
    <n v="1100000"/>
    <n v="4.2900000000000001E-2"/>
  </r>
  <r>
    <x v="32"/>
    <x v="0"/>
    <x v="0"/>
    <x v="5"/>
    <n v="147336.84399999998"/>
    <n v="78540"/>
    <n v="173981.84399999998"/>
    <n v="168981.84399999998"/>
    <n v="1100000"/>
    <n v="7.1400000000000005E-2"/>
  </r>
  <r>
    <x v="32"/>
    <x v="0"/>
    <x v="0"/>
    <x v="6"/>
    <n v="40024.385999999999"/>
    <n v="47190"/>
    <n v="47629.019"/>
    <n v="34342.762499999997"/>
    <n v="1100000"/>
    <n v="4.2900000000000001E-2"/>
  </r>
  <r>
    <x v="32"/>
    <x v="0"/>
    <x v="0"/>
    <x v="7"/>
    <n v="15243.66"/>
    <n v="78540"/>
    <n v="18139.9555"/>
    <n v="5057.5"/>
    <n v="1100000"/>
    <n v="7.1400000000000005E-2"/>
  </r>
  <r>
    <x v="32"/>
    <x v="0"/>
    <x v="0"/>
    <x v="8"/>
    <n v="186314.144"/>
    <n v="47190"/>
    <n v="221523.83150000003"/>
    <n v="15310.547500000001"/>
    <n v="1100000"/>
    <n v="4.2900000000000001E-2"/>
  </r>
  <r>
    <x v="32"/>
    <x v="0"/>
    <x v="0"/>
    <x v="9"/>
    <n v="416763.505"/>
    <n v="78540"/>
    <n v="438948.571"/>
    <n v="64677.351000000002"/>
    <n v="1100000"/>
    <n v="7.1400000000000005E-2"/>
  </r>
  <r>
    <x v="32"/>
    <x v="0"/>
    <x v="0"/>
    <x v="10"/>
    <n v="47828.411"/>
    <n v="47190"/>
    <n v="56769.508499999996"/>
    <n v="16422.201999999997"/>
    <n v="1100000"/>
    <n v="4.2900000000000001E-2"/>
  </r>
  <r>
    <x v="32"/>
    <x v="0"/>
    <x v="0"/>
    <x v="11"/>
    <n v="1660837.4564999999"/>
    <n v="487080"/>
    <n v="1976396.5734999999"/>
    <n v="0"/>
    <n v="1100000"/>
    <n v="0.44280000000000003"/>
  </r>
  <r>
    <x v="33"/>
    <x v="2"/>
    <x v="0"/>
    <x v="0"/>
    <n v="112115.272"/>
    <n v="42900"/>
    <n v="132771.17400000003"/>
    <n v="132771.17400000003"/>
    <n v="1500000"/>
    <n v="2.86E-2"/>
  </r>
  <r>
    <x v="33"/>
    <x v="2"/>
    <x v="0"/>
    <x v="1"/>
    <n v="38297.234000000004"/>
    <n v="85650"/>
    <n v="45573.708500000001"/>
    <n v="45573.708500000001"/>
    <n v="1500000"/>
    <n v="5.7099999999999998E-2"/>
  </r>
  <r>
    <x v="33"/>
    <x v="2"/>
    <x v="0"/>
    <x v="2"/>
    <n v="65829.868999999992"/>
    <n v="42900"/>
    <n v="71497.541500000007"/>
    <n v="71497.541500000007"/>
    <n v="1500000"/>
    <n v="2.86E-2"/>
  </r>
  <r>
    <x v="33"/>
    <x v="2"/>
    <x v="0"/>
    <x v="3"/>
    <n v="34563.731"/>
    <n v="85650"/>
    <n v="37342.240000000005"/>
    <n v="37342.240000000005"/>
    <n v="1500000"/>
    <n v="5.7099999999999998E-2"/>
  </r>
  <r>
    <x v="33"/>
    <x v="2"/>
    <x v="0"/>
    <x v="4"/>
    <n v="136979.75600000002"/>
    <n v="64350"/>
    <n v="163005.91"/>
    <n v="163005.91"/>
    <n v="1500000"/>
    <n v="4.2900000000000001E-2"/>
  </r>
  <r>
    <x v="33"/>
    <x v="2"/>
    <x v="0"/>
    <x v="5"/>
    <n v="648101.40250000008"/>
    <n v="107100"/>
    <n v="715684.66949999973"/>
    <n v="715684.66949999973"/>
    <n v="1500000"/>
    <n v="7.1400000000000005E-2"/>
  </r>
  <r>
    <x v="33"/>
    <x v="2"/>
    <x v="0"/>
    <x v="6"/>
    <n v="50547.462"/>
    <n v="64350"/>
    <n v="57149.48"/>
    <n v="57149.48"/>
    <n v="1500000"/>
    <n v="4.2900000000000001E-2"/>
  </r>
  <r>
    <x v="33"/>
    <x v="2"/>
    <x v="0"/>
    <x v="7"/>
    <n v="135030.04199999999"/>
    <n v="107100"/>
    <n v="146055.75"/>
    <n v="146055.75"/>
    <n v="1500000"/>
    <n v="7.1400000000000005E-2"/>
  </r>
  <r>
    <x v="33"/>
    <x v="2"/>
    <x v="0"/>
    <x v="8"/>
    <n v="21904.578000000001"/>
    <n v="64350"/>
    <n v="22646.448"/>
    <n v="22646.448"/>
    <n v="1500000"/>
    <n v="4.2900000000000001E-2"/>
  </r>
  <r>
    <x v="33"/>
    <x v="2"/>
    <x v="0"/>
    <x v="9"/>
    <n v="417240.61500000011"/>
    <n v="107100"/>
    <n v="479178.83200000005"/>
    <n v="469555.09750000003"/>
    <n v="1500000"/>
    <n v="7.1400000000000005E-2"/>
  </r>
  <r>
    <x v="33"/>
    <x v="2"/>
    <x v="0"/>
    <x v="10"/>
    <n v="320731.92850000004"/>
    <n v="64350"/>
    <n v="381632.995"/>
    <n v="276367.56099999999"/>
    <n v="1500000"/>
    <n v="4.2900000000000001E-2"/>
  </r>
  <r>
    <x v="33"/>
    <x v="2"/>
    <x v="0"/>
    <x v="11"/>
    <n v="66796.39"/>
    <n v="664200"/>
    <n v="73916.90449999999"/>
    <n v="2670"/>
    <n v="1500000"/>
    <n v="0.44280000000000003"/>
  </r>
  <r>
    <x v="34"/>
    <x v="1"/>
    <x v="0"/>
    <x v="0"/>
    <n v="31058.734999999997"/>
    <n v="35750"/>
    <n v="61233.595499999996"/>
    <n v="0"/>
    <n v="1250000"/>
    <n v="2.86E-2"/>
  </r>
  <r>
    <x v="34"/>
    <x v="1"/>
    <x v="0"/>
    <x v="1"/>
    <n v="153420.5595"/>
    <n v="71375"/>
    <n v="182570.46850000002"/>
    <n v="182570.46850000002"/>
    <n v="1250000"/>
    <n v="5.7099999999999998E-2"/>
  </r>
  <r>
    <x v="34"/>
    <x v="1"/>
    <x v="0"/>
    <x v="2"/>
    <n v="260892.06049999999"/>
    <n v="35750"/>
    <n v="310461.55249999993"/>
    <n v="145274.2015"/>
    <n v="1250000"/>
    <n v="2.86E-2"/>
  </r>
  <r>
    <x v="34"/>
    <x v="1"/>
    <x v="0"/>
    <x v="3"/>
    <n v="25055.407999999999"/>
    <n v="71375"/>
    <n v="29815.925999999999"/>
    <n v="29815.925999999999"/>
    <n v="1250000"/>
    <n v="5.7099999999999998E-2"/>
  </r>
  <r>
    <x v="34"/>
    <x v="1"/>
    <x v="0"/>
    <x v="4"/>
    <n v="0"/>
    <n v="53625"/>
    <n v="0"/>
    <n v="0"/>
    <n v="1250000"/>
    <n v="4.2900000000000001E-2"/>
  </r>
  <r>
    <x v="34"/>
    <x v="1"/>
    <x v="0"/>
    <x v="5"/>
    <n v="42696.423499999997"/>
    <n v="89250.000000000015"/>
    <n v="50808.745500000005"/>
    <n v="0"/>
    <n v="1250000"/>
    <n v="7.1400000000000005E-2"/>
  </r>
  <r>
    <x v="34"/>
    <x v="1"/>
    <x v="0"/>
    <x v="6"/>
    <n v="753440.55499999993"/>
    <n v="53625"/>
    <n v="896594.26"/>
    <n v="896594.26"/>
    <n v="1250000"/>
    <n v="4.2900000000000001E-2"/>
  </r>
  <r>
    <x v="34"/>
    <x v="1"/>
    <x v="0"/>
    <x v="7"/>
    <n v="113885.41899999999"/>
    <n v="89250.000000000015"/>
    <n v="135523.649"/>
    <n v="0"/>
    <n v="1250000"/>
    <n v="7.1400000000000005E-2"/>
  </r>
  <r>
    <x v="34"/>
    <x v="1"/>
    <x v="0"/>
    <x v="8"/>
    <n v="0"/>
    <n v="53625"/>
    <n v="0"/>
    <n v="0"/>
    <n v="1250000"/>
    <n v="4.2900000000000001E-2"/>
  </r>
  <r>
    <x v="34"/>
    <x v="1"/>
    <x v="0"/>
    <x v="9"/>
    <n v="0"/>
    <n v="89250.000000000015"/>
    <n v="0"/>
    <n v="0"/>
    <n v="1250000"/>
    <n v="7.1400000000000005E-2"/>
  </r>
  <r>
    <x v="34"/>
    <x v="1"/>
    <x v="0"/>
    <x v="10"/>
    <n v="86714.514999999999"/>
    <n v="53625"/>
    <n v="103190.27499999999"/>
    <n v="15652.201999999999"/>
    <n v="1250000"/>
    <n v="4.2900000000000001E-2"/>
  </r>
  <r>
    <x v="34"/>
    <x v="1"/>
    <x v="0"/>
    <x v="11"/>
    <n v="0"/>
    <n v="553500"/>
    <n v="0"/>
    <n v="0"/>
    <n v="1250000"/>
    <n v="0.44280000000000003"/>
  </r>
  <r>
    <x v="35"/>
    <x v="1"/>
    <x v="3"/>
    <x v="0"/>
    <n v="0"/>
    <n v="50050"/>
    <n v="0"/>
    <n v="0"/>
    <n v="1750000"/>
    <n v="2.86E-2"/>
  </r>
  <r>
    <x v="35"/>
    <x v="1"/>
    <x v="3"/>
    <x v="1"/>
    <n v="159863.70699999999"/>
    <n v="99925"/>
    <n v="190237.8125"/>
    <n v="17850"/>
    <n v="1750000"/>
    <n v="5.7099999999999998E-2"/>
  </r>
  <r>
    <x v="35"/>
    <x v="1"/>
    <x v="3"/>
    <x v="2"/>
    <n v="0"/>
    <n v="50050"/>
    <n v="0"/>
    <n v="0"/>
    <n v="1750000"/>
    <n v="2.86E-2"/>
  </r>
  <r>
    <x v="35"/>
    <x v="1"/>
    <x v="3"/>
    <x v="3"/>
    <n v="988705.52599999995"/>
    <n v="99925"/>
    <n v="1176559.5760000001"/>
    <n v="84497.675499999998"/>
    <n v="1750000"/>
    <n v="5.7099999999999998E-2"/>
  </r>
  <r>
    <x v="35"/>
    <x v="1"/>
    <x v="3"/>
    <x v="4"/>
    <n v="0"/>
    <n v="75075"/>
    <n v="0"/>
    <n v="0"/>
    <n v="1750000"/>
    <n v="4.2900000000000001E-2"/>
  </r>
  <r>
    <x v="35"/>
    <x v="1"/>
    <x v="3"/>
    <x v="5"/>
    <n v="15000"/>
    <n v="124950"/>
    <n v="17850"/>
    <n v="17850"/>
    <n v="1750000"/>
    <n v="7.1400000000000005E-2"/>
  </r>
  <r>
    <x v="35"/>
    <x v="1"/>
    <x v="3"/>
    <x v="6"/>
    <n v="0"/>
    <n v="75075"/>
    <n v="0"/>
    <n v="0"/>
    <n v="1750000"/>
    <n v="4.2900000000000001E-2"/>
  </r>
  <r>
    <x v="35"/>
    <x v="1"/>
    <x v="3"/>
    <x v="7"/>
    <n v="3689.9995000000004"/>
    <n v="124950"/>
    <n v="4391.0995000000003"/>
    <n v="4391.0995000000003"/>
    <n v="1750000"/>
    <n v="7.1400000000000005E-2"/>
  </r>
  <r>
    <x v="35"/>
    <x v="1"/>
    <x v="3"/>
    <x v="8"/>
    <n v="26177.219499999999"/>
    <n v="75075"/>
    <n v="63515.925999999999"/>
    <n v="27105.2245"/>
    <n v="1750000"/>
    <n v="4.2900000000000001E-2"/>
  </r>
  <r>
    <x v="35"/>
    <x v="1"/>
    <x v="3"/>
    <x v="9"/>
    <n v="5949.51"/>
    <n v="124950"/>
    <n v="84958.296500000011"/>
    <n v="0"/>
    <n v="1750000"/>
    <n v="7.1400000000000005E-2"/>
  </r>
  <r>
    <x v="35"/>
    <x v="1"/>
    <x v="3"/>
    <x v="10"/>
    <n v="0"/>
    <n v="75075"/>
    <n v="0"/>
    <n v="0"/>
    <n v="1750000"/>
    <n v="4.2900000000000001E-2"/>
  </r>
  <r>
    <x v="35"/>
    <x v="1"/>
    <x v="3"/>
    <x v="11"/>
    <n v="-371250"/>
    <n v="774900.00000000012"/>
    <n v="-528150.00000000012"/>
    <n v="546061.90049999999"/>
    <n v="1750000"/>
    <n v="0.44280000000000003"/>
  </r>
  <r>
    <x v="36"/>
    <x v="1"/>
    <x v="0"/>
    <x v="0"/>
    <n v="1750214.075"/>
    <n v="436150"/>
    <n v="1962104.7505000003"/>
    <n v="1848027.9550000005"/>
    <n v="15250000"/>
    <n v="2.86E-2"/>
  </r>
  <r>
    <x v="36"/>
    <x v="1"/>
    <x v="0"/>
    <x v="1"/>
    <n v="1630327.841"/>
    <n v="870775"/>
    <n v="1698963.6645"/>
    <n v="377897.34600000002"/>
    <n v="15250000"/>
    <n v="5.7099999999999998E-2"/>
  </r>
  <r>
    <x v="36"/>
    <x v="1"/>
    <x v="0"/>
    <x v="2"/>
    <n v="2429719.5100000002"/>
    <n v="436150"/>
    <n v="2480766.7185000004"/>
    <n v="2356700.0745000001"/>
    <n v="15250000"/>
    <n v="2.86E-2"/>
  </r>
  <r>
    <x v="36"/>
    <x v="1"/>
    <x v="0"/>
    <x v="3"/>
    <n v="5681287.4539999999"/>
    <n v="870775"/>
    <n v="6066297.4869999997"/>
    <n v="3076833.0465000002"/>
    <n v="15250000"/>
    <n v="5.7099999999999998E-2"/>
  </r>
  <r>
    <x v="36"/>
    <x v="1"/>
    <x v="0"/>
    <x v="4"/>
    <n v="1009175.0485000001"/>
    <n v="654225"/>
    <n v="1123094.308"/>
    <n v="1025480.8875"/>
    <n v="15250000"/>
    <n v="4.2900000000000001E-2"/>
  </r>
  <r>
    <x v="36"/>
    <x v="1"/>
    <x v="0"/>
    <x v="5"/>
    <n v="434689.712"/>
    <n v="1088850"/>
    <n v="474758.7570000001"/>
    <n v="474758.7570000001"/>
    <n v="15250000"/>
    <n v="7.1400000000000005E-2"/>
  </r>
  <r>
    <x v="36"/>
    <x v="1"/>
    <x v="0"/>
    <x v="6"/>
    <n v="606660.86749999993"/>
    <n v="654225"/>
    <n v="700228.43400000012"/>
    <n v="267125.84199999995"/>
    <n v="15250000"/>
    <n v="4.2900000000000001E-2"/>
  </r>
  <r>
    <x v="36"/>
    <x v="1"/>
    <x v="0"/>
    <x v="7"/>
    <n v="578285.1540000001"/>
    <n v="1088850"/>
    <n v="647404.33450000011"/>
    <n v="615611.99250000005"/>
    <n v="15250000"/>
    <n v="7.1400000000000005E-2"/>
  </r>
  <r>
    <x v="36"/>
    <x v="1"/>
    <x v="0"/>
    <x v="8"/>
    <n v="101190.30600000001"/>
    <n v="654225"/>
    <n v="109757.4645"/>
    <n v="100087.2265"/>
    <n v="15250000"/>
    <n v="4.2900000000000001E-2"/>
  </r>
  <r>
    <x v="36"/>
    <x v="1"/>
    <x v="0"/>
    <x v="9"/>
    <n v="732621.33649999998"/>
    <n v="1088850"/>
    <n v="807375.19149999996"/>
    <n v="419944.65300000005"/>
    <n v="15250000"/>
    <n v="7.1400000000000005E-2"/>
  </r>
  <r>
    <x v="36"/>
    <x v="1"/>
    <x v="0"/>
    <x v="10"/>
    <n v="1056435.2555"/>
    <n v="654225"/>
    <n v="1068236.2039999999"/>
    <n v="935428.59950000013"/>
    <n v="15250000"/>
    <n v="4.2900000000000001E-2"/>
  </r>
  <r>
    <x v="36"/>
    <x v="1"/>
    <x v="0"/>
    <x v="11"/>
    <n v="842274.20900000003"/>
    <n v="6752700"/>
    <n v="4235286.1849999987"/>
    <n v="1019829.1894999997"/>
    <n v="15250000"/>
    <n v="0.44280000000000003"/>
  </r>
  <r>
    <x v="37"/>
    <x v="2"/>
    <x v="0"/>
    <x v="0"/>
    <n v="96416.416999999987"/>
    <n v="71500"/>
    <n v="190252.26499999998"/>
    <n v="89741.078500000003"/>
    <n v="2500000"/>
    <n v="2.86E-2"/>
  </r>
  <r>
    <x v="37"/>
    <x v="2"/>
    <x v="0"/>
    <x v="1"/>
    <n v="78493.854000000007"/>
    <n v="142750"/>
    <n v="87594.211500000005"/>
    <n v="87594.211500000005"/>
    <n v="2500000"/>
    <n v="5.7099999999999998E-2"/>
  </r>
  <r>
    <x v="37"/>
    <x v="2"/>
    <x v="0"/>
    <x v="2"/>
    <n v="134684.77900000001"/>
    <n v="71500"/>
    <n v="-82337.561000000016"/>
    <n v="140783.61900000001"/>
    <n v="2500000"/>
    <n v="2.86E-2"/>
  </r>
  <r>
    <x v="37"/>
    <x v="2"/>
    <x v="0"/>
    <x v="3"/>
    <n v="547076.63749999995"/>
    <n v="142750"/>
    <n v="616345.11050000007"/>
    <n v="512434.40899999999"/>
    <n v="2500000"/>
    <n v="5.7099999999999998E-2"/>
  </r>
  <r>
    <x v="37"/>
    <x v="2"/>
    <x v="0"/>
    <x v="4"/>
    <n v="182271.20150000002"/>
    <n v="107250"/>
    <n v="202083.962"/>
    <n v="158728.61800000002"/>
    <n v="2500000"/>
    <n v="4.2900000000000001E-2"/>
  </r>
  <r>
    <x v="37"/>
    <x v="2"/>
    <x v="0"/>
    <x v="5"/>
    <n v="0"/>
    <n v="178500.00000000003"/>
    <n v="0"/>
    <n v="0"/>
    <n v="2500000"/>
    <n v="7.1400000000000005E-2"/>
  </r>
  <r>
    <x v="37"/>
    <x v="2"/>
    <x v="0"/>
    <x v="6"/>
    <n v="56398.362000000001"/>
    <n v="107250"/>
    <n v="64264.050499999998"/>
    <n v="47172.781999999999"/>
    <n v="2500000"/>
    <n v="4.2900000000000001E-2"/>
  </r>
  <r>
    <x v="37"/>
    <x v="2"/>
    <x v="0"/>
    <x v="7"/>
    <n v="0"/>
    <n v="178500.00000000003"/>
    <n v="0"/>
    <n v="0"/>
    <n v="2500000"/>
    <n v="7.1400000000000005E-2"/>
  </r>
  <r>
    <x v="37"/>
    <x v="2"/>
    <x v="0"/>
    <x v="8"/>
    <n v="464620.49550000002"/>
    <n v="107250"/>
    <n v="487348.39"/>
    <n v="399273.40350000001"/>
    <n v="2500000"/>
    <n v="4.2900000000000001E-2"/>
  </r>
  <r>
    <x v="37"/>
    <x v="2"/>
    <x v="0"/>
    <x v="9"/>
    <n v="370912.74799999996"/>
    <n v="178500.00000000003"/>
    <n v="400364.03749999998"/>
    <n v="159880.87150000001"/>
    <n v="2500000"/>
    <n v="7.1400000000000005E-2"/>
  </r>
  <r>
    <x v="37"/>
    <x v="2"/>
    <x v="0"/>
    <x v="10"/>
    <n v="6561956.1529999999"/>
    <n v="107250"/>
    <n v="7804205.8219999997"/>
    <n v="7755414.6535"/>
    <n v="2500000"/>
    <n v="4.2900000000000001E-2"/>
  </r>
  <r>
    <x v="37"/>
    <x v="2"/>
    <x v="0"/>
    <x v="11"/>
    <n v="51093.004999999997"/>
    <n v="1107000"/>
    <n v="60800.676500000001"/>
    <n v="817.99549999999999"/>
    <n v="2500000"/>
    <n v="0.44280000000000003"/>
  </r>
  <r>
    <x v="38"/>
    <x v="1"/>
    <x v="2"/>
    <x v="0"/>
    <n v="72227.601500000004"/>
    <n v="0"/>
    <n v="85950.845499999996"/>
    <n v="85950.845499999996"/>
    <e v="#VALUE!"/>
    <n v="2.86E-2"/>
  </r>
  <r>
    <x v="38"/>
    <x v="1"/>
    <x v="2"/>
    <x v="1"/>
    <n v="0"/>
    <n v="0"/>
    <n v="0"/>
    <n v="0"/>
    <e v="#VALUE!"/>
    <n v="5.7099999999999998E-2"/>
  </r>
  <r>
    <x v="38"/>
    <x v="1"/>
    <x v="2"/>
    <x v="2"/>
    <n v="0"/>
    <n v="0"/>
    <n v="0"/>
    <n v="0"/>
    <e v="#VALUE!"/>
    <n v="2.86E-2"/>
  </r>
  <r>
    <x v="38"/>
    <x v="1"/>
    <x v="2"/>
    <x v="3"/>
    <n v="0"/>
    <n v="0"/>
    <n v="0"/>
    <n v="0"/>
    <e v="#VALUE!"/>
    <n v="5.7099999999999998E-2"/>
  </r>
  <r>
    <x v="38"/>
    <x v="1"/>
    <x v="2"/>
    <x v="4"/>
    <n v="16927.146000000001"/>
    <n v="0"/>
    <n v="20143.303500000002"/>
    <n v="20143.303500000002"/>
    <e v="#VALUE!"/>
    <n v="4.2900000000000001E-2"/>
  </r>
  <r>
    <x v="38"/>
    <x v="1"/>
    <x v="2"/>
    <x v="5"/>
    <n v="55480.317000000003"/>
    <n v="0"/>
    <n v="66021.577000000005"/>
    <n v="0"/>
    <e v="#VALUE!"/>
    <n v="7.1400000000000005E-2"/>
  </r>
  <r>
    <x v="38"/>
    <x v="1"/>
    <x v="2"/>
    <x v="6"/>
    <n v="0"/>
    <n v="0"/>
    <n v="0"/>
    <n v="0"/>
    <e v="#VALUE!"/>
    <n v="4.2900000000000001E-2"/>
  </r>
  <r>
    <x v="38"/>
    <x v="1"/>
    <x v="2"/>
    <x v="7"/>
    <n v="0"/>
    <n v="0"/>
    <n v="0"/>
    <n v="0"/>
    <e v="#VALUE!"/>
    <n v="7.1400000000000005E-2"/>
  </r>
  <r>
    <x v="38"/>
    <x v="1"/>
    <x v="2"/>
    <x v="8"/>
    <n v="0"/>
    <n v="0"/>
    <n v="0"/>
    <n v="0"/>
    <e v="#VALUE!"/>
    <n v="4.2900000000000001E-2"/>
  </r>
  <r>
    <x v="38"/>
    <x v="1"/>
    <x v="2"/>
    <x v="9"/>
    <n v="57094.923999999999"/>
    <n v="0"/>
    <n v="67942.959499999997"/>
    <n v="66752.959499999997"/>
    <e v="#VALUE!"/>
    <n v="7.1400000000000005E-2"/>
  </r>
  <r>
    <x v="38"/>
    <x v="1"/>
    <x v="2"/>
    <x v="10"/>
    <n v="0"/>
    <n v="0"/>
    <n v="0"/>
    <n v="0"/>
    <e v="#VALUE!"/>
    <n v="4.2900000000000001E-2"/>
  </r>
  <r>
    <x v="38"/>
    <x v="1"/>
    <x v="2"/>
    <x v="11"/>
    <n v="8265.0260000000017"/>
    <n v="0"/>
    <n v="9835.3809999999994"/>
    <n v="6933.5065000000004"/>
    <e v="#VALUE!"/>
    <n v="0.44280000000000003"/>
  </r>
  <r>
    <x v="39"/>
    <x v="2"/>
    <x v="0"/>
    <x v="0"/>
    <n v="0"/>
    <n v="21450"/>
    <n v="0"/>
    <n v="0"/>
    <n v="750000"/>
    <n v="2.86E-2"/>
  </r>
  <r>
    <x v="39"/>
    <x v="2"/>
    <x v="0"/>
    <x v="1"/>
    <n v="0"/>
    <n v="42825"/>
    <n v="0"/>
    <n v="0"/>
    <n v="750000"/>
    <n v="5.7099999999999998E-2"/>
  </r>
  <r>
    <x v="39"/>
    <x v="2"/>
    <x v="0"/>
    <x v="2"/>
    <n v="0"/>
    <n v="21450"/>
    <n v="0"/>
    <n v="0"/>
    <n v="750000"/>
    <n v="2.86E-2"/>
  </r>
  <r>
    <x v="39"/>
    <x v="2"/>
    <x v="0"/>
    <x v="3"/>
    <n v="938140.6810000001"/>
    <n v="42825"/>
    <n v="1116387.4109999998"/>
    <n v="764127.19750000001"/>
    <n v="750000"/>
    <n v="5.7099999999999998E-2"/>
  </r>
  <r>
    <x v="39"/>
    <x v="2"/>
    <x v="0"/>
    <x v="4"/>
    <n v="0"/>
    <n v="32175"/>
    <n v="0"/>
    <n v="0"/>
    <n v="750000"/>
    <n v="4.2900000000000001E-2"/>
  </r>
  <r>
    <x v="39"/>
    <x v="2"/>
    <x v="0"/>
    <x v="5"/>
    <n v="73718.824999999997"/>
    <n v="53550"/>
    <n v="87725.402000000002"/>
    <n v="36410.708500000001"/>
    <n v="750000"/>
    <n v="7.1400000000000005E-2"/>
  </r>
  <r>
    <x v="39"/>
    <x v="2"/>
    <x v="0"/>
    <x v="6"/>
    <n v="0"/>
    <n v="32175"/>
    <n v="0"/>
    <n v="0"/>
    <n v="750000"/>
    <n v="4.2900000000000001E-2"/>
  </r>
  <r>
    <x v="39"/>
    <x v="2"/>
    <x v="0"/>
    <x v="7"/>
    <n v="0"/>
    <n v="53550"/>
    <n v="0"/>
    <n v="0"/>
    <n v="750000"/>
    <n v="7.1400000000000005E-2"/>
  </r>
  <r>
    <x v="39"/>
    <x v="2"/>
    <x v="0"/>
    <x v="8"/>
    <n v="703241.72849999997"/>
    <n v="32175"/>
    <n v="836857.65699999989"/>
    <n v="822547.10950000002"/>
    <n v="750000"/>
    <n v="4.2900000000000001E-2"/>
  </r>
  <r>
    <x v="39"/>
    <x v="2"/>
    <x v="0"/>
    <x v="9"/>
    <n v="33454.930000000008"/>
    <n v="53550"/>
    <n v="39811.367000000006"/>
    <n v="22250.989000000001"/>
    <n v="750000"/>
    <n v="7.1400000000000005E-2"/>
  </r>
  <r>
    <x v="39"/>
    <x v="2"/>
    <x v="0"/>
    <x v="10"/>
    <n v="27293.909999999996"/>
    <n v="32175"/>
    <n v="32479.753000000004"/>
    <n v="1606.5"/>
    <n v="750000"/>
    <n v="4.2900000000000001E-2"/>
  </r>
  <r>
    <x v="39"/>
    <x v="2"/>
    <x v="0"/>
    <x v="11"/>
    <n v="113909.352"/>
    <n v="332100"/>
    <n v="135552.12900000002"/>
    <n v="22250.989000000001"/>
    <n v="750000"/>
    <n v="0.44280000000000003"/>
  </r>
  <r>
    <x v="40"/>
    <x v="1"/>
    <x v="0"/>
    <x v="0"/>
    <n v="0"/>
    <n v="50050"/>
    <n v="0"/>
    <n v="0"/>
    <n v="1750000"/>
    <n v="2.86E-2"/>
  </r>
  <r>
    <x v="40"/>
    <x v="1"/>
    <x v="0"/>
    <x v="1"/>
    <n v="141145.386"/>
    <n v="99925"/>
    <n v="167963.00950000001"/>
    <n v="167963.00900000002"/>
    <n v="1750000"/>
    <n v="5.7099999999999998E-2"/>
  </r>
  <r>
    <x v="40"/>
    <x v="1"/>
    <x v="0"/>
    <x v="2"/>
    <n v="0"/>
    <n v="50050"/>
    <n v="0"/>
    <n v="0"/>
    <n v="1750000"/>
    <n v="2.86E-2"/>
  </r>
  <r>
    <x v="40"/>
    <x v="1"/>
    <x v="0"/>
    <x v="3"/>
    <n v="91791.702000000005"/>
    <n v="99925"/>
    <n v="109232.124"/>
    <n v="36410.707999999999"/>
    <n v="1750000"/>
    <n v="5.7099999999999998E-2"/>
  </r>
  <r>
    <x v="40"/>
    <x v="1"/>
    <x v="0"/>
    <x v="4"/>
    <n v="28598.766000000003"/>
    <n v="75075"/>
    <n v="31182.530999999999"/>
    <n v="31182.530999999999"/>
    <n v="1750000"/>
    <n v="4.2900000000000001E-2"/>
  </r>
  <r>
    <x v="40"/>
    <x v="1"/>
    <x v="0"/>
    <x v="5"/>
    <n v="1422727.898"/>
    <n v="124950"/>
    <n v="1495218.1984999999"/>
    <n v="1105641.156"/>
    <n v="1750000"/>
    <n v="7.1400000000000005E-2"/>
  </r>
  <r>
    <x v="40"/>
    <x v="1"/>
    <x v="0"/>
    <x v="6"/>
    <n v="0"/>
    <n v="75075"/>
    <n v="0"/>
    <n v="0"/>
    <n v="1750000"/>
    <n v="4.2900000000000001E-2"/>
  </r>
  <r>
    <x v="40"/>
    <x v="1"/>
    <x v="0"/>
    <x v="7"/>
    <n v="0"/>
    <n v="124950"/>
    <n v="0"/>
    <n v="0"/>
    <n v="1750000"/>
    <n v="7.1400000000000005E-2"/>
  </r>
  <r>
    <x v="40"/>
    <x v="1"/>
    <x v="0"/>
    <x v="8"/>
    <n v="32550"/>
    <n v="75075"/>
    <n v="33034.5"/>
    <n v="33034.5"/>
    <n v="1750000"/>
    <n v="4.2900000000000001E-2"/>
  </r>
  <r>
    <x v="40"/>
    <x v="1"/>
    <x v="0"/>
    <x v="9"/>
    <n v="57677.15"/>
    <n v="124950"/>
    <n v="68635.80799999999"/>
    <n v="58418.072999999997"/>
    <n v="1750000"/>
    <n v="7.1400000000000005E-2"/>
  </r>
  <r>
    <x v="40"/>
    <x v="1"/>
    <x v="0"/>
    <x v="10"/>
    <n v="135190.68000000002"/>
    <n v="75075"/>
    <n v="160876.90899999999"/>
    <n v="33683.071499999998"/>
    <n v="1750000"/>
    <n v="4.2900000000000001E-2"/>
  </r>
  <r>
    <x v="40"/>
    <x v="1"/>
    <x v="0"/>
    <x v="11"/>
    <n v="24812.5"/>
    <n v="774900.00000000012"/>
    <n v="29526.875"/>
    <n v="7363.125"/>
    <n v="1750000"/>
    <n v="0.44280000000000003"/>
  </r>
  <r>
    <x v="41"/>
    <x v="0"/>
    <x v="0"/>
    <x v="0"/>
    <n v="22899.3285"/>
    <n v="28600"/>
    <n v="27060.201000000001"/>
    <n v="27060.200499999999"/>
    <n v="1000000"/>
    <n v="2.86E-2"/>
  </r>
  <r>
    <x v="41"/>
    <x v="0"/>
    <x v="0"/>
    <x v="1"/>
    <n v="-27683.253000000004"/>
    <n v="57100"/>
    <n v="-32943.071000000004"/>
    <n v="0"/>
    <n v="1000000"/>
    <n v="5.7099999999999998E-2"/>
  </r>
  <r>
    <x v="41"/>
    <x v="0"/>
    <x v="0"/>
    <x v="2"/>
    <n v="268482.91199999995"/>
    <n v="28600"/>
    <n v="319494.6655"/>
    <n v="239528.87850000002"/>
    <n v="1000000"/>
    <n v="2.86E-2"/>
  </r>
  <r>
    <x v="41"/>
    <x v="0"/>
    <x v="0"/>
    <x v="3"/>
    <n v="10479.776000000002"/>
    <n v="57100"/>
    <n v="12470.933500000001"/>
    <n v="4307.5334999999995"/>
    <n v="1000000"/>
    <n v="5.7099999999999998E-2"/>
  </r>
  <r>
    <x v="41"/>
    <x v="0"/>
    <x v="0"/>
    <x v="4"/>
    <n v="0"/>
    <n v="42900"/>
    <n v="0"/>
    <n v="0"/>
    <n v="1000000"/>
    <n v="4.2900000000000001E-2"/>
  </r>
  <r>
    <x v="41"/>
    <x v="0"/>
    <x v="0"/>
    <x v="5"/>
    <n v="117852.18100000001"/>
    <n v="71400"/>
    <n v="128844.09550000001"/>
    <n v="0"/>
    <n v="1000000"/>
    <n v="7.1400000000000005E-2"/>
  </r>
  <r>
    <x v="41"/>
    <x v="0"/>
    <x v="0"/>
    <x v="6"/>
    <n v="0"/>
    <n v="42900"/>
    <n v="0"/>
    <n v="0"/>
    <n v="1000000"/>
    <n v="4.2900000000000001E-2"/>
  </r>
  <r>
    <x v="41"/>
    <x v="0"/>
    <x v="0"/>
    <x v="7"/>
    <n v="56903.45"/>
    <n v="71400"/>
    <n v="67715.105499999991"/>
    <n v="36410.701500000003"/>
    <n v="1000000"/>
    <n v="7.1400000000000005E-2"/>
  </r>
  <r>
    <x v="41"/>
    <x v="0"/>
    <x v="0"/>
    <x v="8"/>
    <n v="2211147.6490000002"/>
    <n v="42900"/>
    <n v="2608465.7025000001"/>
    <n v="151622.239"/>
    <n v="1000000"/>
    <n v="4.2900000000000001E-2"/>
  </r>
  <r>
    <x v="41"/>
    <x v="0"/>
    <x v="0"/>
    <x v="9"/>
    <n v="13153.110999999999"/>
    <n v="71400"/>
    <n v="15652.201999999999"/>
    <n v="0"/>
    <n v="1000000"/>
    <n v="7.1400000000000005E-2"/>
  </r>
  <r>
    <x v="41"/>
    <x v="0"/>
    <x v="0"/>
    <x v="10"/>
    <n v="15312763.283500005"/>
    <n v="42900"/>
    <n v="18222188.308499999"/>
    <n v="20618"/>
    <n v="1000000"/>
    <n v="4.2900000000000001E-2"/>
  </r>
  <r>
    <x v="41"/>
    <x v="0"/>
    <x v="0"/>
    <x v="11"/>
    <n v="-15158500.983999997"/>
    <n v="442800"/>
    <n v="127499.7399999975"/>
    <n v="0"/>
    <n v="1000000"/>
    <n v="0.44280000000000003"/>
  </r>
  <r>
    <x v="42"/>
    <x v="1"/>
    <x v="0"/>
    <x v="0"/>
    <n v="123507.84"/>
    <n v="28600"/>
    <n v="148240.929"/>
    <n v="148240.929"/>
    <n v="1000000"/>
    <n v="2.86E-2"/>
  </r>
  <r>
    <x v="42"/>
    <x v="1"/>
    <x v="0"/>
    <x v="1"/>
    <n v="168062.25599999999"/>
    <n v="57100"/>
    <n v="199994.0845"/>
    <n v="199994.0845"/>
    <n v="1000000"/>
    <n v="5.7099999999999998E-2"/>
  </r>
  <r>
    <x v="42"/>
    <x v="1"/>
    <x v="0"/>
    <x v="2"/>
    <n v="989420.92599999998"/>
    <n v="28600"/>
    <n v="1023510.902"/>
    <n v="476164.24050000001"/>
    <n v="1000000"/>
    <n v="2.86E-2"/>
  </r>
  <r>
    <x v="42"/>
    <x v="1"/>
    <x v="0"/>
    <x v="3"/>
    <n v="26258.398499999999"/>
    <n v="57100"/>
    <n v="31247.493999999999"/>
    <n v="31247.493999999999"/>
    <n v="1000000"/>
    <n v="5.7099999999999998E-2"/>
  </r>
  <r>
    <x v="42"/>
    <x v="1"/>
    <x v="0"/>
    <x v="4"/>
    <n v="69213.794000000009"/>
    <n v="42900"/>
    <n v="75501.614499999996"/>
    <n v="75501.614499999996"/>
    <n v="1000000"/>
    <n v="4.2900000000000001E-2"/>
  </r>
  <r>
    <x v="42"/>
    <x v="1"/>
    <x v="0"/>
    <x v="5"/>
    <n v="196943.11300000001"/>
    <n v="71400"/>
    <n v="227712.304"/>
    <n v="227712.304"/>
    <n v="1000000"/>
    <n v="7.1400000000000005E-2"/>
  </r>
  <r>
    <x v="42"/>
    <x v="1"/>
    <x v="0"/>
    <x v="6"/>
    <n v="49798.654999999999"/>
    <n v="42900"/>
    <n v="59260.398999999998"/>
    <n v="59260.398999999998"/>
    <n v="1000000"/>
    <n v="4.2900000000000001E-2"/>
  </r>
  <r>
    <x v="42"/>
    <x v="1"/>
    <x v="0"/>
    <x v="7"/>
    <n v="17177.154999999999"/>
    <n v="71400"/>
    <n v="20440.814000000002"/>
    <n v="20440.814000000002"/>
    <n v="1000000"/>
    <n v="7.1400000000000005E-2"/>
  </r>
  <r>
    <x v="42"/>
    <x v="1"/>
    <x v="0"/>
    <x v="8"/>
    <n v="11335.651000000002"/>
    <n v="42900"/>
    <n v="13489.424499999999"/>
    <n v="5076.8850000000002"/>
    <n v="1000000"/>
    <n v="4.2900000000000001E-2"/>
  </r>
  <r>
    <x v="42"/>
    <x v="1"/>
    <x v="0"/>
    <x v="9"/>
    <n v="25424.244500000001"/>
    <n v="71400"/>
    <n v="30254.851000000002"/>
    <n v="23059.465499999998"/>
    <n v="1000000"/>
    <n v="7.1400000000000005E-2"/>
  </r>
  <r>
    <x v="42"/>
    <x v="1"/>
    <x v="0"/>
    <x v="10"/>
    <n v="32680.889499999997"/>
    <n v="42900"/>
    <n v="38890.257999999994"/>
    <n v="23238.056"/>
    <n v="1000000"/>
    <n v="4.2900000000000001E-2"/>
  </r>
  <r>
    <x v="42"/>
    <x v="1"/>
    <x v="0"/>
    <x v="11"/>
    <n v="101921.32799999999"/>
    <n v="442800"/>
    <n v="121145.78"/>
    <n v="0"/>
    <n v="1000000"/>
    <n v="0.44280000000000003"/>
  </r>
  <r>
    <x v="43"/>
    <x v="1"/>
    <x v="0"/>
    <x v="0"/>
    <n v="169278.65299999999"/>
    <n v="50050"/>
    <n v="200871.59650000001"/>
    <n v="199871.59650000001"/>
    <n v="1750000"/>
    <n v="2.86E-2"/>
  </r>
  <r>
    <x v="43"/>
    <x v="1"/>
    <x v="0"/>
    <x v="1"/>
    <n v="93265.743499999997"/>
    <n v="99925"/>
    <n v="103975.235"/>
    <n v="59975.731999999996"/>
    <n v="1750000"/>
    <n v="5.7099999999999998E-2"/>
  </r>
  <r>
    <x v="43"/>
    <x v="1"/>
    <x v="0"/>
    <x v="2"/>
    <n v="8285"/>
    <n v="50050"/>
    <n v="8285"/>
    <n v="8285"/>
    <n v="1750000"/>
    <n v="2.86E-2"/>
  </r>
  <r>
    <x v="43"/>
    <x v="1"/>
    <x v="0"/>
    <x v="3"/>
    <n v="227160.82400000002"/>
    <n v="99925"/>
    <n v="270287.18049999996"/>
    <n v="144401.9595"/>
    <n v="1750000"/>
    <n v="5.7099999999999998E-2"/>
  </r>
  <r>
    <x v="43"/>
    <x v="1"/>
    <x v="0"/>
    <x v="4"/>
    <n v="0"/>
    <n v="75075"/>
    <n v="0"/>
    <n v="0"/>
    <n v="1750000"/>
    <n v="4.2900000000000001E-2"/>
  </r>
  <r>
    <x v="43"/>
    <x v="1"/>
    <x v="0"/>
    <x v="5"/>
    <n v="24647.772000000001"/>
    <n v="124950"/>
    <n v="29330.8485"/>
    <n v="29330.8485"/>
    <n v="1750000"/>
    <n v="7.1400000000000005E-2"/>
  </r>
  <r>
    <x v="43"/>
    <x v="1"/>
    <x v="0"/>
    <x v="6"/>
    <n v="166134.37449999998"/>
    <n v="75075"/>
    <n v="196749.90700000001"/>
    <n v="196749.89400000003"/>
    <n v="1750000"/>
    <n v="4.2900000000000001E-2"/>
  </r>
  <r>
    <x v="43"/>
    <x v="1"/>
    <x v="0"/>
    <x v="7"/>
    <n v="0"/>
    <n v="124950"/>
    <n v="0"/>
    <n v="0"/>
    <n v="1750000"/>
    <n v="7.1400000000000005E-2"/>
  </r>
  <r>
    <x v="43"/>
    <x v="1"/>
    <x v="0"/>
    <x v="8"/>
    <n v="17315.106500000002"/>
    <n v="75075"/>
    <n v="20604.976500000001"/>
    <n v="0"/>
    <n v="1750000"/>
    <n v="4.2900000000000001E-2"/>
  </r>
  <r>
    <x v="43"/>
    <x v="1"/>
    <x v="0"/>
    <x v="9"/>
    <n v="711351.29749999999"/>
    <n v="124950"/>
    <n v="760009.59350000008"/>
    <n v="414968.34350000002"/>
    <n v="1750000"/>
    <n v="7.1400000000000005E-2"/>
  </r>
  <r>
    <x v="43"/>
    <x v="1"/>
    <x v="0"/>
    <x v="10"/>
    <n v="1576304.6395"/>
    <n v="75075"/>
    <n v="1622124.0194999999"/>
    <n v="193970.89200000002"/>
    <n v="1750000"/>
    <n v="4.2900000000000001E-2"/>
  </r>
  <r>
    <x v="43"/>
    <x v="1"/>
    <x v="0"/>
    <x v="11"/>
    <n v="286669.86050000001"/>
    <n v="774900.00000000012"/>
    <n v="2652840.0084999995"/>
    <n v="177475.43299999999"/>
    <n v="1750000"/>
    <n v="0.44280000000000003"/>
  </r>
  <r>
    <x v="44"/>
    <x v="1"/>
    <x v="3"/>
    <x v="0"/>
    <n v="13359.575000000001"/>
    <n v="121550"/>
    <n v="15897.894"/>
    <n v="0"/>
    <n v="4250000"/>
    <n v="2.86E-2"/>
  </r>
  <r>
    <x v="44"/>
    <x v="1"/>
    <x v="3"/>
    <x v="1"/>
    <n v="29359.575000000001"/>
    <n v="242675"/>
    <n v="34937.894"/>
    <n v="18872.894"/>
    <n v="4250000"/>
    <n v="5.7099999999999998E-2"/>
  </r>
  <r>
    <x v="44"/>
    <x v="1"/>
    <x v="3"/>
    <x v="2"/>
    <n v="158537.43900000001"/>
    <n v="121550"/>
    <n v="188659.55400000003"/>
    <n v="151824.728"/>
    <n v="4250000"/>
    <n v="2.86E-2"/>
  </r>
  <r>
    <x v="44"/>
    <x v="1"/>
    <x v="3"/>
    <x v="3"/>
    <n v="110995.03800000002"/>
    <n v="242675"/>
    <n v="129139.09500000002"/>
    <n v="50524.824000000001"/>
    <n v="4250000"/>
    <n v="5.7099999999999998E-2"/>
  </r>
  <r>
    <x v="44"/>
    <x v="1"/>
    <x v="3"/>
    <x v="4"/>
    <n v="22428.35"/>
    <n v="182325"/>
    <n v="26689.736499999999"/>
    <n v="26689.736499999999"/>
    <n v="4250000"/>
    <n v="4.2900000000000001E-2"/>
  </r>
  <r>
    <x v="44"/>
    <x v="1"/>
    <x v="3"/>
    <x v="5"/>
    <n v="65000"/>
    <n v="303450"/>
    <n v="77350"/>
    <n v="77350"/>
    <n v="4250000"/>
    <n v="7.1400000000000005E-2"/>
  </r>
  <r>
    <x v="44"/>
    <x v="1"/>
    <x v="3"/>
    <x v="6"/>
    <n v="13408.8745"/>
    <n v="182325"/>
    <n v="36115.061499999996"/>
    <n v="33967.506999999998"/>
    <n v="4250000"/>
    <n v="4.2900000000000001E-2"/>
  </r>
  <r>
    <x v="44"/>
    <x v="1"/>
    <x v="3"/>
    <x v="7"/>
    <n v="2324.6669999999999"/>
    <n v="303450"/>
    <n v="2667.5540000000001"/>
    <n v="520"/>
    <n v="4250000"/>
    <n v="7.1400000000000005E-2"/>
  </r>
  <r>
    <x v="44"/>
    <x v="1"/>
    <x v="3"/>
    <x v="8"/>
    <n v="8744.2219999999998"/>
    <n v="182325"/>
    <n v="82250.989000000001"/>
    <n v="0"/>
    <n v="4250000"/>
    <n v="4.2900000000000001E-2"/>
  </r>
  <r>
    <x v="44"/>
    <x v="1"/>
    <x v="3"/>
    <x v="9"/>
    <n v="378625.67000000004"/>
    <n v="303450"/>
    <n v="1188840.5474999999"/>
    <n v="242046"/>
    <n v="4250000"/>
    <n v="7.1400000000000005E-2"/>
  </r>
  <r>
    <x v="44"/>
    <x v="1"/>
    <x v="3"/>
    <x v="10"/>
    <n v="-229103.28900000002"/>
    <n v="182325"/>
    <n v="130063.08600000001"/>
    <n v="47294.883999999998"/>
    <n v="4250000"/>
    <n v="4.2900000000000001E-2"/>
  </r>
  <r>
    <x v="44"/>
    <x v="1"/>
    <x v="3"/>
    <x v="11"/>
    <n v="125148.44499999999"/>
    <n v="1881900"/>
    <n v="606934.89899999998"/>
    <n v="2000"/>
    <n v="4250000"/>
    <n v="0.44280000000000003"/>
  </r>
  <r>
    <x v="45"/>
    <x v="2"/>
    <x v="1"/>
    <x v="0"/>
    <n v="16959.575000000001"/>
    <n v="50050"/>
    <n v="20181.894500000002"/>
    <n v="20181.894"/>
    <n v="1750000"/>
    <n v="2.86E-2"/>
  </r>
  <r>
    <x v="45"/>
    <x v="2"/>
    <x v="1"/>
    <x v="1"/>
    <n v="0"/>
    <n v="99925"/>
    <n v="0"/>
    <n v="0"/>
    <n v="1750000"/>
    <n v="5.7099999999999998E-2"/>
  </r>
  <r>
    <x v="45"/>
    <x v="2"/>
    <x v="1"/>
    <x v="2"/>
    <n v="0"/>
    <n v="50050"/>
    <n v="0"/>
    <n v="0"/>
    <n v="1750000"/>
    <n v="2.86E-2"/>
  </r>
  <r>
    <x v="45"/>
    <x v="2"/>
    <x v="1"/>
    <x v="3"/>
    <n v="960585.174"/>
    <n v="99925"/>
    <n v="1067096.3574999999"/>
    <n v="1067096.3570000001"/>
    <n v="1750000"/>
    <n v="5.7099999999999998E-2"/>
  </r>
  <r>
    <x v="45"/>
    <x v="2"/>
    <x v="1"/>
    <x v="4"/>
    <n v="0"/>
    <n v="75075"/>
    <n v="0"/>
    <n v="0"/>
    <n v="1750000"/>
    <n v="4.2900000000000001E-2"/>
  </r>
  <r>
    <x v="45"/>
    <x v="2"/>
    <x v="1"/>
    <x v="5"/>
    <n v="0"/>
    <n v="124950"/>
    <n v="0"/>
    <n v="0"/>
    <n v="1750000"/>
    <n v="7.1400000000000005E-2"/>
  </r>
  <r>
    <x v="45"/>
    <x v="2"/>
    <x v="1"/>
    <x v="6"/>
    <n v="0"/>
    <n v="75075"/>
    <n v="0"/>
    <n v="0"/>
    <n v="1750000"/>
    <n v="4.2900000000000001E-2"/>
  </r>
  <r>
    <x v="45"/>
    <x v="2"/>
    <x v="1"/>
    <x v="7"/>
    <n v="2000"/>
    <n v="124950"/>
    <n v="2000"/>
    <n v="2000"/>
    <n v="1750000"/>
    <n v="7.1400000000000005E-2"/>
  </r>
  <r>
    <x v="45"/>
    <x v="2"/>
    <x v="1"/>
    <x v="8"/>
    <n v="91121.304000000004"/>
    <n v="75075"/>
    <n v="108434.352"/>
    <n v="108434.352"/>
    <n v="1750000"/>
    <n v="4.2900000000000001E-2"/>
  </r>
  <r>
    <x v="45"/>
    <x v="2"/>
    <x v="1"/>
    <x v="9"/>
    <n v="8087.1720000000005"/>
    <n v="124950"/>
    <n v="9623.7345000000005"/>
    <n v="9623.7345000000005"/>
    <n v="1750000"/>
    <n v="7.1400000000000005E-2"/>
  </r>
  <r>
    <x v="45"/>
    <x v="2"/>
    <x v="1"/>
    <x v="10"/>
    <n v="1350"/>
    <n v="75075"/>
    <n v="1606.5"/>
    <n v="1606.5"/>
    <n v="1750000"/>
    <n v="4.2900000000000001E-2"/>
  </r>
  <r>
    <x v="45"/>
    <x v="2"/>
    <x v="1"/>
    <x v="11"/>
    <n v="34897.531999999999"/>
    <n v="774900.00000000012"/>
    <n v="44110.694000000003"/>
    <n v="0"/>
    <n v="1750000"/>
    <n v="0.44280000000000003"/>
  </r>
  <r>
    <x v="46"/>
    <x v="1"/>
    <x v="0"/>
    <x v="0"/>
    <n v="113499.22900000001"/>
    <n v="28600"/>
    <n v="115114.08250000002"/>
    <n v="51068.451500000003"/>
    <n v="1000000"/>
    <n v="2.86E-2"/>
  </r>
  <r>
    <x v="46"/>
    <x v="1"/>
    <x v="0"/>
    <x v="1"/>
    <n v="0"/>
    <n v="57100"/>
    <n v="0"/>
    <n v="0"/>
    <n v="1000000"/>
    <n v="5.7099999999999998E-2"/>
  </r>
  <r>
    <x v="46"/>
    <x v="1"/>
    <x v="0"/>
    <x v="2"/>
    <n v="5414.0009999999993"/>
    <n v="28600"/>
    <n v="6442.6610000000001"/>
    <n v="0"/>
    <n v="1000000"/>
    <n v="2.86E-2"/>
  </r>
  <r>
    <x v="46"/>
    <x v="1"/>
    <x v="0"/>
    <x v="3"/>
    <n v="9663.2340000000004"/>
    <n v="57100"/>
    <n v="11499.2485"/>
    <n v="11499.2485"/>
    <n v="1000000"/>
    <n v="5.7099999999999998E-2"/>
  </r>
  <r>
    <x v="46"/>
    <x v="1"/>
    <x v="0"/>
    <x v="4"/>
    <n v="36304.667000000001"/>
    <n v="42900"/>
    <n v="43202.553500000002"/>
    <n v="43202.553500000002"/>
    <n v="1000000"/>
    <n v="4.2900000000000001E-2"/>
  </r>
  <r>
    <x v="46"/>
    <x v="1"/>
    <x v="0"/>
    <x v="5"/>
    <n v="0"/>
    <n v="71400"/>
    <n v="0"/>
    <n v="0"/>
    <n v="1000000"/>
    <n v="7.1400000000000005E-2"/>
  </r>
  <r>
    <x v="46"/>
    <x v="1"/>
    <x v="0"/>
    <x v="6"/>
    <n v="0"/>
    <n v="42900"/>
    <n v="0"/>
    <n v="0"/>
    <n v="1000000"/>
    <n v="4.2900000000000001E-2"/>
  </r>
  <r>
    <x v="46"/>
    <x v="1"/>
    <x v="0"/>
    <x v="7"/>
    <n v="198859.334"/>
    <n v="71400"/>
    <n v="236642.60750000001"/>
    <n v="236642.60750000001"/>
    <n v="1000000"/>
    <n v="7.1400000000000005E-2"/>
  </r>
  <r>
    <x v="46"/>
    <x v="1"/>
    <x v="0"/>
    <x v="8"/>
    <n v="0"/>
    <n v="42900"/>
    <n v="0"/>
    <n v="0"/>
    <n v="1000000"/>
    <n v="4.2900000000000001E-2"/>
  </r>
  <r>
    <x v="46"/>
    <x v="1"/>
    <x v="0"/>
    <x v="9"/>
    <n v="216233.06899999999"/>
    <n v="71400"/>
    <n v="257317.35249999998"/>
    <n v="0"/>
    <n v="1000000"/>
    <n v="7.1400000000000005E-2"/>
  </r>
  <r>
    <x v="46"/>
    <x v="1"/>
    <x v="0"/>
    <x v="10"/>
    <n v="0"/>
    <n v="42900"/>
    <n v="0"/>
    <n v="0"/>
    <n v="1000000"/>
    <n v="4.2900000000000001E-2"/>
  </r>
  <r>
    <x v="46"/>
    <x v="1"/>
    <x v="0"/>
    <x v="11"/>
    <n v="838120.78399999999"/>
    <n v="442800"/>
    <n v="929647.73300000001"/>
    <n v="246699.33050000001"/>
    <n v="1000000"/>
    <n v="0.44280000000000003"/>
  </r>
  <r>
    <x v="47"/>
    <x v="1"/>
    <x v="3"/>
    <x v="0"/>
    <n v="50995.385999999999"/>
    <n v="35750"/>
    <n v="60684.5095"/>
    <n v="60684.5095"/>
    <n v="1250000"/>
    <n v="2.86E-2"/>
  </r>
  <r>
    <x v="47"/>
    <x v="1"/>
    <x v="3"/>
    <x v="1"/>
    <n v="13359.575000000001"/>
    <n v="71375"/>
    <n v="15897.8945"/>
    <n v="15897.894"/>
    <n v="1250000"/>
    <n v="5.7099999999999998E-2"/>
  </r>
  <r>
    <x v="47"/>
    <x v="1"/>
    <x v="3"/>
    <x v="2"/>
    <n v="0"/>
    <n v="35750"/>
    <n v="0"/>
    <n v="0"/>
    <n v="1250000"/>
    <n v="2.86E-2"/>
  </r>
  <r>
    <x v="47"/>
    <x v="1"/>
    <x v="3"/>
    <x v="3"/>
    <n v="0"/>
    <n v="71375"/>
    <n v="0"/>
    <n v="0"/>
    <n v="1250000"/>
    <n v="5.7099999999999998E-2"/>
  </r>
  <r>
    <x v="47"/>
    <x v="1"/>
    <x v="3"/>
    <x v="4"/>
    <n v="141057.38"/>
    <n v="53625"/>
    <n v="167858.28200000001"/>
    <n v="1987.3"/>
    <n v="1250000"/>
    <n v="4.2900000000000001E-2"/>
  </r>
  <r>
    <x v="47"/>
    <x v="1"/>
    <x v="3"/>
    <x v="5"/>
    <n v="0"/>
    <n v="89250.000000000015"/>
    <n v="0"/>
    <n v="0"/>
    <n v="1250000"/>
    <n v="7.1400000000000005E-2"/>
  </r>
  <r>
    <x v="47"/>
    <x v="1"/>
    <x v="3"/>
    <x v="6"/>
    <n v="0"/>
    <n v="53625"/>
    <n v="0"/>
    <n v="0"/>
    <n v="1250000"/>
    <n v="4.2900000000000001E-2"/>
  </r>
  <r>
    <x v="47"/>
    <x v="1"/>
    <x v="3"/>
    <x v="7"/>
    <n v="139330.27499999999"/>
    <n v="89250.000000000015"/>
    <n v="141103.02799999999"/>
    <n v="9437.0275000000001"/>
    <n v="1250000"/>
    <n v="7.1400000000000005E-2"/>
  </r>
  <r>
    <x v="47"/>
    <x v="1"/>
    <x v="3"/>
    <x v="8"/>
    <n v="0"/>
    <n v="53625"/>
    <n v="0"/>
    <n v="0"/>
    <n v="1250000"/>
    <n v="4.2900000000000001E-2"/>
  </r>
  <r>
    <x v="47"/>
    <x v="1"/>
    <x v="3"/>
    <x v="9"/>
    <n v="0"/>
    <n v="89250.000000000015"/>
    <n v="0"/>
    <n v="0"/>
    <n v="1250000"/>
    <n v="7.1400000000000005E-2"/>
  </r>
  <r>
    <x v="47"/>
    <x v="1"/>
    <x v="3"/>
    <x v="10"/>
    <n v="70468.68299999999"/>
    <n v="53625"/>
    <n v="83857.732999999993"/>
    <n v="83857.732999999993"/>
    <n v="1250000"/>
    <n v="4.2900000000000001E-2"/>
  </r>
  <r>
    <x v="47"/>
    <x v="1"/>
    <x v="3"/>
    <x v="11"/>
    <n v="92822.750999999989"/>
    <n v="553500"/>
    <n v="108939.07400000002"/>
    <n v="0"/>
    <n v="1250000"/>
    <n v="0.44280000000000003"/>
  </r>
  <r>
    <x v="48"/>
    <x v="0"/>
    <x v="3"/>
    <x v="0"/>
    <n v="56660.925000000003"/>
    <n v="128700"/>
    <n v="74843.497499999998"/>
    <n v="7416.9964999999993"/>
    <n v="4500000"/>
    <n v="2.86E-2"/>
  </r>
  <r>
    <x v="48"/>
    <x v="0"/>
    <x v="3"/>
    <x v="1"/>
    <n v="0"/>
    <n v="256950"/>
    <n v="0"/>
    <n v="0"/>
    <n v="4500000"/>
    <n v="5.7099999999999998E-2"/>
  </r>
  <r>
    <x v="48"/>
    <x v="0"/>
    <x v="3"/>
    <x v="2"/>
    <n v="104580.845"/>
    <n v="128700"/>
    <n v="124451.2055"/>
    <n v="80540.499500000005"/>
    <n v="4500000"/>
    <n v="2.86E-2"/>
  </r>
  <r>
    <x v="48"/>
    <x v="0"/>
    <x v="3"/>
    <x v="3"/>
    <n v="157700.18700000001"/>
    <n v="256950"/>
    <n v="187663.2225"/>
    <n v="0"/>
    <n v="4500000"/>
    <n v="5.7099999999999998E-2"/>
  </r>
  <r>
    <x v="48"/>
    <x v="0"/>
    <x v="3"/>
    <x v="4"/>
    <n v="0"/>
    <n v="193050"/>
    <n v="0"/>
    <n v="0"/>
    <n v="4500000"/>
    <n v="4.2900000000000001E-2"/>
  </r>
  <r>
    <x v="48"/>
    <x v="0"/>
    <x v="3"/>
    <x v="5"/>
    <n v="11191.128000000001"/>
    <n v="321300"/>
    <n v="13317.442499999999"/>
    <n v="13317.442499999999"/>
    <n v="4500000"/>
    <n v="7.1400000000000005E-2"/>
  </r>
  <r>
    <x v="48"/>
    <x v="0"/>
    <x v="3"/>
    <x v="6"/>
    <n v="10000"/>
    <n v="193050"/>
    <n v="10000"/>
    <n v="10000"/>
    <n v="4500000"/>
    <n v="4.2900000000000001E-2"/>
  </r>
  <r>
    <x v="48"/>
    <x v="0"/>
    <x v="3"/>
    <x v="7"/>
    <n v="61053.288"/>
    <n v="321300"/>
    <n v="72653.413499999995"/>
    <n v="72653.413499999995"/>
    <n v="4500000"/>
    <n v="7.1400000000000005E-2"/>
  </r>
  <r>
    <x v="48"/>
    <x v="0"/>
    <x v="3"/>
    <x v="8"/>
    <n v="0"/>
    <n v="193050"/>
    <n v="0"/>
    <n v="0"/>
    <n v="4500000"/>
    <n v="4.2900000000000001E-2"/>
  </r>
  <r>
    <x v="48"/>
    <x v="0"/>
    <x v="3"/>
    <x v="9"/>
    <n v="104658.61"/>
    <n v="321300"/>
    <n v="124543.746"/>
    <n v="58661.690500000004"/>
    <n v="4500000"/>
    <n v="7.1400000000000005E-2"/>
  </r>
  <r>
    <x v="48"/>
    <x v="0"/>
    <x v="3"/>
    <x v="10"/>
    <n v="0"/>
    <n v="193050"/>
    <n v="0"/>
    <n v="0"/>
    <n v="4500000"/>
    <n v="4.2900000000000001E-2"/>
  </r>
  <r>
    <x v="48"/>
    <x v="0"/>
    <x v="3"/>
    <x v="11"/>
    <n v="1417874.0615000001"/>
    <n v="1992600"/>
    <n v="1675640.3125"/>
    <n v="1144.2294999999999"/>
    <n v="4500000"/>
    <n v="0.44280000000000003"/>
  </r>
  <r>
    <x v="49"/>
    <x v="0"/>
    <x v="2"/>
    <x v="0"/>
    <n v="0"/>
    <n v="0"/>
    <n v="0"/>
    <n v="0"/>
    <n v="0"/>
    <n v="2.86E-2"/>
  </r>
  <r>
    <x v="49"/>
    <x v="0"/>
    <x v="2"/>
    <x v="1"/>
    <n v="0"/>
    <n v="0"/>
    <n v="0"/>
    <n v="0"/>
    <n v="0"/>
    <n v="5.7099999999999998E-2"/>
  </r>
  <r>
    <x v="49"/>
    <x v="0"/>
    <x v="2"/>
    <x v="2"/>
    <n v="0"/>
    <n v="0"/>
    <n v="0"/>
    <n v="0"/>
    <n v="0"/>
    <n v="2.86E-2"/>
  </r>
  <r>
    <x v="49"/>
    <x v="0"/>
    <x v="2"/>
    <x v="3"/>
    <n v="0"/>
    <n v="0"/>
    <n v="0"/>
    <n v="0"/>
    <n v="0"/>
    <n v="5.7099999999999998E-2"/>
  </r>
  <r>
    <x v="49"/>
    <x v="0"/>
    <x v="2"/>
    <x v="4"/>
    <n v="0"/>
    <n v="0"/>
    <n v="0"/>
    <n v="0"/>
    <n v="0"/>
    <n v="4.2900000000000001E-2"/>
  </r>
  <r>
    <x v="49"/>
    <x v="0"/>
    <x v="2"/>
    <x v="5"/>
    <n v="0"/>
    <n v="0"/>
    <n v="0"/>
    <n v="0"/>
    <n v="0"/>
    <n v="7.1400000000000005E-2"/>
  </r>
  <r>
    <x v="49"/>
    <x v="0"/>
    <x v="2"/>
    <x v="6"/>
    <n v="89035.214999999997"/>
    <n v="0"/>
    <n v="105951.906"/>
    <n v="0"/>
    <e v="#VALUE!"/>
    <n v="4.2900000000000001E-2"/>
  </r>
  <r>
    <x v="49"/>
    <x v="0"/>
    <x v="2"/>
    <x v="7"/>
    <n v="0"/>
    <n v="0"/>
    <n v="0"/>
    <n v="0"/>
    <e v="#VALUE!"/>
    <n v="7.1400000000000005E-2"/>
  </r>
  <r>
    <x v="49"/>
    <x v="0"/>
    <x v="2"/>
    <x v="8"/>
    <n v="0"/>
    <n v="0"/>
    <n v="0"/>
    <n v="0"/>
    <e v="#VALUE!"/>
    <n v="4.2900000000000001E-2"/>
  </r>
  <r>
    <x v="49"/>
    <x v="0"/>
    <x v="2"/>
    <x v="9"/>
    <n v="0"/>
    <n v="0"/>
    <n v="0"/>
    <n v="0"/>
    <e v="#VALUE!"/>
    <n v="7.1400000000000005E-2"/>
  </r>
  <r>
    <x v="49"/>
    <x v="0"/>
    <x v="2"/>
    <x v="10"/>
    <n v="0"/>
    <n v="0"/>
    <n v="0"/>
    <n v="0"/>
    <e v="#VALUE!"/>
    <n v="4.2900000000000001E-2"/>
  </r>
  <r>
    <x v="49"/>
    <x v="0"/>
    <x v="2"/>
    <x v="11"/>
    <n v="118610.43100000001"/>
    <n v="0"/>
    <n v="141146.4135"/>
    <n v="0"/>
    <e v="#VALUE!"/>
    <n v="0.44280000000000003"/>
  </r>
  <r>
    <x v="50"/>
    <x v="2"/>
    <x v="3"/>
    <x v="0"/>
    <n v="0"/>
    <n v="28600"/>
    <n v="0"/>
    <n v="0"/>
    <n v="1000000"/>
    <n v="2.86E-2"/>
  </r>
  <r>
    <x v="50"/>
    <x v="2"/>
    <x v="3"/>
    <x v="1"/>
    <n v="0"/>
    <n v="57100"/>
    <n v="0"/>
    <n v="0"/>
    <n v="1000000"/>
    <n v="5.7099999999999998E-2"/>
  </r>
  <r>
    <x v="50"/>
    <x v="2"/>
    <x v="3"/>
    <x v="2"/>
    <n v="0"/>
    <n v="28600"/>
    <n v="0"/>
    <n v="0"/>
    <n v="1000000"/>
    <n v="2.86E-2"/>
  </r>
  <r>
    <x v="50"/>
    <x v="2"/>
    <x v="3"/>
    <x v="3"/>
    <n v="87197.532000000007"/>
    <n v="57100"/>
    <n v="103765.06299999999"/>
    <n v="87582.531500000012"/>
    <n v="1000000"/>
    <n v="5.7099999999999998E-2"/>
  </r>
  <r>
    <x v="50"/>
    <x v="2"/>
    <x v="3"/>
    <x v="4"/>
    <n v="0"/>
    <n v="42900"/>
    <n v="0"/>
    <n v="0"/>
    <n v="1000000"/>
    <n v="4.2900000000000001E-2"/>
  </r>
  <r>
    <x v="50"/>
    <x v="2"/>
    <x v="3"/>
    <x v="5"/>
    <n v="0"/>
    <n v="71400"/>
    <n v="0"/>
    <n v="0"/>
    <n v="1000000"/>
    <n v="7.1400000000000005E-2"/>
  </r>
  <r>
    <x v="50"/>
    <x v="2"/>
    <x v="3"/>
    <x v="6"/>
    <n v="0"/>
    <n v="42900"/>
    <n v="0"/>
    <n v="0"/>
    <n v="1000000"/>
    <n v="4.2900000000000001E-2"/>
  </r>
  <r>
    <x v="50"/>
    <x v="2"/>
    <x v="3"/>
    <x v="7"/>
    <n v="212846.1"/>
    <n v="71400"/>
    <n v="222506.85950000002"/>
    <n v="222506.85950000002"/>
    <n v="1000000"/>
    <n v="7.1400000000000005E-2"/>
  </r>
  <r>
    <x v="50"/>
    <x v="2"/>
    <x v="3"/>
    <x v="8"/>
    <n v="37199.076000000001"/>
    <n v="42900"/>
    <n v="44266.900500000003"/>
    <n v="43637.660499999998"/>
    <n v="1000000"/>
    <n v="4.2900000000000001E-2"/>
  </r>
  <r>
    <x v="50"/>
    <x v="2"/>
    <x v="3"/>
    <x v="9"/>
    <n v="43200"/>
    <n v="71400"/>
    <n v="51408"/>
    <n v="0"/>
    <n v="1000000"/>
    <n v="7.1400000000000005E-2"/>
  </r>
  <r>
    <x v="50"/>
    <x v="2"/>
    <x v="3"/>
    <x v="10"/>
    <n v="17642.351999999999"/>
    <n v="42900"/>
    <n v="20994.398999999998"/>
    <n v="20994.398499999999"/>
    <n v="1000000"/>
    <n v="4.2900000000000001E-2"/>
  </r>
  <r>
    <x v="50"/>
    <x v="2"/>
    <x v="3"/>
    <x v="11"/>
    <n v="0"/>
    <n v="442800"/>
    <n v="0"/>
    <n v="0"/>
    <n v="1000000"/>
    <n v="0.44280000000000003"/>
  </r>
  <r>
    <x v="51"/>
    <x v="1"/>
    <x v="0"/>
    <x v="0"/>
    <n v="247709.61900000001"/>
    <n v="25740"/>
    <n v="270929.44349999999"/>
    <n v="265429.44349999999"/>
    <n v="900000"/>
    <n v="2.86E-2"/>
  </r>
  <r>
    <x v="51"/>
    <x v="1"/>
    <x v="0"/>
    <x v="1"/>
    <n v="331176.72099999996"/>
    <n v="51390"/>
    <n v="369020.29249999998"/>
    <n v="369020.29249999998"/>
    <n v="900000"/>
    <n v="5.7099999999999998E-2"/>
  </r>
  <r>
    <x v="51"/>
    <x v="1"/>
    <x v="0"/>
    <x v="2"/>
    <n v="25385.244500000001"/>
    <n v="25740"/>
    <n v="30208.441000000003"/>
    <n v="14310.5465"/>
    <n v="900000"/>
    <n v="2.86E-2"/>
  </r>
  <r>
    <x v="51"/>
    <x v="1"/>
    <x v="0"/>
    <x v="3"/>
    <n v="106755.53599999999"/>
    <n v="51390"/>
    <n v="115639.08749999999"/>
    <n v="115639.08749999999"/>
    <n v="900000"/>
    <n v="5.7099999999999998E-2"/>
  </r>
  <r>
    <x v="51"/>
    <x v="1"/>
    <x v="0"/>
    <x v="4"/>
    <n v="40796.304000000004"/>
    <n v="38610"/>
    <n v="48547.601500000004"/>
    <n v="36410.701000000001"/>
    <n v="900000"/>
    <n v="4.2900000000000001E-2"/>
  </r>
  <r>
    <x v="51"/>
    <x v="1"/>
    <x v="0"/>
    <x v="5"/>
    <n v="283573.70899999997"/>
    <n v="64260"/>
    <n v="302872.71349999995"/>
    <n v="248834.6225"/>
    <n v="900000"/>
    <n v="7.1400000000000005E-2"/>
  </r>
  <r>
    <x v="51"/>
    <x v="1"/>
    <x v="0"/>
    <x v="6"/>
    <n v="83265.953000000009"/>
    <n v="38610"/>
    <n v="99086.483500000002"/>
    <n v="48547.601500000004"/>
    <n v="900000"/>
    <n v="4.2900000000000001E-2"/>
  </r>
  <r>
    <x v="51"/>
    <x v="1"/>
    <x v="0"/>
    <x v="7"/>
    <n v="11289.284"/>
    <n v="64260"/>
    <n v="12484.247500000001"/>
    <n v="12484.247500000001"/>
    <n v="900000"/>
    <n v="7.1400000000000005E-2"/>
  </r>
  <r>
    <x v="51"/>
    <x v="1"/>
    <x v="0"/>
    <x v="8"/>
    <n v="872787.8629999999"/>
    <n v="38610"/>
    <n v="1031521.0504999999"/>
    <n v="49897.608"/>
    <n v="900000"/>
    <n v="4.2900000000000001E-2"/>
  </r>
  <r>
    <x v="51"/>
    <x v="1"/>
    <x v="0"/>
    <x v="9"/>
    <n v="-110243.81449999998"/>
    <n v="64260"/>
    <n v="-143730.13999999998"/>
    <n v="84782.642000000007"/>
    <n v="900000"/>
    <n v="7.1400000000000005E-2"/>
  </r>
  <r>
    <x v="51"/>
    <x v="1"/>
    <x v="0"/>
    <x v="10"/>
    <n v="25956.351000000002"/>
    <n v="38610"/>
    <n v="30888.057500000003"/>
    <n v="0"/>
    <n v="900000"/>
    <n v="4.2900000000000001E-2"/>
  </r>
  <r>
    <x v="51"/>
    <x v="1"/>
    <x v="0"/>
    <x v="11"/>
    <n v="318679.64899999998"/>
    <n v="398520.00000000006"/>
    <n v="2593343.5044999998"/>
    <n v="49655.46"/>
    <n v="900000"/>
    <n v="0.44280000000000003"/>
  </r>
  <r>
    <x v="52"/>
    <x v="1"/>
    <x v="0"/>
    <x v="0"/>
    <n v="0"/>
    <n v="21450"/>
    <n v="0"/>
    <n v="0"/>
    <n v="750000"/>
    <n v="2.86E-2"/>
  </r>
  <r>
    <x v="52"/>
    <x v="1"/>
    <x v="0"/>
    <x v="1"/>
    <n v="10199.880000000001"/>
    <n v="42825"/>
    <n v="12137.857"/>
    <n v="12137.857"/>
    <n v="750000"/>
    <n v="5.7099999999999998E-2"/>
  </r>
  <r>
    <x v="52"/>
    <x v="1"/>
    <x v="0"/>
    <x v="2"/>
    <n v="16879.575000000001"/>
    <n v="21450"/>
    <n v="19892.894"/>
    <n v="19892.894"/>
    <n v="750000"/>
    <n v="2.86E-2"/>
  </r>
  <r>
    <x v="52"/>
    <x v="1"/>
    <x v="0"/>
    <x v="3"/>
    <n v="0"/>
    <n v="42825"/>
    <n v="0"/>
    <n v="0"/>
    <n v="750000"/>
    <n v="5.7099999999999998E-2"/>
  </r>
  <r>
    <x v="52"/>
    <x v="1"/>
    <x v="0"/>
    <x v="4"/>
    <n v="60887.933999999994"/>
    <n v="32175"/>
    <n v="72456.641499999998"/>
    <n v="72456.641499999998"/>
    <n v="750000"/>
    <n v="4.2900000000000001E-2"/>
  </r>
  <r>
    <x v="52"/>
    <x v="1"/>
    <x v="0"/>
    <x v="5"/>
    <n v="0"/>
    <n v="53550"/>
    <n v="0"/>
    <n v="0"/>
    <n v="750000"/>
    <n v="7.1400000000000005E-2"/>
  </r>
  <r>
    <x v="52"/>
    <x v="1"/>
    <x v="0"/>
    <x v="6"/>
    <n v="64794.45"/>
    <n v="32175"/>
    <n v="73229.746500000008"/>
    <n v="4284"/>
    <n v="750000"/>
    <n v="4.2900000000000001E-2"/>
  </r>
  <r>
    <x v="52"/>
    <x v="1"/>
    <x v="0"/>
    <x v="7"/>
    <n v="0"/>
    <n v="53550"/>
    <n v="0"/>
    <n v="0"/>
    <n v="750000"/>
    <n v="7.1400000000000005E-2"/>
  </r>
  <r>
    <x v="52"/>
    <x v="1"/>
    <x v="0"/>
    <x v="8"/>
    <n v="41301.81"/>
    <n v="32175"/>
    <n v="49149.153999999995"/>
    <n v="0"/>
    <n v="750000"/>
    <n v="4.2900000000000001E-2"/>
  </r>
  <r>
    <x v="52"/>
    <x v="1"/>
    <x v="0"/>
    <x v="9"/>
    <n v="641169.48400000005"/>
    <n v="53550"/>
    <n v="766867.33499999996"/>
    <n v="0"/>
    <n v="750000"/>
    <n v="7.1400000000000005E-2"/>
  </r>
  <r>
    <x v="52"/>
    <x v="1"/>
    <x v="0"/>
    <x v="10"/>
    <n v="0"/>
    <n v="32175"/>
    <n v="0"/>
    <n v="0"/>
    <n v="750000"/>
    <n v="4.2900000000000001E-2"/>
  </r>
  <r>
    <x v="52"/>
    <x v="1"/>
    <x v="0"/>
    <x v="11"/>
    <n v="665999.4"/>
    <n v="332100"/>
    <n v="665999.4"/>
    <n v="665999.4"/>
    <n v="750000"/>
    <n v="0.44280000000000003"/>
  </r>
  <r>
    <x v="53"/>
    <x v="1"/>
    <x v="1"/>
    <x v="0"/>
    <n v="174514.59399999998"/>
    <n v="78650"/>
    <n v="200832.36749999999"/>
    <n v="163296.0485"/>
    <n v="2750000"/>
    <n v="2.86E-2"/>
  </r>
  <r>
    <x v="53"/>
    <x v="1"/>
    <x v="1"/>
    <x v="1"/>
    <n v="61509.581999999995"/>
    <n v="157025"/>
    <n v="62874.070500000009"/>
    <n v="66356.402499999997"/>
    <n v="2750000"/>
    <n v="5.7099999999999998E-2"/>
  </r>
  <r>
    <x v="53"/>
    <x v="1"/>
    <x v="1"/>
    <x v="2"/>
    <n v="529344.19799999997"/>
    <n v="78650"/>
    <n v="572539.59250000003"/>
    <n v="563614.57750000001"/>
    <n v="2750000"/>
    <n v="2.86E-2"/>
  </r>
  <r>
    <x v="53"/>
    <x v="1"/>
    <x v="1"/>
    <x v="3"/>
    <n v="530356.30199999991"/>
    <n v="157025"/>
    <n v="630364"/>
    <n v="628864"/>
    <n v="2750000"/>
    <n v="5.7099999999999998E-2"/>
  </r>
  <r>
    <x v="53"/>
    <x v="1"/>
    <x v="1"/>
    <x v="4"/>
    <n v="245376.2"/>
    <n v="117975"/>
    <n v="260638.17850000001"/>
    <n v="257588.17850000001"/>
    <n v="2750000"/>
    <n v="4.2900000000000001E-2"/>
  </r>
  <r>
    <x v="53"/>
    <x v="1"/>
    <x v="1"/>
    <x v="5"/>
    <n v="41513.273999999998"/>
    <n v="196350.00000000003"/>
    <n v="49400.7955"/>
    <n v="0"/>
    <n v="2750000"/>
    <n v="7.1400000000000005E-2"/>
  </r>
  <r>
    <x v="53"/>
    <x v="1"/>
    <x v="1"/>
    <x v="6"/>
    <n v="18880.090000000004"/>
    <n v="117975"/>
    <n v="22467.306999999997"/>
    <n v="15746.2585"/>
    <n v="2750000"/>
    <n v="4.2900000000000001E-2"/>
  </r>
  <r>
    <x v="53"/>
    <x v="1"/>
    <x v="1"/>
    <x v="7"/>
    <n v="387144.66000000009"/>
    <n v="196350.00000000003"/>
    <n v="459847.14600000007"/>
    <n v="69847.524000000005"/>
    <n v="2750000"/>
    <n v="7.1400000000000005E-2"/>
  </r>
  <r>
    <x v="53"/>
    <x v="1"/>
    <x v="1"/>
    <x v="8"/>
    <n v="272042.87549999997"/>
    <n v="117975"/>
    <n v="322781.02150000003"/>
    <n v="5000"/>
    <n v="2750000"/>
    <n v="4.2900000000000001E-2"/>
  </r>
  <r>
    <x v="53"/>
    <x v="1"/>
    <x v="1"/>
    <x v="9"/>
    <n v="99315.070499999987"/>
    <n v="196350.00000000003"/>
    <n v="117234.9335"/>
    <n v="41371.447499999995"/>
    <n v="2750000"/>
    <n v="7.1400000000000005E-2"/>
  </r>
  <r>
    <x v="53"/>
    <x v="1"/>
    <x v="1"/>
    <x v="10"/>
    <n v="72541.430000000008"/>
    <n v="117975"/>
    <n v="84899.301999999996"/>
    <n v="41118.949999999997"/>
    <n v="2750000"/>
    <n v="4.2900000000000001E-2"/>
  </r>
  <r>
    <x v="53"/>
    <x v="1"/>
    <x v="1"/>
    <x v="11"/>
    <n v="93144.198499999999"/>
    <n v="1217700"/>
    <n v="108181.59649999999"/>
    <n v="27153.066500000004"/>
    <n v="2750000"/>
    <n v="0.44280000000000003"/>
  </r>
  <r>
    <x v="54"/>
    <x v="1"/>
    <x v="1"/>
    <x v="0"/>
    <n v="14458.695499999998"/>
    <n v="92950"/>
    <n v="17031.047500000001"/>
    <n v="15673.253500000001"/>
    <n v="3250000"/>
    <n v="2.86E-2"/>
  </r>
  <r>
    <x v="54"/>
    <x v="1"/>
    <x v="1"/>
    <x v="1"/>
    <n v="126406.66399999999"/>
    <n v="185575"/>
    <n v="136743.93"/>
    <n v="136743.93"/>
    <n v="3250000"/>
    <n v="5.7099999999999998E-2"/>
  </r>
  <r>
    <x v="54"/>
    <x v="1"/>
    <x v="1"/>
    <x v="2"/>
    <n v="80358.674499999994"/>
    <n v="92950"/>
    <n v="95626.822500000009"/>
    <n v="95626.822500000009"/>
    <n v="3250000"/>
    <n v="2.86E-2"/>
  </r>
  <r>
    <x v="54"/>
    <x v="1"/>
    <x v="1"/>
    <x v="3"/>
    <n v="60787.973000000013"/>
    <n v="185575"/>
    <n v="71110.287500000006"/>
    <n v="68570.287500000006"/>
    <n v="3250000"/>
    <n v="5.7099999999999998E-2"/>
  </r>
  <r>
    <x v="54"/>
    <x v="1"/>
    <x v="1"/>
    <x v="4"/>
    <n v="14158.028"/>
    <n v="139425"/>
    <n v="16848.053499999998"/>
    <n v="3530.6109999999999"/>
    <n v="3250000"/>
    <n v="4.2900000000000001E-2"/>
  </r>
  <r>
    <x v="54"/>
    <x v="1"/>
    <x v="1"/>
    <x v="5"/>
    <n v="44176.084000000003"/>
    <n v="232050"/>
    <n v="55581.109499999999"/>
    <n v="3011.5695000000001"/>
    <n v="3250000"/>
    <n v="7.1400000000000005E-2"/>
  </r>
  <r>
    <x v="54"/>
    <x v="1"/>
    <x v="1"/>
    <x v="6"/>
    <n v="9728.969000000001"/>
    <n v="139425"/>
    <n v="14315.507500000002"/>
    <n v="12304.8905"/>
    <n v="3250000"/>
    <n v="4.2900000000000001E-2"/>
  </r>
  <r>
    <x v="54"/>
    <x v="1"/>
    <x v="1"/>
    <x v="7"/>
    <n v="19901.538"/>
    <n v="232050"/>
    <n v="33802.469499999999"/>
    <n v="32249.519500000002"/>
    <n v="3250000"/>
    <n v="7.1400000000000005E-2"/>
  </r>
  <r>
    <x v="54"/>
    <x v="1"/>
    <x v="1"/>
    <x v="8"/>
    <n v="500"/>
    <n v="139425"/>
    <n v="595"/>
    <n v="0"/>
    <n v="3250000"/>
    <n v="4.2900000000000001E-2"/>
  </r>
  <r>
    <x v="54"/>
    <x v="1"/>
    <x v="1"/>
    <x v="9"/>
    <n v="18339.234"/>
    <n v="232050"/>
    <n v="48901.688500000004"/>
    <n v="49496.688500000004"/>
    <n v="3250000"/>
    <n v="7.1400000000000005E-2"/>
  </r>
  <r>
    <x v="54"/>
    <x v="1"/>
    <x v="1"/>
    <x v="10"/>
    <n v="449328.81299999997"/>
    <n v="139425"/>
    <n v="515489.3665"/>
    <n v="89143.426999999996"/>
    <n v="3250000"/>
    <n v="4.2900000000000001E-2"/>
  </r>
  <r>
    <x v="54"/>
    <x v="1"/>
    <x v="1"/>
    <x v="11"/>
    <n v="979424.50950000004"/>
    <n v="1439100"/>
    <n v="1017730.0314999999"/>
    <n v="730295.06949999998"/>
    <n v="3250000"/>
    <n v="0.44280000000000003"/>
  </r>
  <r>
    <x v="55"/>
    <x v="1"/>
    <x v="2"/>
    <x v="0"/>
    <n v="0"/>
    <n v="0"/>
    <n v="0"/>
    <n v="0"/>
    <e v="#VALUE!"/>
    <n v="2.86E-2"/>
  </r>
  <r>
    <x v="55"/>
    <x v="1"/>
    <x v="2"/>
    <x v="1"/>
    <n v="0"/>
    <n v="0"/>
    <n v="0"/>
    <n v="0"/>
    <e v="#VALUE!"/>
    <n v="5.7099999999999998E-2"/>
  </r>
  <r>
    <x v="55"/>
    <x v="1"/>
    <x v="2"/>
    <x v="2"/>
    <n v="12685.212"/>
    <n v="0"/>
    <n v="15095.4025"/>
    <n v="0"/>
    <e v="#VALUE!"/>
    <n v="2.86E-2"/>
  </r>
  <r>
    <x v="55"/>
    <x v="1"/>
    <x v="2"/>
    <x v="3"/>
    <n v="2549.7584999999999"/>
    <n v="0"/>
    <n v="4045.6309999999999"/>
    <n v="4045.6309999999999"/>
    <e v="#VALUE!"/>
    <n v="5.7099999999999998E-2"/>
  </r>
  <r>
    <x v="55"/>
    <x v="1"/>
    <x v="2"/>
    <x v="4"/>
    <n v="4706.2425000000003"/>
    <n v="0"/>
    <n v="5275"/>
    <n v="0"/>
    <e v="#VALUE!"/>
    <n v="4.2900000000000001E-2"/>
  </r>
  <r>
    <x v="55"/>
    <x v="1"/>
    <x v="2"/>
    <x v="5"/>
    <n v="0"/>
    <n v="0"/>
    <n v="0"/>
    <n v="0"/>
    <e v="#VALUE!"/>
    <n v="7.1400000000000005E-2"/>
  </r>
  <r>
    <x v="55"/>
    <x v="1"/>
    <x v="2"/>
    <x v="6"/>
    <n v="20126.969499999999"/>
    <n v="0"/>
    <n v="23951.094499999999"/>
    <n v="0"/>
    <e v="#VALUE!"/>
    <n v="4.2900000000000001E-2"/>
  </r>
  <r>
    <x v="55"/>
    <x v="1"/>
    <x v="2"/>
    <x v="7"/>
    <n v="13153.111999999999"/>
    <n v="0"/>
    <n v="15652.2035"/>
    <n v="15652.2035"/>
    <e v="#VALUE!"/>
    <n v="7.1400000000000005E-2"/>
  </r>
  <r>
    <x v="55"/>
    <x v="1"/>
    <x v="2"/>
    <x v="8"/>
    <n v="0"/>
    <n v="0"/>
    <n v="0"/>
    <n v="0"/>
    <e v="#VALUE!"/>
    <n v="4.2900000000000001E-2"/>
  </r>
  <r>
    <x v="55"/>
    <x v="1"/>
    <x v="2"/>
    <x v="9"/>
    <n v="38456.195500000002"/>
    <n v="0"/>
    <n v="45762.873000000007"/>
    <n v="26063.434500000003"/>
    <e v="#VALUE!"/>
    <n v="7.1400000000000005E-2"/>
  </r>
  <r>
    <x v="55"/>
    <x v="1"/>
    <x v="2"/>
    <x v="10"/>
    <n v="66132.52900000001"/>
    <n v="0"/>
    <n v="78697.709499999997"/>
    <n v="78697.709499999997"/>
    <e v="#VALUE!"/>
    <n v="4.2900000000000001E-2"/>
  </r>
  <r>
    <x v="55"/>
    <x v="1"/>
    <x v="2"/>
    <x v="11"/>
    <n v="146073.8395"/>
    <n v="0"/>
    <n v="173827.86850000001"/>
    <n v="0"/>
    <e v="#VALUE!"/>
    <n v="0.442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4" cacheId="77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showHeaders="0" outline="1" outlineData="1" multipleFieldFilters="0" chartFormat="5">
  <location ref="K1:M14" firstHeaderRow="0" firstDataRow="1" firstDataCol="1"/>
  <pivotFields count="15">
    <pivotField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>
      <items count="8">
        <item x="0"/>
        <item m="1" x="5"/>
        <item m="1" x="6"/>
        <item x="1"/>
        <item m="1" x="4"/>
        <item m="1" x="3"/>
        <item x="2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Chiffre d'affaires " fld="4" baseField="0" baseItem="0"/>
    <dataField name="Somme de  Objectif C.A 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3" cacheId="77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outline="1" outlineData="1" multipleFieldFilters="0">
  <location ref="A1:I842" firstHeaderRow="0" firstDataRow="1" firstDataCol="1"/>
  <pivotFields count="15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showAll="0">
      <items count="8">
        <item x="0"/>
        <item m="1" x="6"/>
        <item m="1" x="4"/>
        <item x="1"/>
        <item x="2"/>
        <item m="1" x="5"/>
        <item m="1" x="3"/>
        <item t="default"/>
      </items>
    </pivotField>
    <pivotField axis="axisRow" showAll="0">
      <items count="6">
        <item x="3"/>
        <item x="1"/>
        <item x="0"/>
        <item x="2"/>
        <item m="1" x="4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0"/>
    <field x="1"/>
    <field x="2"/>
    <field x="10"/>
    <field x="3"/>
  </rowFields>
  <rowItems count="841">
    <i>
      <x/>
    </i>
    <i r="1">
      <x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6"/>
    </i>
    <i r="1">
      <x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7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8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9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0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1"/>
    </i>
    <i r="1">
      <x v="4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2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3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4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5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6"/>
    </i>
    <i r="1">
      <x v="4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7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8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9"/>
    </i>
    <i r="1">
      <x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0"/>
    </i>
    <i r="1">
      <x v="3"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1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2"/>
    </i>
    <i r="1">
      <x v="4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3"/>
    </i>
    <i r="1">
      <x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4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5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6"/>
    </i>
    <i r="1">
      <x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7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8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9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0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1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2"/>
    </i>
    <i r="1">
      <x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3"/>
    </i>
    <i r="1">
      <x v="4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4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5"/>
    </i>
    <i r="1">
      <x v="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6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7"/>
    </i>
    <i r="1">
      <x v="4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8"/>
    </i>
    <i r="1">
      <x v="3"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9"/>
    </i>
    <i r="1">
      <x v="4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0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1"/>
    </i>
    <i r="1">
      <x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2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3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4"/>
    </i>
    <i r="1">
      <x v="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5"/>
    </i>
    <i r="1">
      <x v="4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6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7"/>
    </i>
    <i r="1">
      <x v="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8"/>
    </i>
    <i r="1">
      <x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9"/>
    </i>
    <i r="1">
      <x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0"/>
    </i>
    <i r="1">
      <x v="4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1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2"/>
    </i>
    <i r="1">
      <x v="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3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4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5"/>
    </i>
    <i r="1">
      <x v="3"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mme de  Chiffre d'affaires " fld="4" baseField="0" baseItem="0"/>
    <dataField name="Somme de  Objectif C.A " fld="5" baseField="0" baseItem="0"/>
    <dataField name="Somme de  Encaissement " fld="7" baseField="0" baseItem="0"/>
    <dataField name="Somme de  Montant TTC " fld="6" baseField="0" baseItem="0"/>
    <dataField name="Somme de Taux de Réalisation" fld="11" baseField="0" baseItem="0" numFmtId="10"/>
    <dataField name="Somme de Taux d'encaissement" fld="12" baseField="0" baseItem="0" numFmtId="10"/>
    <dataField name="Somme de RAR" fld="13" baseField="0" baseItem="0" numFmtId="10"/>
    <dataField name="Somme de RAE" fld="14" baseField="0" baseItem="0" numFmtId="10"/>
  </dataFields>
  <formats count="8">
    <format dxfId="2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eau croisé dynamique5" cacheId="77" applyNumberFormats="0" applyBorderFormats="0" applyFontFormats="0" applyPatternFormats="0" applyAlignmentFormats="0" applyWidthHeightFormats="1" dataCaption="Valeurs" updatedVersion="8" minRefreshableVersion="5" useAutoFormatting="1" itemPrintTitles="1" createdVersion="6" indent="0" outline="1" outlineData="1" multipleFieldFilters="0" chartFormat="5">
  <location ref="O1:Q14" firstHeaderRow="0" firstDataRow="1" firstDataCol="1"/>
  <pivotFields count="15">
    <pivotField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>
      <items count="8">
        <item x="0"/>
        <item m="1" x="5"/>
        <item m="1" x="6"/>
        <item x="1"/>
        <item m="1" x="4"/>
        <item m="1" x="3"/>
        <item x="2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numFmtId="165" showAll="0"/>
    <pivotField dataField="1" numFmtId="165" showAll="0"/>
    <pivotField dataField="1" numFmtId="165"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Montant TTC " fld="6" baseField="0" baseItem="0"/>
    <dataField name="Somme de  Encaissement " fld="7" baseField="0" baseItem="0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0" type="button" dataOnly="0" labelOnly="1" outline="0" axis="axisRow" fieldPosition="0"/>
    </format>
    <format dxfId="24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OT_Corporate" xr10:uid="{00000000-0013-0000-FFFF-FFFF01000000}" sourceName="DOT Corporate">
  <pivotTables>
    <pivotTable tabId="1" name="Tableau croisé dynamique3"/>
    <pivotTable tabId="1" name="Tableau croisé dynamique4"/>
    <pivotTable tabId="1" name="Tableau croisé dynamique5"/>
  </pivotTables>
  <data>
    <tabular pivotCacheId="1">
      <items count="5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__Encaissement" xr10:uid="{00000000-0013-0000-FFFF-FFFF02000000}" sourceName="% Encaissement">
  <pivotTables>
    <pivotTable tabId="1" name="Tableau croisé dynamique3"/>
    <pivotTable tabId="1" name="Tableau croisé dynamique4"/>
    <pivotTable tabId="1" name="Tableau croisé dynamique5"/>
  </pivotTables>
  <data>
    <tabular pivotCacheId="1" showMissing="0">
      <items count="7">
        <i x="0" s="1"/>
        <i x="1" s="1"/>
        <i x="2" s="1"/>
        <i x="5" s="1" nd="1"/>
        <i x="6" s="1" nd="1"/>
        <i x="4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__Réalisation" xr10:uid="{00000000-0013-0000-FFFF-FFFF03000000}" sourceName="% Réalisation">
  <pivotTables>
    <pivotTable tabId="1" name="Tableau croisé dynamique3"/>
    <pivotTable tabId="1" name="Tableau croisé dynamique4"/>
    <pivotTable tabId="1" name="Tableau croisé dynamique5"/>
  </pivotTables>
  <data>
    <tabular pivotCacheId="1" showMissing="0">
      <items count="5">
        <i x="3" s="1"/>
        <i x="1" s="1"/>
        <i x="0" s="1"/>
        <i x="2" s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00000000-0013-0000-FFFF-FFFF04000000}" sourceName="Mois">
  <pivotTables>
    <pivotTable tabId="1" name="Tableau croisé dynamique3"/>
    <pivotTable tabId="1" name="Tableau croisé dynamique4"/>
    <pivotTable tabId="1" name="Tableau croisé dynamique5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OT Corporate 2" xr10:uid="{00000000-0014-0000-FFFF-FFFF01000000}" cache="Segment_DOT_Corporate" caption="DOT Corporate" columnCount="7" style="SlicerStyleDark5" rowHeight="180000"/>
  <slicer name="% Encaissement 1" xr10:uid="{00000000-0014-0000-FFFF-FFFF02000000}" cache="Segment___Encaissement" caption="% Encaissement" rowHeight="198000"/>
  <slicer name="% Réalisation 1" xr10:uid="{00000000-0014-0000-FFFF-FFFF03000000}" cache="Segment___Réalisation" caption="% Réalisation" rowHeight="216000"/>
  <slicer name="Mois 1" xr10:uid="{00000000-0014-0000-FFFF-FFFF04000000}" cache="Segment_Mois" caption="Mois" style="SlicerStyleDark6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OT Corporate" xr10:uid="{00000000-0014-0000-FFFF-FFFF05000000}" cache="Segment_DOT_Corporate" caption="DOT Corporate" rowHeight="234950"/>
  <slicer name="% Encaissement" xr10:uid="{00000000-0014-0000-FFFF-FFFF06000000}" cache="Segment___Encaissement" caption="% Encaissement" rowHeight="241300"/>
  <slicer name="% Réalisation" xr10:uid="{00000000-0014-0000-FFFF-FFFF07000000}" cache="Segment___Réalisation" caption="% Réalisation" rowHeight="234950"/>
  <slicer name="Mois" xr10:uid="{00000000-0014-0000-FFFF-FFFF08000000}" cache="Segment_Mois" caption="Mois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Période" xr10:uid="{00000000-0013-0000-FFFF-FFFF05000000}" sourceName="Période">
  <pivotTables>
    <pivotTable tabId="1" name="Tableau croisé dynamique3"/>
    <pivotTable tabId="1" name="Tableau croisé dynamique4"/>
    <pivotTable tabId="1" name="Tableau croisé dynamique5"/>
  </pivotTables>
  <state minimalRefreshVersion="6" lastRefreshVersion="6" pivotCacheId="1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ériode" xr10:uid="{00000000-0014-0000-FFFF-FFFF09000000}" cache="ChronologieNative_Période" caption="Période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showGridLines="0" tabSelected="1" zoomScale="128" zoomScaleNormal="128" workbookViewId="0">
      <selection activeCell="A7" sqref="A7:E9"/>
    </sheetView>
  </sheetViews>
  <sheetFormatPr baseColWidth="10" defaultColWidth="4.7109375" defaultRowHeight="15" x14ac:dyDescent="0.25"/>
  <cols>
    <col min="7" max="7" width="5.28515625" customWidth="1"/>
    <col min="14" max="14" width="23.28515625" bestFit="1" customWidth="1"/>
    <col min="27" max="28" width="4.7109375" style="28"/>
    <col min="29" max="29" width="4.7109375" style="31"/>
    <col min="30" max="31" width="4.7109375" style="32"/>
  </cols>
  <sheetData>
    <row r="1" spans="1:16" ht="14.45" customHeight="1" x14ac:dyDescent="0.25">
      <c r="A1" s="48" t="s">
        <v>3594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4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4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7" spans="1:16" ht="14.45" customHeight="1" x14ac:dyDescent="0.25">
      <c r="A7" s="49">
        <f>GETPIVOTDATA("Somme de  Chiffre d'affaires ",Traitement!$A$1)</f>
        <v>148110030.74149987</v>
      </c>
      <c r="B7" s="49"/>
      <c r="C7" s="49"/>
      <c r="D7" s="49"/>
      <c r="E7" s="49"/>
      <c r="G7" s="50">
        <f>GETPIVOTDATA("Somme de  Objectif C.A ",Traitement!$A$1)</f>
        <v>101800000</v>
      </c>
      <c r="H7" s="50"/>
      <c r="I7" s="50"/>
      <c r="J7" s="50"/>
      <c r="K7" s="50"/>
      <c r="M7" s="26"/>
      <c r="N7" s="26"/>
      <c r="O7" s="26"/>
      <c r="P7" s="26"/>
    </row>
    <row r="8" spans="1:16" ht="14.45" customHeight="1" x14ac:dyDescent="0.25">
      <c r="A8" s="49"/>
      <c r="B8" s="49"/>
      <c r="C8" s="49"/>
      <c r="D8" s="49"/>
      <c r="E8" s="49"/>
      <c r="G8" s="50"/>
      <c r="H8" s="50"/>
      <c r="I8" s="50"/>
      <c r="J8" s="50"/>
      <c r="K8" s="50"/>
      <c r="M8" s="26"/>
      <c r="N8" s="27">
        <f>GETPIVOTDATA("Somme de  Encaissement ",Traitement!$A$1)</f>
        <v>89832917.336499929</v>
      </c>
      <c r="O8" s="26"/>
      <c r="P8" s="26"/>
    </row>
    <row r="9" spans="1:16" ht="14.45" customHeight="1" x14ac:dyDescent="0.25">
      <c r="A9" s="49"/>
      <c r="B9" s="49"/>
      <c r="C9" s="49"/>
      <c r="D9" s="49"/>
      <c r="E9" s="49"/>
      <c r="G9" s="50"/>
      <c r="H9" s="50"/>
      <c r="I9" s="50"/>
      <c r="J9" s="50"/>
      <c r="K9" s="50"/>
      <c r="M9" s="26"/>
      <c r="N9" s="26"/>
      <c r="O9" s="26"/>
      <c r="P9" s="26"/>
    </row>
    <row r="21" spans="18:31" x14ac:dyDescent="0.25">
      <c r="R21" s="51">
        <f>GETPIVOTDATA("Somme de Taux de Réalisation",Traitement!$A$1)</f>
        <v>1.4549118933349692</v>
      </c>
      <c r="S21" s="51"/>
      <c r="T21" s="51"/>
      <c r="U21" s="51"/>
      <c r="AC21" s="52">
        <f>GETPIVOTDATA("Somme de Taux d'encaissement",Traitement!$A$1)</f>
        <v>0.45477227649093044</v>
      </c>
      <c r="AD21" s="52"/>
      <c r="AE21" s="52"/>
    </row>
    <row r="22" spans="18:31" ht="14.45" customHeight="1" x14ac:dyDescent="0.25">
      <c r="R22" s="51"/>
      <c r="S22" s="51"/>
      <c r="T22" s="51"/>
      <c r="U22" s="51"/>
      <c r="AA22" s="29"/>
      <c r="AB22" s="29"/>
      <c r="AC22" s="52"/>
      <c r="AD22" s="52"/>
      <c r="AE22" s="52"/>
    </row>
    <row r="23" spans="18:31" ht="14.45" customHeight="1" x14ac:dyDescent="0.25">
      <c r="R23" s="51"/>
      <c r="S23" s="51"/>
      <c r="T23" s="51"/>
      <c r="U23" s="51"/>
      <c r="AA23" s="29"/>
      <c r="AB23" s="29"/>
      <c r="AC23" s="52"/>
      <c r="AD23" s="52"/>
      <c r="AE23" s="52"/>
    </row>
    <row r="24" spans="18:31" ht="14.45" customHeight="1" x14ac:dyDescent="0.25">
      <c r="R24" s="51"/>
      <c r="S24" s="51"/>
      <c r="T24" s="51"/>
      <c r="U24" s="51"/>
      <c r="AA24" s="29"/>
      <c r="AB24" s="29"/>
      <c r="AC24" s="52"/>
      <c r="AD24" s="52"/>
      <c r="AE24" s="52"/>
    </row>
    <row r="25" spans="18:31" ht="14.45" customHeight="1" x14ac:dyDescent="0.25">
      <c r="AA25" s="29"/>
      <c r="AB25" s="29"/>
      <c r="AC25" s="30"/>
    </row>
    <row r="27" spans="18:31" ht="14.45" customHeight="1" x14ac:dyDescent="0.25"/>
    <row r="28" spans="18:31" ht="14.45" customHeight="1" x14ac:dyDescent="0.25"/>
    <row r="29" spans="18:31" ht="14.45" customHeight="1" x14ac:dyDescent="0.25"/>
  </sheetData>
  <mergeCells count="5">
    <mergeCell ref="A1:P3"/>
    <mergeCell ref="A7:E9"/>
    <mergeCell ref="G7:K9"/>
    <mergeCell ref="R21:U24"/>
    <mergeCell ref="AC21:A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51"/>
  <sheetViews>
    <sheetView workbookViewId="0">
      <selection activeCell="B2" sqref="B2"/>
    </sheetView>
  </sheetViews>
  <sheetFormatPr baseColWidth="10" defaultColWidth="8.85546875" defaultRowHeight="15" x14ac:dyDescent="0.25"/>
  <cols>
    <col min="1" max="1" width="21.5703125" bestFit="1" customWidth="1"/>
    <col min="2" max="2" width="27.140625" style="15" bestFit="1" customWidth="1"/>
    <col min="3" max="3" width="22.5703125" style="15" bestFit="1" customWidth="1"/>
    <col min="4" max="4" width="24.140625" style="15" bestFit="1" customWidth="1"/>
    <col min="5" max="5" width="23.28515625" style="15" bestFit="1" customWidth="1"/>
    <col min="6" max="6" width="28.42578125" style="22" bestFit="1" customWidth="1"/>
    <col min="7" max="7" width="29.85546875" style="22" bestFit="1" customWidth="1"/>
    <col min="8" max="8" width="14.42578125" style="22" bestFit="1" customWidth="1"/>
    <col min="9" max="9" width="14.28515625" style="22" bestFit="1" customWidth="1"/>
    <col min="11" max="11" width="12.5703125" customWidth="1"/>
    <col min="12" max="12" width="27.140625" style="15" bestFit="1" customWidth="1"/>
    <col min="13" max="13" width="22.5703125" style="15" bestFit="1" customWidth="1"/>
    <col min="15" max="15" width="22.42578125" bestFit="1" customWidth="1"/>
    <col min="16" max="16" width="24.7109375" bestFit="1" customWidth="1"/>
    <col min="17" max="17" width="25.5703125" bestFit="1" customWidth="1"/>
  </cols>
  <sheetData>
    <row r="1" spans="1:17" x14ac:dyDescent="0.25">
      <c r="A1" s="16" t="s">
        <v>3566</v>
      </c>
      <c r="B1" t="s">
        <v>3580</v>
      </c>
      <c r="C1" t="s">
        <v>3581</v>
      </c>
      <c r="D1" t="s">
        <v>3583</v>
      </c>
      <c r="E1" t="s">
        <v>3582</v>
      </c>
      <c r="F1" s="23" t="s">
        <v>3584</v>
      </c>
      <c r="G1" s="23" t="s">
        <v>3585</v>
      </c>
      <c r="H1" t="s">
        <v>3586</v>
      </c>
      <c r="I1" t="s">
        <v>3587</v>
      </c>
      <c r="L1" t="s">
        <v>3580</v>
      </c>
      <c r="M1" t="s">
        <v>3581</v>
      </c>
      <c r="O1" s="24" t="s">
        <v>3566</v>
      </c>
      <c r="P1" s="21" t="s">
        <v>3582</v>
      </c>
      <c r="Q1" s="21" t="s">
        <v>3583</v>
      </c>
    </row>
    <row r="2" spans="1:17" x14ac:dyDescent="0.25">
      <c r="A2" s="17" t="s">
        <v>10</v>
      </c>
      <c r="B2" s="53">
        <v>7383802.8139999993</v>
      </c>
      <c r="C2" s="53">
        <v>2000000</v>
      </c>
      <c r="D2" s="53">
        <v>1127567.0725</v>
      </c>
      <c r="E2" s="53">
        <v>8127222.1639999989</v>
      </c>
      <c r="F2" s="23">
        <v>3.6919014069999996</v>
      </c>
      <c r="G2" s="23">
        <v>0.13873954098297248</v>
      </c>
      <c r="H2" s="23">
        <v>-2.6919014069999996</v>
      </c>
      <c r="I2" s="23">
        <v>0.86126045901702752</v>
      </c>
      <c r="K2" s="17" t="s">
        <v>3568</v>
      </c>
      <c r="L2" s="53">
        <v>5953620.7954999991</v>
      </c>
      <c r="M2" s="53">
        <v>2911480</v>
      </c>
      <c r="O2" s="25" t="s">
        <v>3568</v>
      </c>
      <c r="P2" s="21">
        <v>7820642.8770000003</v>
      </c>
      <c r="Q2" s="21">
        <v>5404470.0680000009</v>
      </c>
    </row>
    <row r="3" spans="1:17" x14ac:dyDescent="0.25">
      <c r="A3" s="18" t="s">
        <v>3867</v>
      </c>
      <c r="B3" s="53">
        <v>7383802.8139999993</v>
      </c>
      <c r="C3" s="53">
        <v>2000000</v>
      </c>
      <c r="D3" s="53">
        <v>1127567.0725</v>
      </c>
      <c r="E3" s="53">
        <v>8127222.1639999989</v>
      </c>
      <c r="F3" s="23">
        <v>3.6919014069999996</v>
      </c>
      <c r="G3" s="23">
        <v>0.13873954098297248</v>
      </c>
      <c r="H3" s="23">
        <v>-2.6919014069999996</v>
      </c>
      <c r="I3" s="23">
        <v>0.86126045901702752</v>
      </c>
      <c r="K3" s="17" t="s">
        <v>3569</v>
      </c>
      <c r="L3" s="53">
        <v>5468889.6120000007</v>
      </c>
      <c r="M3" s="53">
        <v>5812780</v>
      </c>
      <c r="O3" s="25" t="s">
        <v>3569</v>
      </c>
      <c r="P3" s="21">
        <v>6118055.1980000008</v>
      </c>
      <c r="Q3" s="21">
        <v>3768576.426</v>
      </c>
    </row>
    <row r="4" spans="1:17" x14ac:dyDescent="0.25">
      <c r="A4" s="19" t="s">
        <v>11</v>
      </c>
      <c r="B4" s="53">
        <v>7383802.8139999993</v>
      </c>
      <c r="C4" s="53">
        <v>2000000</v>
      </c>
      <c r="D4" s="53">
        <v>1127567.0725</v>
      </c>
      <c r="E4" s="53">
        <v>8127222.1639999989</v>
      </c>
      <c r="F4" s="23">
        <v>3.6919014069999996</v>
      </c>
      <c r="G4" s="23">
        <v>0.13873954098297248</v>
      </c>
      <c r="H4" s="23">
        <v>-2.6919014069999996</v>
      </c>
      <c r="I4" s="23">
        <v>0.86126045901702752</v>
      </c>
      <c r="K4" s="17" t="s">
        <v>3570</v>
      </c>
      <c r="L4" s="53">
        <v>9554851.8299999982</v>
      </c>
      <c r="M4" s="53">
        <v>2911480</v>
      </c>
      <c r="O4" s="25" t="s">
        <v>3570</v>
      </c>
      <c r="P4" s="21">
        <v>10292465.8695</v>
      </c>
      <c r="Q4" s="21">
        <v>6207740.8844999997</v>
      </c>
    </row>
    <row r="5" spans="1:17" x14ac:dyDescent="0.25">
      <c r="A5" s="20" t="s">
        <v>3568</v>
      </c>
      <c r="B5" s="53">
        <v>810148.83400000003</v>
      </c>
      <c r="C5" s="53">
        <v>57200</v>
      </c>
      <c r="D5" s="53">
        <v>414296.61749999999</v>
      </c>
      <c r="E5" s="53">
        <v>890357.11250000005</v>
      </c>
      <c r="F5" s="23">
        <v>14.163441153846154</v>
      </c>
      <c r="G5" s="23">
        <v>0.46531510972795198</v>
      </c>
      <c r="H5" s="23">
        <v>-13.163441153846154</v>
      </c>
      <c r="I5" s="23">
        <v>0.53468489027204802</v>
      </c>
      <c r="K5" s="17" t="s">
        <v>3571</v>
      </c>
      <c r="L5" s="53">
        <v>18909338.684999995</v>
      </c>
      <c r="M5" s="53">
        <v>5812780</v>
      </c>
      <c r="O5" s="25" t="s">
        <v>3571</v>
      </c>
      <c r="P5" s="21">
        <v>20968239.857499998</v>
      </c>
      <c r="Q5" s="21">
        <v>14213608.877500003</v>
      </c>
    </row>
    <row r="6" spans="1:17" x14ac:dyDescent="0.25">
      <c r="A6" s="20" t="s">
        <v>3569</v>
      </c>
      <c r="B6" s="53">
        <v>31601.211499999998</v>
      </c>
      <c r="C6" s="53">
        <v>114200</v>
      </c>
      <c r="D6" s="53">
        <v>0</v>
      </c>
      <c r="E6" s="53">
        <v>37605.441999999995</v>
      </c>
      <c r="F6" s="23">
        <v>0.27671813922942207</v>
      </c>
      <c r="G6" s="23">
        <v>0</v>
      </c>
      <c r="H6" s="23">
        <v>0.72328186077057799</v>
      </c>
      <c r="I6" s="23">
        <v>1</v>
      </c>
      <c r="K6" s="17" t="s">
        <v>3572</v>
      </c>
      <c r="L6" s="53">
        <v>10810189.988999998</v>
      </c>
      <c r="M6" s="53">
        <v>4367220</v>
      </c>
      <c r="O6" s="25" t="s">
        <v>3572</v>
      </c>
      <c r="P6" s="21">
        <v>11976562.795000002</v>
      </c>
      <c r="Q6" s="21">
        <v>6382516.8605000013</v>
      </c>
    </row>
    <row r="7" spans="1:17" x14ac:dyDescent="0.25">
      <c r="A7" s="20" t="s">
        <v>3570</v>
      </c>
      <c r="B7" s="53">
        <v>48898.922000000006</v>
      </c>
      <c r="C7" s="53">
        <v>57200</v>
      </c>
      <c r="D7" s="53">
        <v>12022.816499999999</v>
      </c>
      <c r="E7" s="53">
        <v>56289.717000000004</v>
      </c>
      <c r="F7" s="23">
        <v>0.85487625874125883</v>
      </c>
      <c r="G7" s="23">
        <v>0.21358814967927442</v>
      </c>
      <c r="H7" s="23">
        <v>0.14512374125874117</v>
      </c>
      <c r="I7" s="23">
        <v>0.78641185032072558</v>
      </c>
      <c r="K7" s="17" t="s">
        <v>3573</v>
      </c>
      <c r="L7" s="53">
        <v>11943181.520999998</v>
      </c>
      <c r="M7" s="53">
        <v>7268520</v>
      </c>
      <c r="O7" s="25" t="s">
        <v>3573</v>
      </c>
      <c r="P7" s="21">
        <v>13243331.089500001</v>
      </c>
      <c r="Q7" s="21">
        <v>7687402.6794999978</v>
      </c>
    </row>
    <row r="8" spans="1:17" x14ac:dyDescent="0.25">
      <c r="A8" s="20" t="s">
        <v>3571</v>
      </c>
      <c r="B8" s="53">
        <v>68380.145999999993</v>
      </c>
      <c r="C8" s="53">
        <v>114200</v>
      </c>
      <c r="D8" s="53">
        <v>81372.373500000002</v>
      </c>
      <c r="E8" s="53">
        <v>81372.373500000002</v>
      </c>
      <c r="F8" s="23">
        <v>0.59877535901926437</v>
      </c>
      <c r="G8" s="23">
        <v>1</v>
      </c>
      <c r="H8" s="23">
        <v>0.40122464098073563</v>
      </c>
      <c r="I8" s="23">
        <v>0</v>
      </c>
      <c r="K8" s="17" t="s">
        <v>3574</v>
      </c>
      <c r="L8" s="53">
        <v>7433104.8659999976</v>
      </c>
      <c r="M8" s="53">
        <v>4367220</v>
      </c>
      <c r="O8" s="25" t="s">
        <v>3574</v>
      </c>
      <c r="P8" s="21">
        <v>8368430.9395000003</v>
      </c>
      <c r="Q8" s="21">
        <v>5732431.745000002</v>
      </c>
    </row>
    <row r="9" spans="1:17" x14ac:dyDescent="0.25">
      <c r="A9" s="20" t="s">
        <v>3572</v>
      </c>
      <c r="B9" s="53">
        <v>2587157.801</v>
      </c>
      <c r="C9" s="53">
        <v>85800</v>
      </c>
      <c r="D9" s="53">
        <v>12022.816499999999</v>
      </c>
      <c r="E9" s="53">
        <v>2619535.2829999998</v>
      </c>
      <c r="F9" s="23">
        <v>30.153354324009324</v>
      </c>
      <c r="G9" s="23">
        <v>4.5896753435712362E-3</v>
      </c>
      <c r="H9" s="23">
        <v>-29.153354324009324</v>
      </c>
      <c r="I9" s="23">
        <v>0.99541032465642876</v>
      </c>
      <c r="K9" s="17" t="s">
        <v>3575</v>
      </c>
      <c r="L9" s="53">
        <v>5356346.2534999996</v>
      </c>
      <c r="M9" s="53">
        <v>7268520</v>
      </c>
      <c r="O9" s="25" t="s">
        <v>3575</v>
      </c>
      <c r="P9" s="21">
        <v>5925868.2989999987</v>
      </c>
      <c r="Q9" s="21">
        <v>4055102.7119999994</v>
      </c>
    </row>
    <row r="10" spans="1:17" x14ac:dyDescent="0.25">
      <c r="A10" s="20" t="s">
        <v>3573</v>
      </c>
      <c r="B10" s="53">
        <v>1763288.7600000002</v>
      </c>
      <c r="C10" s="53">
        <v>142800</v>
      </c>
      <c r="D10" s="53">
        <v>0</v>
      </c>
      <c r="E10" s="53">
        <v>2098313.6244999995</v>
      </c>
      <c r="F10" s="23">
        <v>12.347960504201682</v>
      </c>
      <c r="G10" s="23">
        <v>0</v>
      </c>
      <c r="H10" s="23">
        <v>-11.347960504201682</v>
      </c>
      <c r="I10" s="23">
        <v>1</v>
      </c>
      <c r="K10" s="17" t="s">
        <v>3576</v>
      </c>
      <c r="L10" s="53">
        <v>15408576.995499993</v>
      </c>
      <c r="M10" s="53">
        <v>4367220</v>
      </c>
      <c r="O10" s="25" t="s">
        <v>3576</v>
      </c>
      <c r="P10" s="21">
        <v>17029635.304500002</v>
      </c>
      <c r="Q10" s="21">
        <v>7569941.2044999991</v>
      </c>
    </row>
    <row r="11" spans="1:17" x14ac:dyDescent="0.25">
      <c r="A11" s="20" t="s">
        <v>3574</v>
      </c>
      <c r="B11" s="53">
        <v>743824.03399999999</v>
      </c>
      <c r="C11" s="53">
        <v>85800</v>
      </c>
      <c r="D11" s="53">
        <v>387026.83149999997</v>
      </c>
      <c r="E11" s="53">
        <v>780223.10050000006</v>
      </c>
      <c r="F11" s="23">
        <v>8.6692777855477861</v>
      </c>
      <c r="G11" s="23">
        <v>0.49604636321582474</v>
      </c>
      <c r="H11" s="23">
        <v>-7.6692777855477861</v>
      </c>
      <c r="I11" s="23">
        <v>0.50395363678417526</v>
      </c>
      <c r="K11" s="17" t="s">
        <v>3577</v>
      </c>
      <c r="L11" s="53">
        <v>10861868.381499998</v>
      </c>
      <c r="M11" s="53">
        <v>7268520</v>
      </c>
      <c r="O11" s="25" t="s">
        <v>3577</v>
      </c>
      <c r="P11" s="21">
        <v>13870317.863999998</v>
      </c>
      <c r="Q11" s="21">
        <v>5712917.1855000006</v>
      </c>
    </row>
    <row r="12" spans="1:17" x14ac:dyDescent="0.25">
      <c r="A12" s="20" t="s">
        <v>3575</v>
      </c>
      <c r="B12" s="53">
        <v>0</v>
      </c>
      <c r="C12" s="53">
        <v>142800</v>
      </c>
      <c r="D12" s="53">
        <v>0</v>
      </c>
      <c r="E12" s="53">
        <v>0</v>
      </c>
      <c r="F12" s="23">
        <v>0</v>
      </c>
      <c r="G12" s="23" t="e">
        <v>#DIV/0!</v>
      </c>
      <c r="H12" s="23">
        <v>1</v>
      </c>
      <c r="I12" s="23" t="e">
        <v>#DIV/0!</v>
      </c>
      <c r="K12" s="17" t="s">
        <v>3578</v>
      </c>
      <c r="L12" s="53">
        <v>43314498.979500011</v>
      </c>
      <c r="M12" s="53">
        <v>4367220</v>
      </c>
      <c r="O12" s="25" t="s">
        <v>3578</v>
      </c>
      <c r="P12" s="21">
        <v>50659580.7645</v>
      </c>
      <c r="Q12" s="21">
        <v>14048208.277999997</v>
      </c>
    </row>
    <row r="13" spans="1:17" x14ac:dyDescent="0.25">
      <c r="A13" s="20" t="s">
        <v>3576</v>
      </c>
      <c r="B13" s="53">
        <v>915825.64450000017</v>
      </c>
      <c r="C13" s="53">
        <v>85800</v>
      </c>
      <c r="D13" s="53">
        <v>24045.632999999998</v>
      </c>
      <c r="E13" s="53">
        <v>1067572.7474999998</v>
      </c>
      <c r="F13" s="23">
        <v>10.673958560606062</v>
      </c>
      <c r="G13" s="23">
        <v>2.2523648206934022E-2</v>
      </c>
      <c r="H13" s="23">
        <v>-9.6739585606060619</v>
      </c>
      <c r="I13" s="23">
        <v>0.97747635179306602</v>
      </c>
      <c r="K13" s="17" t="s">
        <v>3579</v>
      </c>
      <c r="L13" s="53">
        <v>3095562.833000008</v>
      </c>
      <c r="M13" s="53">
        <v>45077040</v>
      </c>
      <c r="O13" s="25" t="s">
        <v>3579</v>
      </c>
      <c r="P13" s="21">
        <v>31260716.257000003</v>
      </c>
      <c r="Q13" s="21">
        <v>9050000.4155000001</v>
      </c>
    </row>
    <row r="14" spans="1:17" x14ac:dyDescent="0.25">
      <c r="A14" s="20" t="s">
        <v>3577</v>
      </c>
      <c r="B14" s="53">
        <v>285352.8285</v>
      </c>
      <c r="C14" s="53">
        <v>142800</v>
      </c>
      <c r="D14" s="53">
        <v>189713.20449999999</v>
      </c>
      <c r="E14" s="53">
        <v>338846.91600000003</v>
      </c>
      <c r="F14" s="23">
        <v>1.9982691071428571</v>
      </c>
      <c r="G14" s="23">
        <v>0.55987879936909324</v>
      </c>
      <c r="H14" s="23">
        <v>-0.9982691071428571</v>
      </c>
      <c r="I14" s="23">
        <v>0.44012120063090676</v>
      </c>
      <c r="K14" s="17" t="s">
        <v>3567</v>
      </c>
      <c r="L14" s="53">
        <v>148110030.74150002</v>
      </c>
      <c r="M14" s="53">
        <v>101800000</v>
      </c>
      <c r="O14" s="25" t="s">
        <v>3567</v>
      </c>
      <c r="P14" s="21">
        <v>197533847.11499998</v>
      </c>
      <c r="Q14" s="21">
        <v>89832917.336500004</v>
      </c>
    </row>
    <row r="15" spans="1:17" x14ac:dyDescent="0.25">
      <c r="A15" s="20" t="s">
        <v>3578</v>
      </c>
      <c r="B15" s="53">
        <v>12737.84999999998</v>
      </c>
      <c r="C15" s="53">
        <v>85800</v>
      </c>
      <c r="D15" s="53">
        <v>7066.7794999999996</v>
      </c>
      <c r="E15" s="53">
        <v>15158.04150000001</v>
      </c>
      <c r="F15" s="23">
        <v>0.14845979020978997</v>
      </c>
      <c r="G15" s="23">
        <v>0.46620663362084047</v>
      </c>
      <c r="H15" s="23">
        <v>0.85154020979021006</v>
      </c>
      <c r="I15" s="23">
        <v>0.53379336637915953</v>
      </c>
    </row>
    <row r="16" spans="1:17" x14ac:dyDescent="0.25">
      <c r="A16" s="20" t="s">
        <v>3579</v>
      </c>
      <c r="B16" s="53">
        <v>116586.7825</v>
      </c>
      <c r="C16" s="53">
        <v>885600</v>
      </c>
      <c r="D16" s="53">
        <v>0</v>
      </c>
      <c r="E16" s="53">
        <v>141947.80600000001</v>
      </c>
      <c r="F16" s="23">
        <v>0.13164722504516713</v>
      </c>
      <c r="G16" s="23">
        <v>0</v>
      </c>
      <c r="H16" s="23">
        <v>0.86835277495483287</v>
      </c>
      <c r="I16" s="23">
        <v>1</v>
      </c>
    </row>
    <row r="17" spans="1:9" x14ac:dyDescent="0.25">
      <c r="A17" s="17" t="s">
        <v>12</v>
      </c>
      <c r="B17" s="53">
        <v>1691095.7264999999</v>
      </c>
      <c r="C17" s="53">
        <v>1000000</v>
      </c>
      <c r="D17" s="53">
        <v>1218444.7374999998</v>
      </c>
      <c r="E17" s="53">
        <v>1911703.9180000001</v>
      </c>
      <c r="F17" s="23">
        <v>1.6910957265</v>
      </c>
      <c r="G17" s="23">
        <v>0.63736059021876201</v>
      </c>
      <c r="H17" s="23">
        <v>-0.69109572649999995</v>
      </c>
      <c r="I17" s="23">
        <v>0.36263940978123799</v>
      </c>
    </row>
    <row r="18" spans="1:9" x14ac:dyDescent="0.25">
      <c r="A18" s="18" t="s">
        <v>3595</v>
      </c>
      <c r="B18" s="53">
        <v>1691095.7264999999</v>
      </c>
      <c r="C18" s="53">
        <v>1000000</v>
      </c>
      <c r="D18" s="53">
        <v>1218444.7374999998</v>
      </c>
      <c r="E18" s="53">
        <v>1911703.9180000001</v>
      </c>
      <c r="F18" s="23">
        <v>1.6910957265</v>
      </c>
      <c r="G18" s="23">
        <v>0.63736059021876201</v>
      </c>
      <c r="H18" s="23">
        <v>-0.69109572649999995</v>
      </c>
      <c r="I18" s="23">
        <v>0.36263940978123799</v>
      </c>
    </row>
    <row r="19" spans="1:9" x14ac:dyDescent="0.25">
      <c r="A19" s="19" t="s">
        <v>11</v>
      </c>
      <c r="B19" s="53">
        <v>1691095.7264999999</v>
      </c>
      <c r="C19" s="53">
        <v>1000000</v>
      </c>
      <c r="D19" s="53">
        <v>1218444.7374999998</v>
      </c>
      <c r="E19" s="53">
        <v>1911703.9180000001</v>
      </c>
      <c r="F19" s="23">
        <v>1.6910957265</v>
      </c>
      <c r="G19" s="23">
        <v>0.63736059021876201</v>
      </c>
      <c r="H19" s="23">
        <v>-0.69109572649999995</v>
      </c>
      <c r="I19" s="23">
        <v>0.36263940978123799</v>
      </c>
    </row>
    <row r="20" spans="1:9" x14ac:dyDescent="0.25">
      <c r="A20" s="20" t="s">
        <v>3568</v>
      </c>
      <c r="B20" s="53">
        <v>42644.208499999993</v>
      </c>
      <c r="C20" s="53">
        <v>28600</v>
      </c>
      <c r="D20" s="53">
        <v>50746.608</v>
      </c>
      <c r="E20" s="53">
        <v>50746.608</v>
      </c>
      <c r="F20" s="23">
        <v>1.4910562412587409</v>
      </c>
      <c r="G20" s="23">
        <v>1</v>
      </c>
      <c r="H20" s="23">
        <v>-0.49105624125874092</v>
      </c>
      <c r="I20" s="23">
        <v>0</v>
      </c>
    </row>
    <row r="21" spans="1:9" x14ac:dyDescent="0.25">
      <c r="A21" s="20" t="s">
        <v>3569</v>
      </c>
      <c r="B21" s="53">
        <v>439790.42499999999</v>
      </c>
      <c r="C21" s="53">
        <v>57100</v>
      </c>
      <c r="D21" s="53">
        <v>36214.491499999996</v>
      </c>
      <c r="E21" s="53">
        <v>523350.60549999995</v>
      </c>
      <c r="F21" s="23">
        <v>7.7021090192644479</v>
      </c>
      <c r="G21" s="23">
        <v>6.9197381486549178E-2</v>
      </c>
      <c r="H21" s="23">
        <v>-6.7021090192644479</v>
      </c>
      <c r="I21" s="23">
        <v>0.93080261851345081</v>
      </c>
    </row>
    <row r="22" spans="1:9" x14ac:dyDescent="0.25">
      <c r="A22" s="20" t="s">
        <v>3570</v>
      </c>
      <c r="B22" s="53">
        <v>22016.992000000002</v>
      </c>
      <c r="C22" s="53">
        <v>28600</v>
      </c>
      <c r="D22" s="53">
        <v>26200.220499999999</v>
      </c>
      <c r="E22" s="53">
        <v>26200.220499999999</v>
      </c>
      <c r="F22" s="23">
        <v>0.76982489510489516</v>
      </c>
      <c r="G22" s="23">
        <v>1</v>
      </c>
      <c r="H22" s="23">
        <v>0.23017510489510484</v>
      </c>
      <c r="I22" s="23">
        <v>0</v>
      </c>
    </row>
    <row r="23" spans="1:9" x14ac:dyDescent="0.25">
      <c r="A23" s="20" t="s">
        <v>3571</v>
      </c>
      <c r="B23" s="53">
        <v>0</v>
      </c>
      <c r="C23" s="53">
        <v>57100</v>
      </c>
      <c r="D23" s="53">
        <v>0</v>
      </c>
      <c r="E23" s="53">
        <v>0</v>
      </c>
      <c r="F23" s="23">
        <v>0</v>
      </c>
      <c r="G23" s="23" t="e">
        <v>#DIV/0!</v>
      </c>
      <c r="H23" s="23">
        <v>1</v>
      </c>
      <c r="I23" s="23" t="e">
        <v>#DIV/0!</v>
      </c>
    </row>
    <row r="24" spans="1:9" x14ac:dyDescent="0.25">
      <c r="A24" s="20" t="s">
        <v>3572</v>
      </c>
      <c r="B24" s="53">
        <v>0</v>
      </c>
      <c r="C24" s="53">
        <v>42900</v>
      </c>
      <c r="D24" s="53">
        <v>0</v>
      </c>
      <c r="E24" s="53">
        <v>0</v>
      </c>
      <c r="F24" s="23">
        <v>0</v>
      </c>
      <c r="G24" s="23" t="e">
        <v>#DIV/0!</v>
      </c>
      <c r="H24" s="23">
        <v>1</v>
      </c>
      <c r="I24" s="23" t="e">
        <v>#DIV/0!</v>
      </c>
    </row>
    <row r="25" spans="1:9" x14ac:dyDescent="0.25">
      <c r="A25" s="20" t="s">
        <v>3573</v>
      </c>
      <c r="B25" s="53">
        <v>624881.14749999996</v>
      </c>
      <c r="C25" s="53">
        <v>71400</v>
      </c>
      <c r="D25" s="53">
        <v>588663.96299999999</v>
      </c>
      <c r="E25" s="53">
        <v>644808.56599999999</v>
      </c>
      <c r="F25" s="23">
        <v>8.7518367997198876</v>
      </c>
      <c r="G25" s="23">
        <v>0.91292826125389903</v>
      </c>
      <c r="H25" s="23">
        <v>-7.7518367997198876</v>
      </c>
      <c r="I25" s="23">
        <v>8.7071738746100968E-2</v>
      </c>
    </row>
    <row r="26" spans="1:9" x14ac:dyDescent="0.25">
      <c r="A26" s="20" t="s">
        <v>3574</v>
      </c>
      <c r="B26" s="53">
        <v>0</v>
      </c>
      <c r="C26" s="53">
        <v>42900</v>
      </c>
      <c r="D26" s="53">
        <v>0</v>
      </c>
      <c r="E26" s="53">
        <v>0</v>
      </c>
      <c r="F26" s="23">
        <v>0</v>
      </c>
      <c r="G26" s="23" t="e">
        <v>#DIV/0!</v>
      </c>
      <c r="H26" s="23">
        <v>1</v>
      </c>
      <c r="I26" s="23" t="e">
        <v>#DIV/0!</v>
      </c>
    </row>
    <row r="27" spans="1:9" x14ac:dyDescent="0.25">
      <c r="A27" s="20" t="s">
        <v>3575</v>
      </c>
      <c r="B27" s="53">
        <v>0</v>
      </c>
      <c r="C27" s="53">
        <v>71400</v>
      </c>
      <c r="D27" s="53">
        <v>0</v>
      </c>
      <c r="E27" s="53">
        <v>0</v>
      </c>
      <c r="F27" s="23">
        <v>0</v>
      </c>
      <c r="G27" s="23" t="e">
        <v>#DIV/0!</v>
      </c>
      <c r="H27" s="23">
        <v>1</v>
      </c>
      <c r="I27" s="23" t="e">
        <v>#DIV/0!</v>
      </c>
    </row>
    <row r="28" spans="1:9" x14ac:dyDescent="0.25">
      <c r="A28" s="20" t="s">
        <v>3576</v>
      </c>
      <c r="B28" s="53">
        <v>421224.65350000001</v>
      </c>
      <c r="C28" s="53">
        <v>42900</v>
      </c>
      <c r="D28" s="53">
        <v>476015.10199999996</v>
      </c>
      <c r="E28" s="53">
        <v>500307.34100000001</v>
      </c>
      <c r="F28" s="23">
        <v>9.8187564918414925</v>
      </c>
      <c r="G28" s="23">
        <v>0.95144536765851684</v>
      </c>
      <c r="H28" s="23">
        <v>-8.8187564918414925</v>
      </c>
      <c r="I28" s="23">
        <v>4.8554632341483162E-2</v>
      </c>
    </row>
    <row r="29" spans="1:9" x14ac:dyDescent="0.25">
      <c r="A29" s="20" t="s">
        <v>3577</v>
      </c>
      <c r="B29" s="53">
        <v>67993.835999999996</v>
      </c>
      <c r="C29" s="53">
        <v>71400</v>
      </c>
      <c r="D29" s="53">
        <v>12136.9005</v>
      </c>
      <c r="E29" s="53">
        <v>80912.665000000008</v>
      </c>
      <c r="F29" s="23">
        <v>0.95229462184873948</v>
      </c>
      <c r="G29" s="23">
        <v>0.15000000926925344</v>
      </c>
      <c r="H29" s="23">
        <v>4.7705378151260525E-2</v>
      </c>
      <c r="I29" s="23">
        <v>0.8499999907307465</v>
      </c>
    </row>
    <row r="30" spans="1:9" x14ac:dyDescent="0.25">
      <c r="A30" s="20" t="s">
        <v>3578</v>
      </c>
      <c r="B30" s="53">
        <v>67544.464000000007</v>
      </c>
      <c r="C30" s="53">
        <v>42900</v>
      </c>
      <c r="D30" s="53">
        <v>23467.451999999997</v>
      </c>
      <c r="E30" s="53">
        <v>80377.911999999982</v>
      </c>
      <c r="F30" s="23">
        <v>1.5744630303030305</v>
      </c>
      <c r="G30" s="23">
        <v>0.2919639415365754</v>
      </c>
      <c r="H30" s="23">
        <v>-0.57446303030303048</v>
      </c>
      <c r="I30" s="23">
        <v>0.70803605846342466</v>
      </c>
    </row>
    <row r="31" spans="1:9" x14ac:dyDescent="0.25">
      <c r="A31" s="20" t="s">
        <v>3579</v>
      </c>
      <c r="B31" s="53">
        <v>5000</v>
      </c>
      <c r="C31" s="53">
        <v>442800</v>
      </c>
      <c r="D31" s="53">
        <v>5000</v>
      </c>
      <c r="E31" s="53">
        <v>5000</v>
      </c>
      <c r="F31" s="23">
        <v>1.1291779584462511E-2</v>
      </c>
      <c r="G31" s="23">
        <v>1</v>
      </c>
      <c r="H31" s="23">
        <v>0.98870822041553752</v>
      </c>
      <c r="I31" s="23">
        <v>0</v>
      </c>
    </row>
    <row r="32" spans="1:9" x14ac:dyDescent="0.25">
      <c r="A32" s="17" t="s">
        <v>13</v>
      </c>
      <c r="B32" s="53">
        <v>730467.75400000007</v>
      </c>
      <c r="C32" s="53">
        <v>750000</v>
      </c>
      <c r="D32" s="53">
        <v>556092.35149999999</v>
      </c>
      <c r="E32" s="53">
        <v>923262.86899999995</v>
      </c>
      <c r="F32" s="23">
        <v>0.9739570053333334</v>
      </c>
      <c r="G32" s="23">
        <v>0.60231205019899925</v>
      </c>
      <c r="H32" s="23">
        <v>2.6042994666666597E-2</v>
      </c>
      <c r="I32" s="23">
        <v>0.39768794980100075</v>
      </c>
    </row>
    <row r="33" spans="1:9" x14ac:dyDescent="0.25">
      <c r="A33" s="18" t="s">
        <v>3595</v>
      </c>
      <c r="B33" s="53">
        <v>730467.75400000007</v>
      </c>
      <c r="C33" s="53">
        <v>750000</v>
      </c>
      <c r="D33" s="53">
        <v>556092.35149999999</v>
      </c>
      <c r="E33" s="53">
        <v>923262.86899999995</v>
      </c>
      <c r="F33" s="23">
        <v>0.9739570053333334</v>
      </c>
      <c r="G33" s="23">
        <v>0.60231205019899925</v>
      </c>
      <c r="H33" s="23">
        <v>2.6042994666666597E-2</v>
      </c>
      <c r="I33" s="23">
        <v>0.39768794980100075</v>
      </c>
    </row>
    <row r="34" spans="1:9" x14ac:dyDescent="0.25">
      <c r="A34" s="19" t="s">
        <v>14</v>
      </c>
      <c r="B34" s="53">
        <v>730467.75400000007</v>
      </c>
      <c r="C34" s="53">
        <v>750000</v>
      </c>
      <c r="D34" s="53">
        <v>556092.35149999999</v>
      </c>
      <c r="E34" s="53">
        <v>923262.86899999995</v>
      </c>
      <c r="F34" s="23">
        <v>0.9739570053333334</v>
      </c>
      <c r="G34" s="23">
        <v>0.60231205019899925</v>
      </c>
      <c r="H34" s="23">
        <v>2.6042994666666597E-2</v>
      </c>
      <c r="I34" s="23">
        <v>0.39768794980100075</v>
      </c>
    </row>
    <row r="35" spans="1:9" x14ac:dyDescent="0.25">
      <c r="A35" s="20" t="s">
        <v>3568</v>
      </c>
      <c r="B35" s="53">
        <v>0</v>
      </c>
      <c r="C35" s="53">
        <v>21450</v>
      </c>
      <c r="D35" s="53">
        <v>65255.212999999989</v>
      </c>
      <c r="E35" s="53">
        <v>97385.212999999989</v>
      </c>
      <c r="F35" s="23">
        <v>0</v>
      </c>
      <c r="G35" s="23">
        <v>0.67007311469350073</v>
      </c>
      <c r="H35" s="23">
        <v>1</v>
      </c>
      <c r="I35" s="23">
        <v>0.32992688530649927</v>
      </c>
    </row>
    <row r="36" spans="1:9" x14ac:dyDescent="0.25">
      <c r="A36" s="20" t="s">
        <v>3569</v>
      </c>
      <c r="B36" s="53">
        <v>0</v>
      </c>
      <c r="C36" s="53">
        <v>42825</v>
      </c>
      <c r="D36" s="53">
        <v>0</v>
      </c>
      <c r="E36" s="53">
        <v>0</v>
      </c>
      <c r="F36" s="23">
        <v>0</v>
      </c>
      <c r="G36" s="23" t="e">
        <v>#DIV/0!</v>
      </c>
      <c r="H36" s="23">
        <v>1</v>
      </c>
      <c r="I36" s="23" t="e">
        <v>#DIV/0!</v>
      </c>
    </row>
    <row r="37" spans="1:9" x14ac:dyDescent="0.25">
      <c r="A37" s="20" t="s">
        <v>3570</v>
      </c>
      <c r="B37" s="53">
        <v>232787.07199999993</v>
      </c>
      <c r="C37" s="53">
        <v>21450</v>
      </c>
      <c r="D37" s="53">
        <v>121369.01150000002</v>
      </c>
      <c r="E37" s="53">
        <v>259916.61599999998</v>
      </c>
      <c r="F37" s="23">
        <v>10.852544149184146</v>
      </c>
      <c r="G37" s="23">
        <v>0.46695364601084233</v>
      </c>
      <c r="H37" s="23">
        <v>-9.8525441491841459</v>
      </c>
      <c r="I37" s="23">
        <v>0.53304635398915767</v>
      </c>
    </row>
    <row r="38" spans="1:9" x14ac:dyDescent="0.25">
      <c r="A38" s="20" t="s">
        <v>3571</v>
      </c>
      <c r="B38" s="53">
        <v>208414.1765</v>
      </c>
      <c r="C38" s="53">
        <v>42825</v>
      </c>
      <c r="D38" s="53">
        <v>182198.36000000002</v>
      </c>
      <c r="E38" s="53">
        <v>242882.86949999997</v>
      </c>
      <c r="F38" s="23">
        <v>4.8666474372446</v>
      </c>
      <c r="G38" s="23">
        <v>0.75014907545795462</v>
      </c>
      <c r="H38" s="23">
        <v>-3.8666474372446</v>
      </c>
      <c r="I38" s="23">
        <v>0.24985092454204538</v>
      </c>
    </row>
    <row r="39" spans="1:9" x14ac:dyDescent="0.25">
      <c r="A39" s="20" t="s">
        <v>3572</v>
      </c>
      <c r="B39" s="53">
        <v>20398.14</v>
      </c>
      <c r="C39" s="53">
        <v>32175</v>
      </c>
      <c r="D39" s="53">
        <v>0</v>
      </c>
      <c r="E39" s="53">
        <v>24273.786</v>
      </c>
      <c r="F39" s="23">
        <v>0.63397482517482517</v>
      </c>
      <c r="G39" s="23">
        <v>0</v>
      </c>
      <c r="H39" s="23">
        <v>0.36602517482517483</v>
      </c>
      <c r="I39" s="23">
        <v>1</v>
      </c>
    </row>
    <row r="40" spans="1:9" x14ac:dyDescent="0.25">
      <c r="A40" s="20" t="s">
        <v>3573</v>
      </c>
      <c r="B40" s="53">
        <v>98613.425999999992</v>
      </c>
      <c r="C40" s="53">
        <v>53550</v>
      </c>
      <c r="D40" s="53">
        <v>57985.067000000003</v>
      </c>
      <c r="E40" s="53">
        <v>102985.067</v>
      </c>
      <c r="F40" s="23">
        <v>1.8415205602240894</v>
      </c>
      <c r="G40" s="23">
        <v>0.56304344590075384</v>
      </c>
      <c r="H40" s="23">
        <v>-0.84152056022408939</v>
      </c>
      <c r="I40" s="23">
        <v>0.43695655409924616</v>
      </c>
    </row>
    <row r="41" spans="1:9" x14ac:dyDescent="0.25">
      <c r="A41" s="20" t="s">
        <v>3574</v>
      </c>
      <c r="B41" s="53">
        <v>69939.608000000007</v>
      </c>
      <c r="C41" s="53">
        <v>32175</v>
      </c>
      <c r="D41" s="53">
        <v>45383.171500000004</v>
      </c>
      <c r="E41" s="53">
        <v>74505.768499999991</v>
      </c>
      <c r="F41" s="23">
        <v>2.1737251903651904</v>
      </c>
      <c r="G41" s="23">
        <v>0.60912292314654815</v>
      </c>
      <c r="H41" s="23">
        <v>-1.1737251903651904</v>
      </c>
      <c r="I41" s="23">
        <v>0.39087707685345185</v>
      </c>
    </row>
    <row r="42" spans="1:9" x14ac:dyDescent="0.25">
      <c r="A42" s="20" t="s">
        <v>3575</v>
      </c>
      <c r="B42" s="53">
        <v>1677.64</v>
      </c>
      <c r="C42" s="53">
        <v>53550</v>
      </c>
      <c r="D42" s="53">
        <v>1060.739</v>
      </c>
      <c r="E42" s="53">
        <v>1996.3919999999998</v>
      </c>
      <c r="F42" s="23">
        <v>3.1328478057889825E-2</v>
      </c>
      <c r="G42" s="23">
        <v>0.53132801574039579</v>
      </c>
      <c r="H42" s="23">
        <v>0.96867152194211015</v>
      </c>
      <c r="I42" s="23">
        <v>0.46867198425960421</v>
      </c>
    </row>
    <row r="43" spans="1:9" x14ac:dyDescent="0.25">
      <c r="A43" s="20" t="s">
        <v>3576</v>
      </c>
      <c r="B43" s="53">
        <v>44623.64</v>
      </c>
      <c r="C43" s="53">
        <v>32175</v>
      </c>
      <c r="D43" s="53">
        <v>7436.9705000000004</v>
      </c>
      <c r="E43" s="53">
        <v>53102.131999999998</v>
      </c>
      <c r="F43" s="23">
        <v>1.3869041181041182</v>
      </c>
      <c r="G43" s="23">
        <v>0.14005031850698577</v>
      </c>
      <c r="H43" s="23">
        <v>-0.38690411810411818</v>
      </c>
      <c r="I43" s="23">
        <v>0.85994968149301421</v>
      </c>
    </row>
    <row r="44" spans="1:9" x14ac:dyDescent="0.25">
      <c r="A44" s="20" t="s">
        <v>3577</v>
      </c>
      <c r="B44" s="53">
        <v>-10201.597</v>
      </c>
      <c r="C44" s="53">
        <v>53550</v>
      </c>
      <c r="D44" s="53">
        <v>0</v>
      </c>
      <c r="E44" s="53">
        <v>-10201.597</v>
      </c>
      <c r="F44" s="23">
        <v>-0.19050601307189541</v>
      </c>
      <c r="G44" s="23">
        <v>0</v>
      </c>
      <c r="H44" s="23">
        <v>1.1905060130718954</v>
      </c>
      <c r="I44" s="23">
        <v>1</v>
      </c>
    </row>
    <row r="45" spans="1:9" x14ac:dyDescent="0.25">
      <c r="A45" s="20" t="s">
        <v>3578</v>
      </c>
      <c r="B45" s="53">
        <v>0</v>
      </c>
      <c r="C45" s="53">
        <v>32175</v>
      </c>
      <c r="D45" s="53">
        <v>0</v>
      </c>
      <c r="E45" s="53">
        <v>0</v>
      </c>
      <c r="F45" s="23">
        <v>0</v>
      </c>
      <c r="G45" s="23" t="e">
        <v>#DIV/0!</v>
      </c>
      <c r="H45" s="23">
        <v>1</v>
      </c>
      <c r="I45" s="23" t="e">
        <v>#DIV/0!</v>
      </c>
    </row>
    <row r="46" spans="1:9" x14ac:dyDescent="0.25">
      <c r="A46" s="20" t="s">
        <v>3579</v>
      </c>
      <c r="B46" s="53">
        <v>64215.648499999988</v>
      </c>
      <c r="C46" s="53">
        <v>332100</v>
      </c>
      <c r="D46" s="53">
        <v>75403.819000000003</v>
      </c>
      <c r="E46" s="53">
        <v>76416.622000000003</v>
      </c>
      <c r="F46" s="23">
        <v>0.19336238632941882</v>
      </c>
      <c r="G46" s="23">
        <v>0.98674629977755368</v>
      </c>
      <c r="H46" s="23">
        <v>0.80663761367058118</v>
      </c>
      <c r="I46" s="23">
        <v>1.3253700222446319E-2</v>
      </c>
    </row>
    <row r="47" spans="1:9" x14ac:dyDescent="0.25">
      <c r="A47" s="17" t="s">
        <v>15</v>
      </c>
      <c r="B47" s="53">
        <v>2211355.8465</v>
      </c>
      <c r="C47" s="53">
        <v>1250000</v>
      </c>
      <c r="D47" s="53">
        <v>1099745.0024999999</v>
      </c>
      <c r="E47" s="53">
        <v>2863045.6595000001</v>
      </c>
      <c r="F47" s="23">
        <v>1.7690846772</v>
      </c>
      <c r="G47" s="23">
        <v>0.38411717216275848</v>
      </c>
      <c r="H47" s="23">
        <v>-0.76908467719999996</v>
      </c>
      <c r="I47" s="23">
        <v>0.61588282783724146</v>
      </c>
    </row>
    <row r="48" spans="1:9" x14ac:dyDescent="0.25">
      <c r="A48" s="18" t="s">
        <v>3595</v>
      </c>
      <c r="B48" s="53">
        <v>2211355.8465</v>
      </c>
      <c r="C48" s="53">
        <v>1250000</v>
      </c>
      <c r="D48" s="53">
        <v>1099745.0024999999</v>
      </c>
      <c r="E48" s="53">
        <v>2863045.6595000001</v>
      </c>
      <c r="F48" s="23">
        <v>1.7690846772</v>
      </c>
      <c r="G48" s="23">
        <v>0.38411717216275848</v>
      </c>
      <c r="H48" s="23">
        <v>-0.76908467719999996</v>
      </c>
      <c r="I48" s="23">
        <v>0.61588282783724146</v>
      </c>
    </row>
    <row r="49" spans="1:9" x14ac:dyDescent="0.25">
      <c r="A49" s="19" t="s">
        <v>11</v>
      </c>
      <c r="B49" s="53">
        <v>2211355.8465</v>
      </c>
      <c r="C49" s="53">
        <v>1250000</v>
      </c>
      <c r="D49" s="53">
        <v>1099745.0024999999</v>
      </c>
      <c r="E49" s="53">
        <v>2863045.6595000001</v>
      </c>
      <c r="F49" s="23">
        <v>1.7690846772</v>
      </c>
      <c r="G49" s="23">
        <v>0.38411717216275848</v>
      </c>
      <c r="H49" s="23">
        <v>-0.76908467719999996</v>
      </c>
      <c r="I49" s="23">
        <v>0.61588282783724146</v>
      </c>
    </row>
    <row r="50" spans="1:9" x14ac:dyDescent="0.25">
      <c r="A50" s="20" t="s">
        <v>3568</v>
      </c>
      <c r="B50" s="53">
        <v>0</v>
      </c>
      <c r="C50" s="53">
        <v>35750</v>
      </c>
      <c r="D50" s="53">
        <v>0</v>
      </c>
      <c r="E50" s="53">
        <v>0</v>
      </c>
      <c r="F50" s="23">
        <v>0</v>
      </c>
      <c r="G50" s="23" t="e">
        <v>#DIV/0!</v>
      </c>
      <c r="H50" s="23">
        <v>1</v>
      </c>
      <c r="I50" s="23" t="e">
        <v>#DIV/0!</v>
      </c>
    </row>
    <row r="51" spans="1:9" x14ac:dyDescent="0.25">
      <c r="A51" s="20" t="s">
        <v>3569</v>
      </c>
      <c r="B51" s="53">
        <v>192316.67600000004</v>
      </c>
      <c r="C51" s="53">
        <v>71375</v>
      </c>
      <c r="D51" s="53">
        <v>188025.84649999999</v>
      </c>
      <c r="E51" s="53">
        <v>201734.34449999998</v>
      </c>
      <c r="F51" s="23">
        <v>2.6944543047285467</v>
      </c>
      <c r="G51" s="23">
        <v>0.93204678145421094</v>
      </c>
      <c r="H51" s="23">
        <v>-1.6944543047285467</v>
      </c>
      <c r="I51" s="23">
        <v>6.7953218545789063E-2</v>
      </c>
    </row>
    <row r="52" spans="1:9" x14ac:dyDescent="0.25">
      <c r="A52" s="20" t="s">
        <v>3570</v>
      </c>
      <c r="B52" s="53">
        <v>56565.137000000002</v>
      </c>
      <c r="C52" s="53">
        <v>35750</v>
      </c>
      <c r="D52" s="53">
        <v>59332.512999999999</v>
      </c>
      <c r="E52" s="53">
        <v>59332.512999999999</v>
      </c>
      <c r="F52" s="23">
        <v>1.5822415944055945</v>
      </c>
      <c r="G52" s="23">
        <v>1</v>
      </c>
      <c r="H52" s="23">
        <v>-0.58224159440559453</v>
      </c>
      <c r="I52" s="23">
        <v>0</v>
      </c>
    </row>
    <row r="53" spans="1:9" x14ac:dyDescent="0.25">
      <c r="A53" s="20" t="s">
        <v>3571</v>
      </c>
      <c r="B53" s="53">
        <v>59752.349000000002</v>
      </c>
      <c r="C53" s="53">
        <v>71375</v>
      </c>
      <c r="D53" s="53">
        <v>60375.3145</v>
      </c>
      <c r="E53" s="53">
        <v>63125.295500000007</v>
      </c>
      <c r="F53" s="23">
        <v>0.83716075656742561</v>
      </c>
      <c r="G53" s="23">
        <v>0.95643614848503944</v>
      </c>
      <c r="H53" s="23">
        <v>0.16283924343257439</v>
      </c>
      <c r="I53" s="23">
        <v>4.3563851514960561E-2</v>
      </c>
    </row>
    <row r="54" spans="1:9" x14ac:dyDescent="0.25">
      <c r="A54" s="20" t="s">
        <v>3572</v>
      </c>
      <c r="B54" s="53">
        <v>135581.92499999999</v>
      </c>
      <c r="C54" s="53">
        <v>53625</v>
      </c>
      <c r="D54" s="53">
        <v>108542.49099999999</v>
      </c>
      <c r="E54" s="53">
        <v>138542.49099999998</v>
      </c>
      <c r="F54" s="23">
        <v>2.5283342657342653</v>
      </c>
      <c r="G54" s="23">
        <v>0.78345993504620914</v>
      </c>
      <c r="H54" s="23">
        <v>-1.5283342657342653</v>
      </c>
      <c r="I54" s="23">
        <v>0.21654006495379086</v>
      </c>
    </row>
    <row r="55" spans="1:9" x14ac:dyDescent="0.25">
      <c r="A55" s="20" t="s">
        <v>3573</v>
      </c>
      <c r="B55" s="53">
        <v>231777.32599999997</v>
      </c>
      <c r="C55" s="53">
        <v>89250.000000000015</v>
      </c>
      <c r="D55" s="53">
        <v>243747.46399999998</v>
      </c>
      <c r="E55" s="53">
        <v>254820.01749999999</v>
      </c>
      <c r="F55" s="23">
        <v>2.5969448291316519</v>
      </c>
      <c r="G55" s="23">
        <v>0.95654755223458843</v>
      </c>
      <c r="H55" s="23">
        <v>-1.5969448291316519</v>
      </c>
      <c r="I55" s="23">
        <v>4.3452447765411573E-2</v>
      </c>
    </row>
    <row r="56" spans="1:9" x14ac:dyDescent="0.25">
      <c r="A56" s="20" t="s">
        <v>3574</v>
      </c>
      <c r="B56" s="53">
        <v>3079.0950000000003</v>
      </c>
      <c r="C56" s="53">
        <v>53625</v>
      </c>
      <c r="D56" s="53">
        <v>3664.1230000000005</v>
      </c>
      <c r="E56" s="53">
        <v>3664.1230000000005</v>
      </c>
      <c r="F56" s="23">
        <v>5.7419020979020984E-2</v>
      </c>
      <c r="G56" s="23">
        <v>1</v>
      </c>
      <c r="H56" s="23">
        <v>0.94258097902097904</v>
      </c>
      <c r="I56" s="23">
        <v>0</v>
      </c>
    </row>
    <row r="57" spans="1:9" x14ac:dyDescent="0.25">
      <c r="A57" s="20" t="s">
        <v>3575</v>
      </c>
      <c r="B57" s="53">
        <v>161015.24849999999</v>
      </c>
      <c r="C57" s="53">
        <v>89250.000000000015</v>
      </c>
      <c r="D57" s="53">
        <v>147040.82600000003</v>
      </c>
      <c r="E57" s="53">
        <v>166290.64600000001</v>
      </c>
      <c r="F57" s="23">
        <v>1.8040924201680668</v>
      </c>
      <c r="G57" s="23">
        <v>0.88423991088470499</v>
      </c>
      <c r="H57" s="23">
        <v>-0.80409242016806681</v>
      </c>
      <c r="I57" s="23">
        <v>0.11576008911529501</v>
      </c>
    </row>
    <row r="58" spans="1:9" x14ac:dyDescent="0.25">
      <c r="A58" s="20" t="s">
        <v>3576</v>
      </c>
      <c r="B58" s="53">
        <v>76635.963999999993</v>
      </c>
      <c r="C58" s="53">
        <v>53625</v>
      </c>
      <c r="D58" s="53">
        <v>49416.797500000001</v>
      </c>
      <c r="E58" s="53">
        <v>79416.797500000015</v>
      </c>
      <c r="F58" s="23">
        <v>1.4291088857808856</v>
      </c>
      <c r="G58" s="23">
        <v>0.62224616272143174</v>
      </c>
      <c r="H58" s="23">
        <v>-0.42910888578088557</v>
      </c>
      <c r="I58" s="23">
        <v>0.37775383727856826</v>
      </c>
    </row>
    <row r="59" spans="1:9" x14ac:dyDescent="0.25">
      <c r="A59" s="20" t="s">
        <v>3577</v>
      </c>
      <c r="B59" s="53">
        <v>8161.2719999999999</v>
      </c>
      <c r="C59" s="53">
        <v>89250.000000000015</v>
      </c>
      <c r="D59" s="53">
        <v>8799.9134999999987</v>
      </c>
      <c r="E59" s="53">
        <v>8799.9134999999987</v>
      </c>
      <c r="F59" s="23">
        <v>9.1442823529411743E-2</v>
      </c>
      <c r="G59" s="23">
        <v>1</v>
      </c>
      <c r="H59" s="23">
        <v>0.9085571764705882</v>
      </c>
      <c r="I59" s="23">
        <v>0</v>
      </c>
    </row>
    <row r="60" spans="1:9" x14ac:dyDescent="0.25">
      <c r="A60" s="20" t="s">
        <v>3578</v>
      </c>
      <c r="B60" s="53">
        <v>312118.06799999997</v>
      </c>
      <c r="C60" s="53">
        <v>53625</v>
      </c>
      <c r="D60" s="53">
        <v>230799.71350000001</v>
      </c>
      <c r="E60" s="53">
        <v>329050.50100000005</v>
      </c>
      <c r="F60" s="23">
        <v>5.8203835524475522</v>
      </c>
      <c r="G60" s="23">
        <v>0.70141122046187065</v>
      </c>
      <c r="H60" s="23">
        <v>-4.8203835524475522</v>
      </c>
      <c r="I60" s="23">
        <v>0.29858877953812935</v>
      </c>
    </row>
    <row r="61" spans="1:9" x14ac:dyDescent="0.25">
      <c r="A61" s="20" t="s">
        <v>3579</v>
      </c>
      <c r="B61" s="53">
        <v>974352.78599999996</v>
      </c>
      <c r="C61" s="53">
        <v>553500</v>
      </c>
      <c r="D61" s="53">
        <v>0</v>
      </c>
      <c r="E61" s="53">
        <v>1558269.0170000002</v>
      </c>
      <c r="F61" s="23">
        <v>1.7603483035230352</v>
      </c>
      <c r="G61" s="23">
        <v>0</v>
      </c>
      <c r="H61" s="23">
        <v>-0.76034830352303517</v>
      </c>
      <c r="I61" s="23">
        <v>1</v>
      </c>
    </row>
    <row r="62" spans="1:9" x14ac:dyDescent="0.25">
      <c r="A62" s="17" t="s">
        <v>16</v>
      </c>
      <c r="B62" s="53">
        <v>5055619.6025</v>
      </c>
      <c r="C62" s="53">
        <v>4250000</v>
      </c>
      <c r="D62" s="53">
        <v>3644422.6900000004</v>
      </c>
      <c r="E62" s="53">
        <v>5401894.6645</v>
      </c>
      <c r="F62" s="23">
        <v>1.1895575535294118</v>
      </c>
      <c r="G62" s="23">
        <v>0.6746563782426751</v>
      </c>
      <c r="H62" s="23">
        <v>-0.18955755352941184</v>
      </c>
      <c r="I62" s="23">
        <v>0.3253436217573249</v>
      </c>
    </row>
    <row r="63" spans="1:9" x14ac:dyDescent="0.25">
      <c r="A63" s="18" t="s">
        <v>3595</v>
      </c>
      <c r="B63" s="53">
        <v>5055619.6025</v>
      </c>
      <c r="C63" s="53">
        <v>4250000</v>
      </c>
      <c r="D63" s="53">
        <v>3644422.6900000004</v>
      </c>
      <c r="E63" s="53">
        <v>5401894.6645</v>
      </c>
      <c r="F63" s="23">
        <v>1.1895575535294118</v>
      </c>
      <c r="G63" s="23">
        <v>0.6746563782426751</v>
      </c>
      <c r="H63" s="23">
        <v>-0.18955755352941184</v>
      </c>
      <c r="I63" s="23">
        <v>0.3253436217573249</v>
      </c>
    </row>
    <row r="64" spans="1:9" x14ac:dyDescent="0.25">
      <c r="A64" s="19" t="s">
        <v>11</v>
      </c>
      <c r="B64" s="53">
        <v>5055619.6025</v>
      </c>
      <c r="C64" s="53">
        <v>4250000</v>
      </c>
      <c r="D64" s="53">
        <v>3644422.6900000004</v>
      </c>
      <c r="E64" s="53">
        <v>5401894.6645</v>
      </c>
      <c r="F64" s="23">
        <v>1.1895575535294118</v>
      </c>
      <c r="G64" s="23">
        <v>0.6746563782426751</v>
      </c>
      <c r="H64" s="23">
        <v>-0.18955755352941184</v>
      </c>
      <c r="I64" s="23">
        <v>0.3253436217573249</v>
      </c>
    </row>
    <row r="65" spans="1:9" x14ac:dyDescent="0.25">
      <c r="A65" s="20" t="s">
        <v>3568</v>
      </c>
      <c r="B65" s="53">
        <v>316797.17799999996</v>
      </c>
      <c r="C65" s="53">
        <v>121550</v>
      </c>
      <c r="D65" s="53">
        <v>193624.40049999999</v>
      </c>
      <c r="E65" s="53">
        <v>337088.64199999999</v>
      </c>
      <c r="F65" s="23">
        <v>2.6063116248457421</v>
      </c>
      <c r="G65" s="23">
        <v>0.57440203072757345</v>
      </c>
      <c r="H65" s="23">
        <v>-1.6063116248457421</v>
      </c>
      <c r="I65" s="23">
        <v>0.42559796927242655</v>
      </c>
    </row>
    <row r="66" spans="1:9" x14ac:dyDescent="0.25">
      <c r="A66" s="20" t="s">
        <v>3569</v>
      </c>
      <c r="B66" s="53">
        <v>116104.79</v>
      </c>
      <c r="C66" s="53">
        <v>242675</v>
      </c>
      <c r="D66" s="53">
        <v>117379.7</v>
      </c>
      <c r="E66" s="53">
        <v>119069.7</v>
      </c>
      <c r="F66" s="23">
        <v>0.47843737509014111</v>
      </c>
      <c r="G66" s="23">
        <v>0.98580663258578793</v>
      </c>
      <c r="H66" s="23">
        <v>0.52156262490985883</v>
      </c>
      <c r="I66" s="23">
        <v>1.4193367414212066E-2</v>
      </c>
    </row>
    <row r="67" spans="1:9" x14ac:dyDescent="0.25">
      <c r="A67" s="20" t="s">
        <v>3570</v>
      </c>
      <c r="B67" s="53">
        <v>55597.234000000011</v>
      </c>
      <c r="C67" s="53">
        <v>121550</v>
      </c>
      <c r="D67" s="53">
        <v>25000</v>
      </c>
      <c r="E67" s="53">
        <v>61410.708499999993</v>
      </c>
      <c r="F67" s="23">
        <v>0.45740217194570143</v>
      </c>
      <c r="G67" s="23">
        <v>0.40709512413457993</v>
      </c>
      <c r="H67" s="23">
        <v>0.54259782805429857</v>
      </c>
      <c r="I67" s="23">
        <v>0.59290487586542007</v>
      </c>
    </row>
    <row r="68" spans="1:9" x14ac:dyDescent="0.25">
      <c r="A68" s="20" t="s">
        <v>3571</v>
      </c>
      <c r="B68" s="53">
        <v>1665815.6575</v>
      </c>
      <c r="C68" s="53">
        <v>242675</v>
      </c>
      <c r="D68" s="53">
        <v>1470732.4095000003</v>
      </c>
      <c r="E68" s="53">
        <v>1805370.9195000003</v>
      </c>
      <c r="F68" s="23">
        <v>6.8643892345729887</v>
      </c>
      <c r="G68" s="23">
        <v>0.81464279368547787</v>
      </c>
      <c r="H68" s="23">
        <v>-5.8643892345729887</v>
      </c>
      <c r="I68" s="23">
        <v>0.18535720631452213</v>
      </c>
    </row>
    <row r="69" spans="1:9" x14ac:dyDescent="0.25">
      <c r="A69" s="20" t="s">
        <v>3572</v>
      </c>
      <c r="B69" s="53">
        <v>415603.11349999998</v>
      </c>
      <c r="C69" s="53">
        <v>182325</v>
      </c>
      <c r="D69" s="53">
        <v>352644.4975</v>
      </c>
      <c r="E69" s="53">
        <v>442249.30549999996</v>
      </c>
      <c r="F69" s="23">
        <v>2.2794631208007679</v>
      </c>
      <c r="G69" s="23">
        <v>0.79738847096957177</v>
      </c>
      <c r="H69" s="23">
        <v>-1.2794631208007679</v>
      </c>
      <c r="I69" s="23">
        <v>0.20261152903042823</v>
      </c>
    </row>
    <row r="70" spans="1:9" x14ac:dyDescent="0.25">
      <c r="A70" s="20" t="s">
        <v>3573</v>
      </c>
      <c r="B70" s="53">
        <v>490276.38650000002</v>
      </c>
      <c r="C70" s="53">
        <v>303450</v>
      </c>
      <c r="D70" s="53">
        <v>344692.19750000001</v>
      </c>
      <c r="E70" s="53">
        <v>527113.85</v>
      </c>
      <c r="F70" s="23">
        <v>1.6156743664524633</v>
      </c>
      <c r="G70" s="23">
        <v>0.65392362105454072</v>
      </c>
      <c r="H70" s="23">
        <v>-0.61567436645246332</v>
      </c>
      <c r="I70" s="23">
        <v>0.34607637894545928</v>
      </c>
    </row>
    <row r="71" spans="1:9" x14ac:dyDescent="0.25">
      <c r="A71" s="20" t="s">
        <v>3574</v>
      </c>
      <c r="B71" s="53">
        <v>515580.73049999995</v>
      </c>
      <c r="C71" s="53">
        <v>182325</v>
      </c>
      <c r="D71" s="53">
        <v>348068.45</v>
      </c>
      <c r="E71" s="53">
        <v>548561.0689999999</v>
      </c>
      <c r="F71" s="23">
        <v>2.8278114932126694</v>
      </c>
      <c r="G71" s="23">
        <v>0.63451176116911079</v>
      </c>
      <c r="H71" s="23">
        <v>-1.8278114932126694</v>
      </c>
      <c r="I71" s="23">
        <v>0.36548823883088921</v>
      </c>
    </row>
    <row r="72" spans="1:9" x14ac:dyDescent="0.25">
      <c r="A72" s="20" t="s">
        <v>3575</v>
      </c>
      <c r="B72" s="53">
        <v>185197.234</v>
      </c>
      <c r="C72" s="53">
        <v>303450</v>
      </c>
      <c r="D72" s="53">
        <v>91000</v>
      </c>
      <c r="E72" s="53">
        <v>191694.70850000001</v>
      </c>
      <c r="F72" s="23">
        <v>0.61030559894546055</v>
      </c>
      <c r="G72" s="23">
        <v>0.47471315568421124</v>
      </c>
      <c r="H72" s="23">
        <v>0.38969440105453945</v>
      </c>
      <c r="I72" s="23">
        <v>0.52528684431578876</v>
      </c>
    </row>
    <row r="73" spans="1:9" x14ac:dyDescent="0.25">
      <c r="A73" s="20" t="s">
        <v>3576</v>
      </c>
      <c r="B73" s="53">
        <v>1030475.3059999999</v>
      </c>
      <c r="C73" s="53">
        <v>182325</v>
      </c>
      <c r="D73" s="53">
        <v>577870.42649999994</v>
      </c>
      <c r="E73" s="53">
        <v>1103231.1139999998</v>
      </c>
      <c r="F73" s="23">
        <v>5.6518596242972707</v>
      </c>
      <c r="G73" s="23">
        <v>0.52379815903197957</v>
      </c>
      <c r="H73" s="23">
        <v>-4.6518596242972707</v>
      </c>
      <c r="I73" s="23">
        <v>0.47620184096802043</v>
      </c>
    </row>
    <row r="74" spans="1:9" x14ac:dyDescent="0.25">
      <c r="A74" s="20" t="s">
        <v>3577</v>
      </c>
      <c r="B74" s="53">
        <v>37000</v>
      </c>
      <c r="C74" s="53">
        <v>303450</v>
      </c>
      <c r="D74" s="53">
        <v>10000</v>
      </c>
      <c r="E74" s="53">
        <v>37000</v>
      </c>
      <c r="F74" s="23">
        <v>0.12193112539133301</v>
      </c>
      <c r="G74" s="23">
        <v>0.27027027027027029</v>
      </c>
      <c r="H74" s="23">
        <v>0.878068874608667</v>
      </c>
      <c r="I74" s="23">
        <v>0.72972972972972971</v>
      </c>
    </row>
    <row r="75" spans="1:9" x14ac:dyDescent="0.25">
      <c r="A75" s="20" t="s">
        <v>3578</v>
      </c>
      <c r="B75" s="53">
        <v>101326.14750000001</v>
      </c>
      <c r="C75" s="53">
        <v>182325</v>
      </c>
      <c r="D75" s="53">
        <v>15999.9</v>
      </c>
      <c r="E75" s="53">
        <v>115068.11599999999</v>
      </c>
      <c r="F75" s="23">
        <v>0.55574467297408481</v>
      </c>
      <c r="G75" s="23">
        <v>0.13904720574377008</v>
      </c>
      <c r="H75" s="23">
        <v>0.44425532702591519</v>
      </c>
      <c r="I75" s="23">
        <v>0.86095279425622995</v>
      </c>
    </row>
    <row r="76" spans="1:9" x14ac:dyDescent="0.25">
      <c r="A76" s="20" t="s">
        <v>3579</v>
      </c>
      <c r="B76" s="53">
        <v>125845.825</v>
      </c>
      <c r="C76" s="53">
        <v>1881900</v>
      </c>
      <c r="D76" s="53">
        <v>97410.708499999993</v>
      </c>
      <c r="E76" s="53">
        <v>114036.5315</v>
      </c>
      <c r="F76" s="23">
        <v>6.6871685530580788E-2</v>
      </c>
      <c r="G76" s="23">
        <v>0.85420616725790188</v>
      </c>
      <c r="H76" s="23">
        <v>0.93312831446941924</v>
      </c>
      <c r="I76" s="23">
        <v>0.14579383274209812</v>
      </c>
    </row>
    <row r="77" spans="1:9" x14ac:dyDescent="0.25">
      <c r="A77" s="17" t="s">
        <v>17</v>
      </c>
      <c r="B77" s="53">
        <v>3957294.4885</v>
      </c>
      <c r="C77" s="53">
        <v>3500000</v>
      </c>
      <c r="D77" s="53">
        <v>2964063.8445000001</v>
      </c>
      <c r="E77" s="53">
        <v>5041239.4419999998</v>
      </c>
      <c r="F77" s="23">
        <v>1.1306555681428572</v>
      </c>
      <c r="G77" s="23">
        <v>0.58796331311017314</v>
      </c>
      <c r="H77" s="23">
        <v>-0.13065556814285717</v>
      </c>
      <c r="I77" s="23">
        <v>0.41203668688982686</v>
      </c>
    </row>
    <row r="78" spans="1:9" x14ac:dyDescent="0.25">
      <c r="A78" s="18" t="s">
        <v>3595</v>
      </c>
      <c r="B78" s="53">
        <v>3957294.4885</v>
      </c>
      <c r="C78" s="53">
        <v>3500000</v>
      </c>
      <c r="D78" s="53">
        <v>2964063.8445000001</v>
      </c>
      <c r="E78" s="53">
        <v>5041239.4419999998</v>
      </c>
      <c r="F78" s="23">
        <v>1.1306555681428572</v>
      </c>
      <c r="G78" s="23">
        <v>0.58796331311017314</v>
      </c>
      <c r="H78" s="23">
        <v>-0.13065556814285717</v>
      </c>
      <c r="I78" s="23">
        <v>0.41203668688982686</v>
      </c>
    </row>
    <row r="79" spans="1:9" x14ac:dyDescent="0.25">
      <c r="A79" s="19" t="s">
        <v>11</v>
      </c>
      <c r="B79" s="53">
        <v>3957294.4885</v>
      </c>
      <c r="C79" s="53">
        <v>3500000</v>
      </c>
      <c r="D79" s="53">
        <v>2964063.8445000001</v>
      </c>
      <c r="E79" s="53">
        <v>5041239.4419999998</v>
      </c>
      <c r="F79" s="23">
        <v>1.1306555681428572</v>
      </c>
      <c r="G79" s="23">
        <v>0.58796331311017314</v>
      </c>
      <c r="H79" s="23">
        <v>-0.13065556814285717</v>
      </c>
      <c r="I79" s="23">
        <v>0.41203668688982686</v>
      </c>
    </row>
    <row r="80" spans="1:9" x14ac:dyDescent="0.25">
      <c r="A80" s="20" t="s">
        <v>3568</v>
      </c>
      <c r="B80" s="53">
        <v>0</v>
      </c>
      <c r="C80" s="53">
        <v>100100</v>
      </c>
      <c r="D80" s="53">
        <v>0</v>
      </c>
      <c r="E80" s="53">
        <v>586370.87949999992</v>
      </c>
      <c r="F80" s="23">
        <v>0</v>
      </c>
      <c r="G80" s="23">
        <v>0</v>
      </c>
      <c r="H80" s="23">
        <v>1</v>
      </c>
      <c r="I80" s="23">
        <v>1</v>
      </c>
    </row>
    <row r="81" spans="1:9" x14ac:dyDescent="0.25">
      <c r="A81" s="20" t="s">
        <v>3569</v>
      </c>
      <c r="B81" s="53">
        <v>137665.32400000002</v>
      </c>
      <c r="C81" s="53">
        <v>199850</v>
      </c>
      <c r="D81" s="53">
        <v>145208.0895</v>
      </c>
      <c r="E81" s="53">
        <v>145208.06849999999</v>
      </c>
      <c r="F81" s="23">
        <v>0.68884325243932965</v>
      </c>
      <c r="G81" s="23">
        <v>1.000000144620063</v>
      </c>
      <c r="H81" s="23">
        <v>0.31115674756067035</v>
      </c>
      <c r="I81" s="23">
        <v>-1.4462006303617159E-7</v>
      </c>
    </row>
    <row r="82" spans="1:9" x14ac:dyDescent="0.25">
      <c r="A82" s="20" t="s">
        <v>3570</v>
      </c>
      <c r="B82" s="53">
        <v>372717.53049999999</v>
      </c>
      <c r="C82" s="53">
        <v>100100</v>
      </c>
      <c r="D82" s="53">
        <v>399073.86549999996</v>
      </c>
      <c r="E82" s="53">
        <v>399073.86550000001</v>
      </c>
      <c r="F82" s="23">
        <v>3.723451853146853</v>
      </c>
      <c r="G82" s="23">
        <v>0.99999999999999989</v>
      </c>
      <c r="H82" s="23">
        <v>-2.723451853146853</v>
      </c>
      <c r="I82" s="23">
        <v>0</v>
      </c>
    </row>
    <row r="83" spans="1:9" x14ac:dyDescent="0.25">
      <c r="A83" s="20" t="s">
        <v>3571</v>
      </c>
      <c r="B83" s="53">
        <v>139725.9645</v>
      </c>
      <c r="C83" s="53">
        <v>199850</v>
      </c>
      <c r="D83" s="53">
        <v>142074.231</v>
      </c>
      <c r="E83" s="53">
        <v>142074.231</v>
      </c>
      <c r="F83" s="23">
        <v>0.69915418814110586</v>
      </c>
      <c r="G83" s="23">
        <v>1</v>
      </c>
      <c r="H83" s="23">
        <v>0.30084581185889414</v>
      </c>
      <c r="I83" s="23">
        <v>0</v>
      </c>
    </row>
    <row r="84" spans="1:9" x14ac:dyDescent="0.25">
      <c r="A84" s="20" t="s">
        <v>3572</v>
      </c>
      <c r="B84" s="53">
        <v>119636.65949999999</v>
      </c>
      <c r="C84" s="53">
        <v>150150</v>
      </c>
      <c r="D84" s="53">
        <v>97060.371500000008</v>
      </c>
      <c r="E84" s="53">
        <v>134007.62700000001</v>
      </c>
      <c r="F84" s="23">
        <v>0.79678094905094898</v>
      </c>
      <c r="G84" s="23">
        <v>0.72428990552903383</v>
      </c>
      <c r="H84" s="23">
        <v>0.20321905094905102</v>
      </c>
      <c r="I84" s="23">
        <v>0.27571009447096617</v>
      </c>
    </row>
    <row r="85" spans="1:9" x14ac:dyDescent="0.25">
      <c r="A85" s="20" t="s">
        <v>3573</v>
      </c>
      <c r="B85" s="53">
        <v>18156.038999999997</v>
      </c>
      <c r="C85" s="53">
        <v>249900</v>
      </c>
      <c r="D85" s="53">
        <v>21605.686000000002</v>
      </c>
      <c r="E85" s="53">
        <v>21605.686000000002</v>
      </c>
      <c r="F85" s="23">
        <v>7.2653217286914748E-2</v>
      </c>
      <c r="G85" s="23">
        <v>1</v>
      </c>
      <c r="H85" s="23">
        <v>0.92734678271308524</v>
      </c>
      <c r="I85" s="23">
        <v>0</v>
      </c>
    </row>
    <row r="86" spans="1:9" x14ac:dyDescent="0.25">
      <c r="A86" s="20" t="s">
        <v>3574</v>
      </c>
      <c r="B86" s="53">
        <v>425848.60199999996</v>
      </c>
      <c r="C86" s="53">
        <v>150150</v>
      </c>
      <c r="D86" s="53">
        <v>401870.77</v>
      </c>
      <c r="E86" s="53">
        <v>453369.83650000003</v>
      </c>
      <c r="F86" s="23">
        <v>2.8361545254745253</v>
      </c>
      <c r="G86" s="23">
        <v>0.88640826461334288</v>
      </c>
      <c r="H86" s="23">
        <v>-1.8361545254745253</v>
      </c>
      <c r="I86" s="23">
        <v>0.11359173538665712</v>
      </c>
    </row>
    <row r="87" spans="1:9" x14ac:dyDescent="0.25">
      <c r="A87" s="20" t="s">
        <v>3575</v>
      </c>
      <c r="B87" s="53">
        <v>339861.09749999997</v>
      </c>
      <c r="C87" s="53">
        <v>249900</v>
      </c>
      <c r="D87" s="53">
        <v>344587.72599999997</v>
      </c>
      <c r="E87" s="53">
        <v>372144.20349999995</v>
      </c>
      <c r="F87" s="23">
        <v>1.3599883853541415</v>
      </c>
      <c r="G87" s="23">
        <v>0.92595215177118839</v>
      </c>
      <c r="H87" s="23">
        <v>-0.35998838535414146</v>
      </c>
      <c r="I87" s="23">
        <v>7.4047848228811608E-2</v>
      </c>
    </row>
    <row r="88" spans="1:9" x14ac:dyDescent="0.25">
      <c r="A88" s="20" t="s">
        <v>3576</v>
      </c>
      <c r="B88" s="53">
        <v>158368.4325</v>
      </c>
      <c r="C88" s="53">
        <v>150150</v>
      </c>
      <c r="D88" s="53">
        <v>135342.09150000001</v>
      </c>
      <c r="E88" s="53">
        <v>173125.38750000001</v>
      </c>
      <c r="F88" s="23">
        <v>1.054734815184815</v>
      </c>
      <c r="G88" s="23">
        <v>0.78175762350279221</v>
      </c>
      <c r="H88" s="23">
        <v>-5.4734815184815044E-2</v>
      </c>
      <c r="I88" s="23">
        <v>0.21824237649720779</v>
      </c>
    </row>
    <row r="89" spans="1:9" x14ac:dyDescent="0.25">
      <c r="A89" s="20" t="s">
        <v>3577</v>
      </c>
      <c r="B89" s="53">
        <v>167972.56200000001</v>
      </c>
      <c r="C89" s="53">
        <v>249900</v>
      </c>
      <c r="D89" s="53">
        <v>79106.792000000001</v>
      </c>
      <c r="E89" s="53">
        <v>177847.34849999999</v>
      </c>
      <c r="F89" s="23">
        <v>0.67215911164465791</v>
      </c>
      <c r="G89" s="23">
        <v>0.44480163841183162</v>
      </c>
      <c r="H89" s="23">
        <v>0.32784088835534209</v>
      </c>
      <c r="I89" s="23">
        <v>0.55519836158816838</v>
      </c>
    </row>
    <row r="90" spans="1:9" x14ac:dyDescent="0.25">
      <c r="A90" s="20" t="s">
        <v>3578</v>
      </c>
      <c r="B90" s="53">
        <v>1490540.9545</v>
      </c>
      <c r="C90" s="53">
        <v>150150</v>
      </c>
      <c r="D90" s="53">
        <v>74532.051999999996</v>
      </c>
      <c r="E90" s="53">
        <v>1772983.7355</v>
      </c>
      <c r="F90" s="23">
        <v>9.9270126839826833</v>
      </c>
      <c r="G90" s="23">
        <v>4.2037640000674441E-2</v>
      </c>
      <c r="H90" s="23">
        <v>-8.9270126839826833</v>
      </c>
      <c r="I90" s="23">
        <v>0.95796235999932555</v>
      </c>
    </row>
    <row r="91" spans="1:9" x14ac:dyDescent="0.25">
      <c r="A91" s="20" t="s">
        <v>3579</v>
      </c>
      <c r="B91" s="53">
        <v>586801.32250000001</v>
      </c>
      <c r="C91" s="53">
        <v>1549800.0000000002</v>
      </c>
      <c r="D91" s="53">
        <v>1123602.1695000003</v>
      </c>
      <c r="E91" s="53">
        <v>663428.57299999974</v>
      </c>
      <c r="F91" s="23">
        <v>0.37863035391663435</v>
      </c>
      <c r="G91" s="23">
        <v>1.6936294504457539</v>
      </c>
      <c r="H91" s="23">
        <v>0.62136964608336565</v>
      </c>
      <c r="I91" s="23">
        <v>-0.69362945044575386</v>
      </c>
    </row>
    <row r="92" spans="1:9" x14ac:dyDescent="0.25">
      <c r="A92" s="17" t="s">
        <v>18</v>
      </c>
      <c r="B92" s="53">
        <v>4513178.6740000006</v>
      </c>
      <c r="C92" s="53">
        <v>4250000</v>
      </c>
      <c r="D92" s="53">
        <v>891108.16200000001</v>
      </c>
      <c r="E92" s="53">
        <v>5293543.4025000008</v>
      </c>
      <c r="F92" s="23">
        <v>1.061924393882353</v>
      </c>
      <c r="G92" s="23">
        <v>0.16833869003117141</v>
      </c>
      <c r="H92" s="23">
        <v>-6.1924393882353046E-2</v>
      </c>
      <c r="I92" s="23">
        <v>0.83166130996882859</v>
      </c>
    </row>
    <row r="93" spans="1:9" x14ac:dyDescent="0.25">
      <c r="A93" s="18" t="s">
        <v>3867</v>
      </c>
      <c r="B93" s="53">
        <v>4513178.6740000006</v>
      </c>
      <c r="C93" s="53">
        <v>4250000</v>
      </c>
      <c r="D93" s="53">
        <v>891108.16200000001</v>
      </c>
      <c r="E93" s="53">
        <v>5293543.4025000008</v>
      </c>
      <c r="F93" s="23">
        <v>1.061924393882353</v>
      </c>
      <c r="G93" s="23">
        <v>0.16833869003117141</v>
      </c>
      <c r="H93" s="23">
        <v>-6.1924393882353046E-2</v>
      </c>
      <c r="I93" s="23">
        <v>0.83166130996882859</v>
      </c>
    </row>
    <row r="94" spans="1:9" x14ac:dyDescent="0.25">
      <c r="A94" s="19" t="s">
        <v>11</v>
      </c>
      <c r="B94" s="53">
        <v>4513178.6740000006</v>
      </c>
      <c r="C94" s="53">
        <v>4250000</v>
      </c>
      <c r="D94" s="53">
        <v>891108.16200000001</v>
      </c>
      <c r="E94" s="53">
        <v>5293543.4025000008</v>
      </c>
      <c r="F94" s="23">
        <v>1.061924393882353</v>
      </c>
      <c r="G94" s="23">
        <v>0.16833869003117141</v>
      </c>
      <c r="H94" s="23">
        <v>-6.1924393882353046E-2</v>
      </c>
      <c r="I94" s="23">
        <v>0.83166130996882859</v>
      </c>
    </row>
    <row r="95" spans="1:9" x14ac:dyDescent="0.25">
      <c r="A95" s="20" t="s">
        <v>3568</v>
      </c>
      <c r="B95" s="53">
        <v>85232.325500000006</v>
      </c>
      <c r="C95" s="53">
        <v>121550</v>
      </c>
      <c r="D95" s="53">
        <v>14781.693499999999</v>
      </c>
      <c r="E95" s="53">
        <v>100993.26699999999</v>
      </c>
      <c r="F95" s="23">
        <v>0.70121205676676268</v>
      </c>
      <c r="G95" s="23">
        <v>0.14636315805092234</v>
      </c>
      <c r="H95" s="23">
        <v>0.29878794323323732</v>
      </c>
      <c r="I95" s="23">
        <v>0.85363684194907763</v>
      </c>
    </row>
    <row r="96" spans="1:9" x14ac:dyDescent="0.25">
      <c r="A96" s="20" t="s">
        <v>3569</v>
      </c>
      <c r="B96" s="53">
        <v>3220</v>
      </c>
      <c r="C96" s="53">
        <v>242675</v>
      </c>
      <c r="D96" s="53">
        <v>3220</v>
      </c>
      <c r="E96" s="53">
        <v>3220</v>
      </c>
      <c r="F96" s="23">
        <v>1.3268775110744823E-2</v>
      </c>
      <c r="G96" s="23">
        <v>1</v>
      </c>
      <c r="H96" s="23">
        <v>0.98673122488925513</v>
      </c>
      <c r="I96" s="23">
        <v>0</v>
      </c>
    </row>
    <row r="97" spans="1:9" x14ac:dyDescent="0.25">
      <c r="A97" s="20" t="s">
        <v>3570</v>
      </c>
      <c r="B97" s="53">
        <v>21174.913500000002</v>
      </c>
      <c r="C97" s="53">
        <v>121550</v>
      </c>
      <c r="D97" s="53">
        <v>25198.147000000004</v>
      </c>
      <c r="E97" s="53">
        <v>25198.147000000004</v>
      </c>
      <c r="F97" s="23">
        <v>0.17420743315508022</v>
      </c>
      <c r="G97" s="23">
        <v>1</v>
      </c>
      <c r="H97" s="23">
        <v>0.82579256684491975</v>
      </c>
      <c r="I97" s="23">
        <v>0</v>
      </c>
    </row>
    <row r="98" spans="1:9" x14ac:dyDescent="0.25">
      <c r="A98" s="20" t="s">
        <v>3571</v>
      </c>
      <c r="B98" s="53">
        <v>256209.58200000008</v>
      </c>
      <c r="C98" s="53">
        <v>242675</v>
      </c>
      <c r="D98" s="53">
        <v>65999.399999999994</v>
      </c>
      <c r="E98" s="53">
        <v>260999.4</v>
      </c>
      <c r="F98" s="23">
        <v>1.055772461110539</v>
      </c>
      <c r="G98" s="23">
        <v>0.25287184568240384</v>
      </c>
      <c r="H98" s="23">
        <v>-5.5772461110539018E-2</v>
      </c>
      <c r="I98" s="23">
        <v>0.74712815431759616</v>
      </c>
    </row>
    <row r="99" spans="1:9" x14ac:dyDescent="0.25">
      <c r="A99" s="20" t="s">
        <v>3572</v>
      </c>
      <c r="B99" s="53">
        <v>118087.48850000001</v>
      </c>
      <c r="C99" s="53">
        <v>182325</v>
      </c>
      <c r="D99" s="53">
        <v>140243.73749999999</v>
      </c>
      <c r="E99" s="53">
        <v>140243.73749999999</v>
      </c>
      <c r="F99" s="23">
        <v>0.64767579048402579</v>
      </c>
      <c r="G99" s="23">
        <v>1</v>
      </c>
      <c r="H99" s="23">
        <v>0.35232420951597421</v>
      </c>
      <c r="I99" s="23">
        <v>0</v>
      </c>
    </row>
    <row r="100" spans="1:9" x14ac:dyDescent="0.25">
      <c r="A100" s="20" t="s">
        <v>3573</v>
      </c>
      <c r="B100" s="53">
        <v>134065.04800000001</v>
      </c>
      <c r="C100" s="53">
        <v>303450</v>
      </c>
      <c r="D100" s="53">
        <v>108357.553</v>
      </c>
      <c r="E100" s="53">
        <v>149847.40299999999</v>
      </c>
      <c r="F100" s="23">
        <v>0.44180276157521836</v>
      </c>
      <c r="G100" s="23">
        <v>0.7231193255981887</v>
      </c>
      <c r="H100" s="23">
        <v>0.55819723842478164</v>
      </c>
      <c r="I100" s="23">
        <v>0.2768806744018113</v>
      </c>
    </row>
    <row r="101" spans="1:9" x14ac:dyDescent="0.25">
      <c r="A101" s="20" t="s">
        <v>3574</v>
      </c>
      <c r="B101" s="53">
        <v>230749.44050000003</v>
      </c>
      <c r="C101" s="53">
        <v>182325</v>
      </c>
      <c r="D101" s="53">
        <v>78800.193999999989</v>
      </c>
      <c r="E101" s="53">
        <v>272479.91800000001</v>
      </c>
      <c r="F101" s="23">
        <v>1.2655940792540794</v>
      </c>
      <c r="G101" s="23">
        <v>0.28919633629660735</v>
      </c>
      <c r="H101" s="23">
        <v>-0.26559407925407941</v>
      </c>
      <c r="I101" s="23">
        <v>0.71080366370339265</v>
      </c>
    </row>
    <row r="102" spans="1:9" x14ac:dyDescent="0.25">
      <c r="A102" s="20" t="s">
        <v>3575</v>
      </c>
      <c r="B102" s="53">
        <v>11342.2565</v>
      </c>
      <c r="C102" s="53">
        <v>303450</v>
      </c>
      <c r="D102" s="53">
        <v>13212.285499999998</v>
      </c>
      <c r="E102" s="53">
        <v>13212.285499999998</v>
      </c>
      <c r="F102" s="23">
        <v>3.737767836546383E-2</v>
      </c>
      <c r="G102" s="23">
        <v>1</v>
      </c>
      <c r="H102" s="23">
        <v>0.9626223216345362</v>
      </c>
      <c r="I102" s="23">
        <v>0</v>
      </c>
    </row>
    <row r="103" spans="1:9" x14ac:dyDescent="0.25">
      <c r="A103" s="20" t="s">
        <v>3576</v>
      </c>
      <c r="B103" s="53">
        <v>104287.8465</v>
      </c>
      <c r="C103" s="53">
        <v>182325</v>
      </c>
      <c r="D103" s="53">
        <v>94131.517999999996</v>
      </c>
      <c r="E103" s="53">
        <v>117154.23449999999</v>
      </c>
      <c r="F103" s="23">
        <v>0.5719887371452077</v>
      </c>
      <c r="G103" s="23">
        <v>0.80348370164972571</v>
      </c>
      <c r="H103" s="23">
        <v>0.4280112628547923</v>
      </c>
      <c r="I103" s="23">
        <v>0.19651629835027429</v>
      </c>
    </row>
    <row r="104" spans="1:9" x14ac:dyDescent="0.25">
      <c r="A104" s="20" t="s">
        <v>3577</v>
      </c>
      <c r="B104" s="53">
        <v>140529.21999999997</v>
      </c>
      <c r="C104" s="53">
        <v>303450</v>
      </c>
      <c r="D104" s="53">
        <v>94182.16750000001</v>
      </c>
      <c r="E104" s="53">
        <v>152181.76750000002</v>
      </c>
      <c r="F104" s="23">
        <v>0.46310502553962751</v>
      </c>
      <c r="G104" s="23">
        <v>0.61887944296612274</v>
      </c>
      <c r="H104" s="23">
        <v>0.53689497446037249</v>
      </c>
      <c r="I104" s="23">
        <v>0.38112055703387726</v>
      </c>
    </row>
    <row r="105" spans="1:9" x14ac:dyDescent="0.25">
      <c r="A105" s="20" t="s">
        <v>3578</v>
      </c>
      <c r="B105" s="53">
        <v>1762473.7675000001</v>
      </c>
      <c r="C105" s="53">
        <v>182325</v>
      </c>
      <c r="D105" s="53">
        <v>171435.31450000001</v>
      </c>
      <c r="E105" s="53">
        <v>1946010.7240000002</v>
      </c>
      <c r="F105" s="23">
        <v>9.6666599067599073</v>
      </c>
      <c r="G105" s="23">
        <v>8.8095770689082795E-2</v>
      </c>
      <c r="H105" s="23">
        <v>-8.6666599067599073</v>
      </c>
      <c r="I105" s="23">
        <v>0.91190422931091719</v>
      </c>
    </row>
    <row r="106" spans="1:9" x14ac:dyDescent="0.25">
      <c r="A106" s="20" t="s">
        <v>3579</v>
      </c>
      <c r="B106" s="53">
        <v>1645806.7854999998</v>
      </c>
      <c r="C106" s="53">
        <v>1881900</v>
      </c>
      <c r="D106" s="53">
        <v>81546.151499999993</v>
      </c>
      <c r="E106" s="53">
        <v>2112002.5185000002</v>
      </c>
      <c r="F106" s="23">
        <v>0.8745452922578244</v>
      </c>
      <c r="G106" s="23">
        <v>3.8610821145192674E-2</v>
      </c>
      <c r="H106" s="23">
        <v>0.1254547077421756</v>
      </c>
      <c r="I106" s="23">
        <v>0.96138917885480735</v>
      </c>
    </row>
    <row r="107" spans="1:9" x14ac:dyDescent="0.25">
      <c r="A107" s="17" t="s">
        <v>19</v>
      </c>
      <c r="B107" s="53">
        <v>820141.64799999993</v>
      </c>
      <c r="C107" s="53">
        <v>1200000</v>
      </c>
      <c r="D107" s="53">
        <v>477363.97749999998</v>
      </c>
      <c r="E107" s="53">
        <v>967927.52500000014</v>
      </c>
      <c r="F107" s="23">
        <v>0.68345137333333328</v>
      </c>
      <c r="G107" s="23">
        <v>0.49318152978447422</v>
      </c>
      <c r="H107" s="23">
        <v>0.31654862666666672</v>
      </c>
      <c r="I107" s="23">
        <v>0.50681847021552584</v>
      </c>
    </row>
    <row r="108" spans="1:9" x14ac:dyDescent="0.25">
      <c r="A108" s="18" t="s">
        <v>3595</v>
      </c>
      <c r="B108" s="53">
        <v>820141.64799999993</v>
      </c>
      <c r="C108" s="53">
        <v>1200000</v>
      </c>
      <c r="D108" s="53">
        <v>477363.97749999998</v>
      </c>
      <c r="E108" s="53">
        <v>967927.52500000014</v>
      </c>
      <c r="F108" s="23">
        <v>0.68345137333333328</v>
      </c>
      <c r="G108" s="23">
        <v>0.49318152978447422</v>
      </c>
      <c r="H108" s="23">
        <v>0.31654862666666672</v>
      </c>
      <c r="I108" s="23">
        <v>0.50681847021552584</v>
      </c>
    </row>
    <row r="109" spans="1:9" x14ac:dyDescent="0.25">
      <c r="A109" s="19" t="s">
        <v>14</v>
      </c>
      <c r="B109" s="53">
        <v>820141.64799999993</v>
      </c>
      <c r="C109" s="53">
        <v>1200000</v>
      </c>
      <c r="D109" s="53">
        <v>477363.97749999998</v>
      </c>
      <c r="E109" s="53">
        <v>967927.52500000014</v>
      </c>
      <c r="F109" s="23">
        <v>0.68345137333333328</v>
      </c>
      <c r="G109" s="23">
        <v>0.49318152978447422</v>
      </c>
      <c r="H109" s="23">
        <v>0.31654862666666672</v>
      </c>
      <c r="I109" s="23">
        <v>0.50681847021552584</v>
      </c>
    </row>
    <row r="110" spans="1:9" x14ac:dyDescent="0.25">
      <c r="A110" s="20" t="s">
        <v>3568</v>
      </c>
      <c r="B110" s="53">
        <v>68254.385500000004</v>
      </c>
      <c r="C110" s="53">
        <v>34320</v>
      </c>
      <c r="D110" s="53">
        <v>80960.9185</v>
      </c>
      <c r="E110" s="53">
        <v>81180.9185</v>
      </c>
      <c r="F110" s="23">
        <v>1.9887641462703964</v>
      </c>
      <c r="G110" s="23">
        <v>0.99729000356161279</v>
      </c>
      <c r="H110" s="23">
        <v>-0.98876414627039644</v>
      </c>
      <c r="I110" s="23">
        <v>2.7099964383872077E-3</v>
      </c>
    </row>
    <row r="111" spans="1:9" x14ac:dyDescent="0.25">
      <c r="A111" s="20" t="s">
        <v>3569</v>
      </c>
      <c r="B111" s="53">
        <v>30597.234000000004</v>
      </c>
      <c r="C111" s="53">
        <v>68520</v>
      </c>
      <c r="D111" s="53">
        <v>36410.708500000001</v>
      </c>
      <c r="E111" s="53">
        <v>36410.708500000001</v>
      </c>
      <c r="F111" s="23">
        <v>0.44654457092819622</v>
      </c>
      <c r="G111" s="23">
        <v>1</v>
      </c>
      <c r="H111" s="23">
        <v>0.55345542907180378</v>
      </c>
      <c r="I111" s="23">
        <v>0</v>
      </c>
    </row>
    <row r="112" spans="1:9" x14ac:dyDescent="0.25">
      <c r="A112" s="20" t="s">
        <v>3570</v>
      </c>
      <c r="B112" s="53">
        <v>95862.183500000014</v>
      </c>
      <c r="C112" s="53">
        <v>34320</v>
      </c>
      <c r="D112" s="53">
        <v>74201.951499999996</v>
      </c>
      <c r="E112" s="53">
        <v>113049.99850000002</v>
      </c>
      <c r="F112" s="23">
        <v>2.7931871649184155</v>
      </c>
      <c r="G112" s="23">
        <v>0.65636402020827966</v>
      </c>
      <c r="H112" s="23">
        <v>-1.7931871649184155</v>
      </c>
      <c r="I112" s="23">
        <v>0.34363597979172034</v>
      </c>
    </row>
    <row r="113" spans="1:9" x14ac:dyDescent="0.25">
      <c r="A113" s="20" t="s">
        <v>3571</v>
      </c>
      <c r="B113" s="53">
        <v>43198.775999999998</v>
      </c>
      <c r="C113" s="53">
        <v>68520</v>
      </c>
      <c r="D113" s="53">
        <v>32999.699999999997</v>
      </c>
      <c r="E113" s="53">
        <v>45136.6005</v>
      </c>
      <c r="F113" s="23">
        <v>0.63045499124343252</v>
      </c>
      <c r="G113" s="23">
        <v>0.73110734159077839</v>
      </c>
      <c r="H113" s="23">
        <v>0.36954500875656748</v>
      </c>
      <c r="I113" s="23">
        <v>0.26889265840922161</v>
      </c>
    </row>
    <row r="114" spans="1:9" x14ac:dyDescent="0.25">
      <c r="A114" s="20" t="s">
        <v>3572</v>
      </c>
      <c r="B114" s="53">
        <v>20519.036</v>
      </c>
      <c r="C114" s="53">
        <v>51480</v>
      </c>
      <c r="D114" s="53">
        <v>0</v>
      </c>
      <c r="E114" s="53">
        <v>30558.1005</v>
      </c>
      <c r="F114" s="23">
        <v>0.39858267288267291</v>
      </c>
      <c r="G114" s="23">
        <v>0</v>
      </c>
      <c r="H114" s="23">
        <v>0.60141732711732709</v>
      </c>
      <c r="I114" s="23">
        <v>1</v>
      </c>
    </row>
    <row r="115" spans="1:9" x14ac:dyDescent="0.25">
      <c r="A115" s="20" t="s">
        <v>3573</v>
      </c>
      <c r="B115" s="53">
        <v>0</v>
      </c>
      <c r="C115" s="53">
        <v>85680.000000000015</v>
      </c>
      <c r="D115" s="53">
        <v>0</v>
      </c>
      <c r="E115" s="53">
        <v>0</v>
      </c>
      <c r="F115" s="23">
        <v>0</v>
      </c>
      <c r="G115" s="23" t="e">
        <v>#DIV/0!</v>
      </c>
      <c r="H115" s="23">
        <v>1</v>
      </c>
      <c r="I115" s="23" t="e">
        <v>#DIV/0!</v>
      </c>
    </row>
    <row r="116" spans="1:9" x14ac:dyDescent="0.25">
      <c r="A116" s="20" t="s">
        <v>3574</v>
      </c>
      <c r="B116" s="53">
        <v>126115.53700000001</v>
      </c>
      <c r="C116" s="53">
        <v>51480</v>
      </c>
      <c r="D116" s="53">
        <v>59917.58</v>
      </c>
      <c r="E116" s="53">
        <v>143807.5465</v>
      </c>
      <c r="F116" s="23">
        <v>2.4497967560217564</v>
      </c>
      <c r="G116" s="23">
        <v>0.41665115258746177</v>
      </c>
      <c r="H116" s="23">
        <v>-1.4497967560217564</v>
      </c>
      <c r="I116" s="23">
        <v>0.58334884741253823</v>
      </c>
    </row>
    <row r="117" spans="1:9" x14ac:dyDescent="0.25">
      <c r="A117" s="20" t="s">
        <v>3575</v>
      </c>
      <c r="B117" s="53">
        <v>14842.706</v>
      </c>
      <c r="C117" s="53">
        <v>85680.000000000015</v>
      </c>
      <c r="D117" s="53">
        <v>17662.820499999998</v>
      </c>
      <c r="E117" s="53">
        <v>17662.820499999998</v>
      </c>
      <c r="F117" s="23">
        <v>0.17323419701213816</v>
      </c>
      <c r="G117" s="23">
        <v>1</v>
      </c>
      <c r="H117" s="23">
        <v>0.82676580298786184</v>
      </c>
      <c r="I117" s="23">
        <v>0</v>
      </c>
    </row>
    <row r="118" spans="1:9" x14ac:dyDescent="0.25">
      <c r="A118" s="20" t="s">
        <v>3576</v>
      </c>
      <c r="B118" s="53">
        <v>261574.136</v>
      </c>
      <c r="C118" s="53">
        <v>51480</v>
      </c>
      <c r="D118" s="53">
        <v>174130.29849999998</v>
      </c>
      <c r="E118" s="53">
        <v>311273.22300000006</v>
      </c>
      <c r="F118" s="23">
        <v>5.0810826728826726</v>
      </c>
      <c r="G118" s="23">
        <v>0.55941303534483577</v>
      </c>
      <c r="H118" s="23">
        <v>-4.0810826728826726</v>
      </c>
      <c r="I118" s="23">
        <v>0.44058696465516423</v>
      </c>
    </row>
    <row r="119" spans="1:9" x14ac:dyDescent="0.25">
      <c r="A119" s="20" t="s">
        <v>3577</v>
      </c>
      <c r="B119" s="53">
        <v>28406.201000000001</v>
      </c>
      <c r="C119" s="53">
        <v>85680.000000000015</v>
      </c>
      <c r="D119" s="53">
        <v>0</v>
      </c>
      <c r="E119" s="53">
        <v>33803.379499999995</v>
      </c>
      <c r="F119" s="23">
        <v>0.33153829365079363</v>
      </c>
      <c r="G119" s="23">
        <v>0</v>
      </c>
      <c r="H119" s="23">
        <v>0.66846170634920643</v>
      </c>
      <c r="I119" s="23">
        <v>1</v>
      </c>
    </row>
    <row r="120" spans="1:9" x14ac:dyDescent="0.25">
      <c r="A120" s="20" t="s">
        <v>3578</v>
      </c>
      <c r="B120" s="53">
        <v>10199.075999999999</v>
      </c>
      <c r="C120" s="53">
        <v>51480</v>
      </c>
      <c r="D120" s="53">
        <v>0</v>
      </c>
      <c r="E120" s="53">
        <v>12136.9005</v>
      </c>
      <c r="F120" s="23">
        <v>0.1981172494172494</v>
      </c>
      <c r="G120" s="23">
        <v>0</v>
      </c>
      <c r="H120" s="23">
        <v>0.8018827505827506</v>
      </c>
      <c r="I120" s="23">
        <v>1</v>
      </c>
    </row>
    <row r="121" spans="1:9" x14ac:dyDescent="0.25">
      <c r="A121" s="20" t="s">
        <v>3579</v>
      </c>
      <c r="B121" s="53">
        <v>120572.37700000001</v>
      </c>
      <c r="C121" s="53">
        <v>531360</v>
      </c>
      <c r="D121" s="53">
        <v>1080</v>
      </c>
      <c r="E121" s="53">
        <v>142907.3285</v>
      </c>
      <c r="F121" s="23">
        <v>0.22691278417645289</v>
      </c>
      <c r="G121" s="23">
        <v>7.5573451084420765E-3</v>
      </c>
      <c r="H121" s="23">
        <v>0.77308721582354711</v>
      </c>
      <c r="I121" s="23">
        <v>0.99244265489155792</v>
      </c>
    </row>
    <row r="122" spans="1:9" x14ac:dyDescent="0.25">
      <c r="A122" s="17" t="s">
        <v>20</v>
      </c>
      <c r="B122" s="53">
        <v>1978074.8959999997</v>
      </c>
      <c r="C122" s="53">
        <v>1750000</v>
      </c>
      <c r="D122" s="53">
        <v>704519.65749999997</v>
      </c>
      <c r="E122" s="53">
        <v>2301329.4049999998</v>
      </c>
      <c r="F122" s="23">
        <v>1.1303285119999997</v>
      </c>
      <c r="G122" s="23">
        <v>0.30613594732215227</v>
      </c>
      <c r="H122" s="23">
        <v>-0.13032851199999973</v>
      </c>
      <c r="I122" s="23">
        <v>0.69386405267784768</v>
      </c>
    </row>
    <row r="123" spans="1:9" x14ac:dyDescent="0.25">
      <c r="A123" s="18" t="s">
        <v>3595</v>
      </c>
      <c r="B123" s="53">
        <v>1978074.8959999997</v>
      </c>
      <c r="C123" s="53">
        <v>1750000</v>
      </c>
      <c r="D123" s="53">
        <v>704519.65749999997</v>
      </c>
      <c r="E123" s="53">
        <v>2301329.4049999998</v>
      </c>
      <c r="F123" s="23">
        <v>1.1303285119999997</v>
      </c>
      <c r="G123" s="23">
        <v>0.30613594732215227</v>
      </c>
      <c r="H123" s="23">
        <v>-0.13032851199999973</v>
      </c>
      <c r="I123" s="23">
        <v>0.69386405267784768</v>
      </c>
    </row>
    <row r="124" spans="1:9" x14ac:dyDescent="0.25">
      <c r="A124" s="19" t="s">
        <v>11</v>
      </c>
      <c r="B124" s="53">
        <v>1978074.8959999997</v>
      </c>
      <c r="C124" s="53">
        <v>1750000</v>
      </c>
      <c r="D124" s="53">
        <v>704519.65749999997</v>
      </c>
      <c r="E124" s="53">
        <v>2301329.4049999998</v>
      </c>
      <c r="F124" s="23">
        <v>1.1303285119999997</v>
      </c>
      <c r="G124" s="23">
        <v>0.30613594732215227</v>
      </c>
      <c r="H124" s="23">
        <v>-0.13032851199999973</v>
      </c>
      <c r="I124" s="23">
        <v>0.69386405267784768</v>
      </c>
    </row>
    <row r="125" spans="1:9" x14ac:dyDescent="0.25">
      <c r="A125" s="20" t="s">
        <v>3568</v>
      </c>
      <c r="B125" s="53">
        <v>49928.599000000002</v>
      </c>
      <c r="C125" s="53">
        <v>50050</v>
      </c>
      <c r="D125" s="53">
        <v>1748</v>
      </c>
      <c r="E125" s="53">
        <v>59354.233499999995</v>
      </c>
      <c r="F125" s="23">
        <v>0.99757440559440569</v>
      </c>
      <c r="G125" s="23">
        <v>2.9450300289026565E-2</v>
      </c>
      <c r="H125" s="23">
        <v>2.4255944055943113E-3</v>
      </c>
      <c r="I125" s="23">
        <v>0.97054969971097349</v>
      </c>
    </row>
    <row r="126" spans="1:9" x14ac:dyDescent="0.25">
      <c r="A126" s="20" t="s">
        <v>3569</v>
      </c>
      <c r="B126" s="53">
        <v>0</v>
      </c>
      <c r="C126" s="53">
        <v>99925</v>
      </c>
      <c r="D126" s="53">
        <v>0</v>
      </c>
      <c r="E126" s="53">
        <v>0</v>
      </c>
      <c r="F126" s="23">
        <v>0</v>
      </c>
      <c r="G126" s="23" t="e">
        <v>#DIV/0!</v>
      </c>
      <c r="H126" s="23">
        <v>1</v>
      </c>
      <c r="I126" s="23" t="e">
        <v>#DIV/0!</v>
      </c>
    </row>
    <row r="127" spans="1:9" x14ac:dyDescent="0.25">
      <c r="A127" s="20" t="s">
        <v>3570</v>
      </c>
      <c r="B127" s="53">
        <v>58517.721999999994</v>
      </c>
      <c r="C127" s="53">
        <v>50050</v>
      </c>
      <c r="D127" s="53">
        <v>4799.9989999999998</v>
      </c>
      <c r="E127" s="53">
        <v>69636.091</v>
      </c>
      <c r="F127" s="23">
        <v>1.1691852547452546</v>
      </c>
      <c r="G127" s="23">
        <v>6.8929759426042445E-2</v>
      </c>
      <c r="H127" s="23">
        <v>-0.16918525474525459</v>
      </c>
      <c r="I127" s="23">
        <v>0.9310702405739576</v>
      </c>
    </row>
    <row r="128" spans="1:9" x14ac:dyDescent="0.25">
      <c r="A128" s="20" t="s">
        <v>3571</v>
      </c>
      <c r="B128" s="53">
        <v>0</v>
      </c>
      <c r="C128" s="53">
        <v>99925</v>
      </c>
      <c r="D128" s="53">
        <v>0</v>
      </c>
      <c r="E128" s="53">
        <v>0</v>
      </c>
      <c r="F128" s="23">
        <v>0</v>
      </c>
      <c r="G128" s="23" t="e">
        <v>#DIV/0!</v>
      </c>
      <c r="H128" s="23">
        <v>1</v>
      </c>
      <c r="I128" s="23" t="e">
        <v>#DIV/0!</v>
      </c>
    </row>
    <row r="129" spans="1:9" x14ac:dyDescent="0.25">
      <c r="A129" s="20" t="s">
        <v>3572</v>
      </c>
      <c r="B129" s="53">
        <v>0</v>
      </c>
      <c r="C129" s="53">
        <v>75075</v>
      </c>
      <c r="D129" s="53">
        <v>0</v>
      </c>
      <c r="E129" s="53">
        <v>0</v>
      </c>
      <c r="F129" s="23">
        <v>0</v>
      </c>
      <c r="G129" s="23" t="e">
        <v>#DIV/0!</v>
      </c>
      <c r="H129" s="23">
        <v>1</v>
      </c>
      <c r="I129" s="23" t="e">
        <v>#DIV/0!</v>
      </c>
    </row>
    <row r="130" spans="1:9" x14ac:dyDescent="0.25">
      <c r="A130" s="20" t="s">
        <v>3573</v>
      </c>
      <c r="B130" s="53">
        <v>127983.02349999998</v>
      </c>
      <c r="C130" s="53">
        <v>124950</v>
      </c>
      <c r="D130" s="53">
        <v>0</v>
      </c>
      <c r="E130" s="53">
        <v>152299.7965</v>
      </c>
      <c r="F130" s="23">
        <v>1.0242738975590235</v>
      </c>
      <c r="G130" s="23">
        <v>0</v>
      </c>
      <c r="H130" s="23">
        <v>-2.4273897559023538E-2</v>
      </c>
      <c r="I130" s="23">
        <v>1</v>
      </c>
    </row>
    <row r="131" spans="1:9" x14ac:dyDescent="0.25">
      <c r="A131" s="20" t="s">
        <v>3574</v>
      </c>
      <c r="B131" s="53">
        <v>339997.91649999999</v>
      </c>
      <c r="C131" s="53">
        <v>75075</v>
      </c>
      <c r="D131" s="53">
        <v>156259.796</v>
      </c>
      <c r="E131" s="53">
        <v>399087.51999999996</v>
      </c>
      <c r="F131" s="23">
        <v>4.5287767765567768</v>
      </c>
      <c r="G131" s="23">
        <v>0.39154267715512631</v>
      </c>
      <c r="H131" s="23">
        <v>-3.5287767765567768</v>
      </c>
      <c r="I131" s="23">
        <v>0.60845732284487375</v>
      </c>
    </row>
    <row r="132" spans="1:9" x14ac:dyDescent="0.25">
      <c r="A132" s="20" t="s">
        <v>3575</v>
      </c>
      <c r="B132" s="53">
        <v>18978.766</v>
      </c>
      <c r="C132" s="53">
        <v>124950</v>
      </c>
      <c r="D132" s="53">
        <v>0</v>
      </c>
      <c r="E132" s="53">
        <v>21562.531500000001</v>
      </c>
      <c r="F132" s="23">
        <v>0.15189088435374148</v>
      </c>
      <c r="G132" s="23">
        <v>0</v>
      </c>
      <c r="H132" s="23">
        <v>0.84810911564625857</v>
      </c>
      <c r="I132" s="23">
        <v>1</v>
      </c>
    </row>
    <row r="133" spans="1:9" x14ac:dyDescent="0.25">
      <c r="A133" s="20" t="s">
        <v>3576</v>
      </c>
      <c r="B133" s="53">
        <v>120153.55999999998</v>
      </c>
      <c r="C133" s="53">
        <v>75075</v>
      </c>
      <c r="D133" s="53">
        <v>16182.531500000001</v>
      </c>
      <c r="E133" s="53">
        <v>142982.73599999998</v>
      </c>
      <c r="F133" s="23">
        <v>1.6004470196470195</v>
      </c>
      <c r="G133" s="23">
        <v>0.11317821964184546</v>
      </c>
      <c r="H133" s="23">
        <v>-0.60044701964701952</v>
      </c>
      <c r="I133" s="23">
        <v>0.88682178035815451</v>
      </c>
    </row>
    <row r="134" spans="1:9" x14ac:dyDescent="0.25">
      <c r="A134" s="20" t="s">
        <v>3577</v>
      </c>
      <c r="B134" s="53">
        <v>243965.11900000001</v>
      </c>
      <c r="C134" s="53">
        <v>124950</v>
      </c>
      <c r="D134" s="53">
        <v>83028.185000000012</v>
      </c>
      <c r="E134" s="53">
        <v>290257.6925</v>
      </c>
      <c r="F134" s="23">
        <v>1.9525019527811125</v>
      </c>
      <c r="G134" s="23">
        <v>0.2860499037419999</v>
      </c>
      <c r="H134" s="23">
        <v>-0.95250195278111249</v>
      </c>
      <c r="I134" s="23">
        <v>0.7139500962580001</v>
      </c>
    </row>
    <row r="135" spans="1:9" x14ac:dyDescent="0.25">
      <c r="A135" s="20" t="s">
        <v>3578</v>
      </c>
      <c r="B135" s="53">
        <v>60000</v>
      </c>
      <c r="C135" s="53">
        <v>75075</v>
      </c>
      <c r="D135" s="53">
        <v>0</v>
      </c>
      <c r="E135" s="53">
        <v>71400</v>
      </c>
      <c r="F135" s="23">
        <v>0.79920079920079923</v>
      </c>
      <c r="G135" s="23">
        <v>0</v>
      </c>
      <c r="H135" s="23">
        <v>0.20079920079920077</v>
      </c>
      <c r="I135" s="23">
        <v>1</v>
      </c>
    </row>
    <row r="136" spans="1:9" x14ac:dyDescent="0.25">
      <c r="A136" s="20" t="s">
        <v>3579</v>
      </c>
      <c r="B136" s="53">
        <v>958550.19000000006</v>
      </c>
      <c r="C136" s="53">
        <v>774900.00000000012</v>
      </c>
      <c r="D136" s="53">
        <v>442501.14600000001</v>
      </c>
      <c r="E136" s="53">
        <v>1094748.804</v>
      </c>
      <c r="F136" s="23">
        <v>1.236998567557104</v>
      </c>
      <c r="G136" s="23">
        <v>0.40420336097485249</v>
      </c>
      <c r="H136" s="23">
        <v>-0.23699856755710402</v>
      </c>
      <c r="I136" s="23">
        <v>0.59579663902514746</v>
      </c>
    </row>
    <row r="137" spans="1:9" x14ac:dyDescent="0.25">
      <c r="A137" s="17" t="s">
        <v>21</v>
      </c>
      <c r="B137" s="53">
        <v>2204447.8669999996</v>
      </c>
      <c r="C137" s="53">
        <v>1750000</v>
      </c>
      <c r="D137" s="53">
        <v>1849231.2889999999</v>
      </c>
      <c r="E137" s="53">
        <v>2537941.3640000001</v>
      </c>
      <c r="F137" s="23">
        <v>1.2596844954285713</v>
      </c>
      <c r="G137" s="23">
        <v>0.7286343629647386</v>
      </c>
      <c r="H137" s="23">
        <v>-0.2596844954285713</v>
      </c>
      <c r="I137" s="23">
        <v>0.2713656370352614</v>
      </c>
    </row>
    <row r="138" spans="1:9" x14ac:dyDescent="0.25">
      <c r="A138" s="18" t="s">
        <v>3595</v>
      </c>
      <c r="B138" s="53">
        <v>2204447.8669999996</v>
      </c>
      <c r="C138" s="53">
        <v>1750000</v>
      </c>
      <c r="D138" s="53">
        <v>1849231.2889999999</v>
      </c>
      <c r="E138" s="53">
        <v>2537941.3640000001</v>
      </c>
      <c r="F138" s="23">
        <v>1.2596844954285713</v>
      </c>
      <c r="G138" s="23">
        <v>0.7286343629647386</v>
      </c>
      <c r="H138" s="23">
        <v>-0.2596844954285713</v>
      </c>
      <c r="I138" s="23">
        <v>0.2713656370352614</v>
      </c>
    </row>
    <row r="139" spans="1:9" x14ac:dyDescent="0.25">
      <c r="A139" s="19" t="s">
        <v>11</v>
      </c>
      <c r="B139" s="53">
        <v>2204447.8669999996</v>
      </c>
      <c r="C139" s="53">
        <v>1750000</v>
      </c>
      <c r="D139" s="53">
        <v>1849231.2889999999</v>
      </c>
      <c r="E139" s="53">
        <v>2537941.3640000001</v>
      </c>
      <c r="F139" s="23">
        <v>1.2596844954285713</v>
      </c>
      <c r="G139" s="23">
        <v>0.7286343629647386</v>
      </c>
      <c r="H139" s="23">
        <v>-0.2596844954285713</v>
      </c>
      <c r="I139" s="23">
        <v>0.2713656370352614</v>
      </c>
    </row>
    <row r="140" spans="1:9" x14ac:dyDescent="0.25">
      <c r="A140" s="20" t="s">
        <v>3568</v>
      </c>
      <c r="B140" s="53">
        <v>189753.78</v>
      </c>
      <c r="C140" s="53">
        <v>50050</v>
      </c>
      <c r="D140" s="53">
        <v>119253.82749999997</v>
      </c>
      <c r="E140" s="53">
        <v>209963.61499999999</v>
      </c>
      <c r="F140" s="23">
        <v>3.7912843156843157</v>
      </c>
      <c r="G140" s="23">
        <v>0.56797377726612286</v>
      </c>
      <c r="H140" s="23">
        <v>-2.7912843156843157</v>
      </c>
      <c r="I140" s="23">
        <v>0.43202622273387714</v>
      </c>
    </row>
    <row r="141" spans="1:9" x14ac:dyDescent="0.25">
      <c r="A141" s="20" t="s">
        <v>3569</v>
      </c>
      <c r="B141" s="53">
        <v>310413.402</v>
      </c>
      <c r="C141" s="53">
        <v>99925</v>
      </c>
      <c r="D141" s="53">
        <v>369391.94900000002</v>
      </c>
      <c r="E141" s="53">
        <v>369391.94900000002</v>
      </c>
      <c r="F141" s="23">
        <v>3.1064638679009255</v>
      </c>
      <c r="G141" s="23">
        <v>1</v>
      </c>
      <c r="H141" s="23">
        <v>-2.1064638679009255</v>
      </c>
      <c r="I141" s="23">
        <v>0</v>
      </c>
    </row>
    <row r="142" spans="1:9" x14ac:dyDescent="0.25">
      <c r="A142" s="20" t="s">
        <v>3570</v>
      </c>
      <c r="B142" s="53">
        <v>419461.196</v>
      </c>
      <c r="C142" s="53">
        <v>50050</v>
      </c>
      <c r="D142" s="53">
        <v>403982.56350000005</v>
      </c>
      <c r="E142" s="53">
        <v>487703.65199999994</v>
      </c>
      <c r="F142" s="23">
        <v>8.3808430769230764</v>
      </c>
      <c r="G142" s="23">
        <v>0.82833614602500472</v>
      </c>
      <c r="H142" s="23">
        <v>-7.3808430769230764</v>
      </c>
      <c r="I142" s="23">
        <v>0.17166385397499528</v>
      </c>
    </row>
    <row r="143" spans="1:9" x14ac:dyDescent="0.25">
      <c r="A143" s="20" t="s">
        <v>3571</v>
      </c>
      <c r="B143" s="53">
        <v>0</v>
      </c>
      <c r="C143" s="53">
        <v>99925</v>
      </c>
      <c r="D143" s="53">
        <v>0</v>
      </c>
      <c r="E143" s="53">
        <v>0</v>
      </c>
      <c r="F143" s="23">
        <v>0</v>
      </c>
      <c r="G143" s="23" t="e">
        <v>#DIV/0!</v>
      </c>
      <c r="H143" s="23">
        <v>1</v>
      </c>
      <c r="I143" s="23" t="e">
        <v>#DIV/0!</v>
      </c>
    </row>
    <row r="144" spans="1:9" x14ac:dyDescent="0.25">
      <c r="A144" s="20" t="s">
        <v>3572</v>
      </c>
      <c r="B144" s="53">
        <v>312669.995</v>
      </c>
      <c r="C144" s="53">
        <v>75075</v>
      </c>
      <c r="D144" s="53">
        <v>216860.05499999999</v>
      </c>
      <c r="E144" s="53">
        <v>351557.38050000003</v>
      </c>
      <c r="F144" s="23">
        <v>4.164768498168498</v>
      </c>
      <c r="G144" s="23">
        <v>0.61685536139668662</v>
      </c>
      <c r="H144" s="23">
        <v>-3.164768498168498</v>
      </c>
      <c r="I144" s="23">
        <v>0.38314463860331338</v>
      </c>
    </row>
    <row r="145" spans="1:9" x14ac:dyDescent="0.25">
      <c r="A145" s="20" t="s">
        <v>3573</v>
      </c>
      <c r="B145" s="53">
        <v>186082.538</v>
      </c>
      <c r="C145" s="53">
        <v>124950</v>
      </c>
      <c r="D145" s="53">
        <v>139252.0355</v>
      </c>
      <c r="E145" s="53">
        <v>211463.29550000001</v>
      </c>
      <c r="F145" s="23">
        <v>1.4892560064025611</v>
      </c>
      <c r="G145" s="23">
        <v>0.6585163404870894</v>
      </c>
      <c r="H145" s="23">
        <v>-0.48925600640256106</v>
      </c>
      <c r="I145" s="23">
        <v>0.3414836595129106</v>
      </c>
    </row>
    <row r="146" spans="1:9" x14ac:dyDescent="0.25">
      <c r="A146" s="20" t="s">
        <v>3574</v>
      </c>
      <c r="B146" s="53">
        <v>0</v>
      </c>
      <c r="C146" s="53">
        <v>75075</v>
      </c>
      <c r="D146" s="53">
        <v>0</v>
      </c>
      <c r="E146" s="53">
        <v>0</v>
      </c>
      <c r="F146" s="23">
        <v>0</v>
      </c>
      <c r="G146" s="23" t="e">
        <v>#DIV/0!</v>
      </c>
      <c r="H146" s="23">
        <v>1</v>
      </c>
      <c r="I146" s="23" t="e">
        <v>#DIV/0!</v>
      </c>
    </row>
    <row r="147" spans="1:9" x14ac:dyDescent="0.25">
      <c r="A147" s="20" t="s">
        <v>3575</v>
      </c>
      <c r="B147" s="53">
        <v>268101.23149999999</v>
      </c>
      <c r="C147" s="53">
        <v>124950</v>
      </c>
      <c r="D147" s="53">
        <v>287690.75049999997</v>
      </c>
      <c r="E147" s="53">
        <v>287690.75049999997</v>
      </c>
      <c r="F147" s="23">
        <v>2.145668119247699</v>
      </c>
      <c r="G147" s="23">
        <v>1</v>
      </c>
      <c r="H147" s="23">
        <v>-1.145668119247699</v>
      </c>
      <c r="I147" s="23">
        <v>0</v>
      </c>
    </row>
    <row r="148" spans="1:9" x14ac:dyDescent="0.25">
      <c r="A148" s="20" t="s">
        <v>3576</v>
      </c>
      <c r="B148" s="53">
        <v>41432.984500000006</v>
      </c>
      <c r="C148" s="53">
        <v>75075</v>
      </c>
      <c r="D148" s="53">
        <v>24907.438000000002</v>
      </c>
      <c r="E148" s="53">
        <v>49305.251499999998</v>
      </c>
      <c r="F148" s="23">
        <v>0.55188790542790556</v>
      </c>
      <c r="G148" s="23">
        <v>0.50516805496874917</v>
      </c>
      <c r="H148" s="23">
        <v>0.44811209457209444</v>
      </c>
      <c r="I148" s="23">
        <v>0.49483194503125083</v>
      </c>
    </row>
    <row r="149" spans="1:9" x14ac:dyDescent="0.25">
      <c r="A149" s="20" t="s">
        <v>3577</v>
      </c>
      <c r="B149" s="53">
        <v>1234606.9415</v>
      </c>
      <c r="C149" s="53">
        <v>124950</v>
      </c>
      <c r="D149" s="53">
        <v>43712.635499999997</v>
      </c>
      <c r="E149" s="53">
        <v>1469018.8605</v>
      </c>
      <c r="F149" s="23">
        <v>9.8808078551420557</v>
      </c>
      <c r="G149" s="23">
        <v>2.9756347365834244E-2</v>
      </c>
      <c r="H149" s="23">
        <v>-8.8808078551420557</v>
      </c>
      <c r="I149" s="23">
        <v>0.97024365263416579</v>
      </c>
    </row>
    <row r="150" spans="1:9" x14ac:dyDescent="0.25">
      <c r="A150" s="20" t="s">
        <v>3578</v>
      </c>
      <c r="B150" s="53">
        <v>188924.56</v>
      </c>
      <c r="C150" s="53">
        <v>75075</v>
      </c>
      <c r="D150" s="53">
        <v>154320.15</v>
      </c>
      <c r="E150" s="53">
        <v>192364.4265</v>
      </c>
      <c r="F150" s="23">
        <v>2.5164776556776558</v>
      </c>
      <c r="G150" s="23">
        <v>0.80222810842835324</v>
      </c>
      <c r="H150" s="23">
        <v>-1.5164776556776558</v>
      </c>
      <c r="I150" s="23">
        <v>0.19777189157164676</v>
      </c>
    </row>
    <row r="151" spans="1:9" x14ac:dyDescent="0.25">
      <c r="A151" s="20" t="s">
        <v>3579</v>
      </c>
      <c r="B151" s="53">
        <v>-946998.76150000037</v>
      </c>
      <c r="C151" s="53">
        <v>774900.00000000012</v>
      </c>
      <c r="D151" s="53">
        <v>89859.8845</v>
      </c>
      <c r="E151" s="53">
        <v>-1090517.8169999998</v>
      </c>
      <c r="F151" s="23">
        <v>-1.2220915750419412</v>
      </c>
      <c r="G151" s="23">
        <v>-8.2401115414329831E-2</v>
      </c>
      <c r="H151" s="23">
        <v>2.222091575041941</v>
      </c>
      <c r="I151" s="23">
        <v>1.0824011154143298</v>
      </c>
    </row>
    <row r="152" spans="1:9" x14ac:dyDescent="0.25">
      <c r="A152" s="17" t="s">
        <v>22</v>
      </c>
      <c r="B152" s="53">
        <v>1447087.9794999999</v>
      </c>
      <c r="C152" s="53">
        <v>850000</v>
      </c>
      <c r="D152" s="53">
        <v>748256.19200000004</v>
      </c>
      <c r="E152" s="53">
        <v>1715135.6220000004</v>
      </c>
      <c r="F152" s="23">
        <v>1.702456446470588</v>
      </c>
      <c r="G152" s="23">
        <v>0.43626648668603063</v>
      </c>
      <c r="H152" s="23">
        <v>-0.70245644647058803</v>
      </c>
      <c r="I152" s="23">
        <v>0.56373351331396937</v>
      </c>
    </row>
    <row r="153" spans="1:9" x14ac:dyDescent="0.25">
      <c r="A153" s="18" t="s">
        <v>3595</v>
      </c>
      <c r="B153" s="53">
        <v>1447087.9794999999</v>
      </c>
      <c r="C153" s="53">
        <v>850000</v>
      </c>
      <c r="D153" s="53">
        <v>748256.19200000004</v>
      </c>
      <c r="E153" s="53">
        <v>1715135.6220000004</v>
      </c>
      <c r="F153" s="23">
        <v>1.702456446470588</v>
      </c>
      <c r="G153" s="23">
        <v>0.43626648668603063</v>
      </c>
      <c r="H153" s="23">
        <v>-0.70245644647058803</v>
      </c>
      <c r="I153" s="23">
        <v>0.56373351331396937</v>
      </c>
    </row>
    <row r="154" spans="1:9" x14ac:dyDescent="0.25">
      <c r="A154" s="19" t="s">
        <v>11</v>
      </c>
      <c r="B154" s="53">
        <v>1447087.9794999999</v>
      </c>
      <c r="C154" s="53">
        <v>850000</v>
      </c>
      <c r="D154" s="53">
        <v>748256.19200000004</v>
      </c>
      <c r="E154" s="53">
        <v>1715135.6220000004</v>
      </c>
      <c r="F154" s="23">
        <v>1.702456446470588</v>
      </c>
      <c r="G154" s="23">
        <v>0.43626648668603063</v>
      </c>
      <c r="H154" s="23">
        <v>-0.70245644647058803</v>
      </c>
      <c r="I154" s="23">
        <v>0.56373351331396937</v>
      </c>
    </row>
    <row r="155" spans="1:9" x14ac:dyDescent="0.25">
      <c r="A155" s="20" t="s">
        <v>3568</v>
      </c>
      <c r="B155" s="53">
        <v>30946.5805</v>
      </c>
      <c r="C155" s="53">
        <v>24310</v>
      </c>
      <c r="D155" s="53">
        <v>36594.381000000001</v>
      </c>
      <c r="E155" s="53">
        <v>36789.381000000001</v>
      </c>
      <c r="F155" s="23">
        <v>1.272997963800905</v>
      </c>
      <c r="G155" s="23">
        <v>0.99469955746197525</v>
      </c>
      <c r="H155" s="23">
        <v>-0.27299796380090502</v>
      </c>
      <c r="I155" s="23">
        <v>5.3004425380247522E-3</v>
      </c>
    </row>
    <row r="156" spans="1:9" x14ac:dyDescent="0.25">
      <c r="A156" s="20" t="s">
        <v>3569</v>
      </c>
      <c r="B156" s="53">
        <v>143666.57749999998</v>
      </c>
      <c r="C156" s="53">
        <v>48535</v>
      </c>
      <c r="D156" s="53">
        <v>141426.4455</v>
      </c>
      <c r="E156" s="53">
        <v>170963.22750000001</v>
      </c>
      <c r="F156" s="23">
        <v>2.960061347481199</v>
      </c>
      <c r="G156" s="23">
        <v>0.82723312824683304</v>
      </c>
      <c r="H156" s="23">
        <v>-1.960061347481199</v>
      </c>
      <c r="I156" s="23">
        <v>0.17276687175316696</v>
      </c>
    </row>
    <row r="157" spans="1:9" x14ac:dyDescent="0.25">
      <c r="A157" s="20" t="s">
        <v>3570</v>
      </c>
      <c r="B157" s="53">
        <v>301302.19900000002</v>
      </c>
      <c r="C157" s="53">
        <v>24310</v>
      </c>
      <c r="D157" s="53">
        <v>32965.617000000006</v>
      </c>
      <c r="E157" s="53">
        <v>307249.61699999997</v>
      </c>
      <c r="F157" s="23">
        <v>12.394166968325793</v>
      </c>
      <c r="G157" s="23">
        <v>0.10729262194653935</v>
      </c>
      <c r="H157" s="23">
        <v>-11.394166968325793</v>
      </c>
      <c r="I157" s="23">
        <v>0.89270737805346068</v>
      </c>
    </row>
    <row r="158" spans="1:9" x14ac:dyDescent="0.25">
      <c r="A158" s="20" t="s">
        <v>3571</v>
      </c>
      <c r="B158" s="53">
        <v>75600.160000000003</v>
      </c>
      <c r="C158" s="53">
        <v>48535</v>
      </c>
      <c r="D158" s="53">
        <v>85196.395999999993</v>
      </c>
      <c r="E158" s="53">
        <v>94731.984999999986</v>
      </c>
      <c r="F158" s="23">
        <v>1.5576421139383951</v>
      </c>
      <c r="G158" s="23">
        <v>0.89934139984504713</v>
      </c>
      <c r="H158" s="23">
        <v>-0.55764211393839513</v>
      </c>
      <c r="I158" s="23">
        <v>0.10065860015495287</v>
      </c>
    </row>
    <row r="159" spans="1:9" x14ac:dyDescent="0.25">
      <c r="A159" s="20" t="s">
        <v>3572</v>
      </c>
      <c r="B159" s="53">
        <v>401435.304</v>
      </c>
      <c r="C159" s="53">
        <v>36465</v>
      </c>
      <c r="D159" s="53">
        <v>0</v>
      </c>
      <c r="E159" s="53">
        <v>477708.01199999999</v>
      </c>
      <c r="F159" s="23">
        <v>11.00878387494858</v>
      </c>
      <c r="G159" s="23">
        <v>0</v>
      </c>
      <c r="H159" s="23">
        <v>-10.00878387494858</v>
      </c>
      <c r="I159" s="23">
        <v>1</v>
      </c>
    </row>
    <row r="160" spans="1:9" x14ac:dyDescent="0.25">
      <c r="A160" s="20" t="s">
        <v>3573</v>
      </c>
      <c r="B160" s="53">
        <v>221196.60199999996</v>
      </c>
      <c r="C160" s="53">
        <v>60690</v>
      </c>
      <c r="D160" s="53">
        <v>0</v>
      </c>
      <c r="E160" s="53">
        <v>263223.95649999997</v>
      </c>
      <c r="F160" s="23">
        <v>3.6446960289998347</v>
      </c>
      <c r="G160" s="23">
        <v>0</v>
      </c>
      <c r="H160" s="23">
        <v>-2.6446960289998347</v>
      </c>
      <c r="I160" s="23">
        <v>1</v>
      </c>
    </row>
    <row r="161" spans="1:9" x14ac:dyDescent="0.25">
      <c r="A161" s="20" t="s">
        <v>3574</v>
      </c>
      <c r="B161" s="53">
        <v>39000</v>
      </c>
      <c r="C161" s="53">
        <v>36465</v>
      </c>
      <c r="D161" s="53">
        <v>23205</v>
      </c>
      <c r="E161" s="53">
        <v>46410</v>
      </c>
      <c r="F161" s="23">
        <v>1.0695187165775402</v>
      </c>
      <c r="G161" s="23">
        <v>0.5</v>
      </c>
      <c r="H161" s="23">
        <v>-6.9518716577540163E-2</v>
      </c>
      <c r="I161" s="23">
        <v>0.5</v>
      </c>
    </row>
    <row r="162" spans="1:9" x14ac:dyDescent="0.25">
      <c r="A162" s="20" t="s">
        <v>3575</v>
      </c>
      <c r="B162" s="53">
        <v>128087.754</v>
      </c>
      <c r="C162" s="53">
        <v>60690</v>
      </c>
      <c r="D162" s="53">
        <v>140794.60649999999</v>
      </c>
      <c r="E162" s="53">
        <v>140794.60649999999</v>
      </c>
      <c r="F162" s="23">
        <v>2.1105248640632723</v>
      </c>
      <c r="G162" s="23">
        <v>1</v>
      </c>
      <c r="H162" s="23">
        <v>-1.1105248640632723</v>
      </c>
      <c r="I162" s="23">
        <v>0</v>
      </c>
    </row>
    <row r="163" spans="1:9" x14ac:dyDescent="0.25">
      <c r="A163" s="20" t="s">
        <v>3576</v>
      </c>
      <c r="B163" s="53">
        <v>2793802.7209999994</v>
      </c>
      <c r="C163" s="53">
        <v>36465</v>
      </c>
      <c r="D163" s="53">
        <v>288073.74599999998</v>
      </c>
      <c r="E163" s="53">
        <v>2868625.2385</v>
      </c>
      <c r="F163" s="23">
        <v>76.61600770601946</v>
      </c>
      <c r="G163" s="23">
        <v>0.10042223087691766</v>
      </c>
      <c r="H163" s="23">
        <v>-75.61600770601946</v>
      </c>
      <c r="I163" s="23">
        <v>0.89957776912308229</v>
      </c>
    </row>
    <row r="164" spans="1:9" x14ac:dyDescent="0.25">
      <c r="A164" s="20" t="s">
        <v>3577</v>
      </c>
      <c r="B164" s="53">
        <v>0</v>
      </c>
      <c r="C164" s="53">
        <v>60690</v>
      </c>
      <c r="D164" s="53">
        <v>0</v>
      </c>
      <c r="E164" s="53">
        <v>0</v>
      </c>
      <c r="F164" s="23">
        <v>0</v>
      </c>
      <c r="G164" s="23" t="e">
        <v>#DIV/0!</v>
      </c>
      <c r="H164" s="23">
        <v>1</v>
      </c>
      <c r="I164" s="23" t="e">
        <v>#DIV/0!</v>
      </c>
    </row>
    <row r="165" spans="1:9" x14ac:dyDescent="0.25">
      <c r="A165" s="20" t="s">
        <v>3578</v>
      </c>
      <c r="B165" s="53">
        <v>209628.60799999998</v>
      </c>
      <c r="C165" s="53">
        <v>36465</v>
      </c>
      <c r="D165" s="53">
        <v>0</v>
      </c>
      <c r="E165" s="53">
        <v>249458.04399999999</v>
      </c>
      <c r="F165" s="23">
        <v>5.7487620457973394</v>
      </c>
      <c r="G165" s="23">
        <v>0</v>
      </c>
      <c r="H165" s="23">
        <v>-4.7487620457973394</v>
      </c>
      <c r="I165" s="23">
        <v>1</v>
      </c>
    </row>
    <row r="166" spans="1:9" x14ac:dyDescent="0.25">
      <c r="A166" s="20" t="s">
        <v>3579</v>
      </c>
      <c r="B166" s="53">
        <v>-2897578.5264999992</v>
      </c>
      <c r="C166" s="53">
        <v>376380</v>
      </c>
      <c r="D166" s="53">
        <v>0</v>
      </c>
      <c r="E166" s="53">
        <v>-2940818.4459999995</v>
      </c>
      <c r="F166" s="23">
        <v>-7.698545423508155</v>
      </c>
      <c r="G166" s="23">
        <v>0</v>
      </c>
      <c r="H166" s="23">
        <v>8.6985454235081541</v>
      </c>
      <c r="I166" s="23">
        <v>1</v>
      </c>
    </row>
    <row r="167" spans="1:9" x14ac:dyDescent="0.25">
      <c r="A167" s="17" t="s">
        <v>23</v>
      </c>
      <c r="B167" s="53">
        <v>3925610.0760000004</v>
      </c>
      <c r="C167" s="53">
        <v>1750000</v>
      </c>
      <c r="D167" s="53">
        <v>3666986.7474999996</v>
      </c>
      <c r="E167" s="53">
        <v>4219438.4389999993</v>
      </c>
      <c r="F167" s="23">
        <v>2.2432057577142861</v>
      </c>
      <c r="G167" s="23">
        <v>0.86906985384743995</v>
      </c>
      <c r="H167" s="23">
        <v>-1.2432057577142861</v>
      </c>
      <c r="I167" s="23">
        <v>0.13093014615256005</v>
      </c>
    </row>
    <row r="168" spans="1:9" x14ac:dyDescent="0.25">
      <c r="A168" s="18" t="s">
        <v>3900</v>
      </c>
      <c r="B168" s="53">
        <v>3925610.0760000004</v>
      </c>
      <c r="C168" s="53">
        <v>1750000</v>
      </c>
      <c r="D168" s="53">
        <v>3666986.7474999996</v>
      </c>
      <c r="E168" s="53">
        <v>4219438.4389999993</v>
      </c>
      <c r="F168" s="23">
        <v>2.2432057577142861</v>
      </c>
      <c r="G168" s="23">
        <v>0.86906985384743995</v>
      </c>
      <c r="H168" s="23">
        <v>-1.2432057577142861</v>
      </c>
      <c r="I168" s="23">
        <v>0.13093014615256005</v>
      </c>
    </row>
    <row r="169" spans="1:9" x14ac:dyDescent="0.25">
      <c r="A169" s="19" t="s">
        <v>11</v>
      </c>
      <c r="B169" s="53">
        <v>3925610.0760000004</v>
      </c>
      <c r="C169" s="53">
        <v>1750000</v>
      </c>
      <c r="D169" s="53">
        <v>3666986.7474999996</v>
      </c>
      <c r="E169" s="53">
        <v>4219438.4389999993</v>
      </c>
      <c r="F169" s="23">
        <v>2.2432057577142861</v>
      </c>
      <c r="G169" s="23">
        <v>0.86906985384743995</v>
      </c>
      <c r="H169" s="23">
        <v>-1.2432057577142861</v>
      </c>
      <c r="I169" s="23">
        <v>0.13093014615256005</v>
      </c>
    </row>
    <row r="170" spans="1:9" x14ac:dyDescent="0.25">
      <c r="A170" s="20" t="s">
        <v>3568</v>
      </c>
      <c r="B170" s="53">
        <v>147525.74799999999</v>
      </c>
      <c r="C170" s="53">
        <v>50050</v>
      </c>
      <c r="D170" s="53">
        <v>175555.64050000001</v>
      </c>
      <c r="E170" s="53">
        <v>175555.64050000001</v>
      </c>
      <c r="F170" s="23">
        <v>2.9475673926073926</v>
      </c>
      <c r="G170" s="23">
        <v>1</v>
      </c>
      <c r="H170" s="23">
        <v>-1.9475673926073926</v>
      </c>
      <c r="I170" s="23">
        <v>0</v>
      </c>
    </row>
    <row r="171" spans="1:9" x14ac:dyDescent="0.25">
      <c r="A171" s="20" t="s">
        <v>3569</v>
      </c>
      <c r="B171" s="53">
        <v>194020.46250000002</v>
      </c>
      <c r="C171" s="53">
        <v>99925</v>
      </c>
      <c r="D171" s="53">
        <v>168679.50150000001</v>
      </c>
      <c r="E171" s="53">
        <v>217153.04950000002</v>
      </c>
      <c r="F171" s="23">
        <v>1.9416608706529899</v>
      </c>
      <c r="G171" s="23">
        <v>0.77677703301145673</v>
      </c>
      <c r="H171" s="23">
        <v>-0.94166087065298987</v>
      </c>
      <c r="I171" s="23">
        <v>0.22322296698854327</v>
      </c>
    </row>
    <row r="172" spans="1:9" x14ac:dyDescent="0.25">
      <c r="A172" s="20" t="s">
        <v>3570</v>
      </c>
      <c r="B172" s="53">
        <v>30986.32</v>
      </c>
      <c r="C172" s="53">
        <v>50050</v>
      </c>
      <c r="D172" s="53">
        <v>12136.8935</v>
      </c>
      <c r="E172" s="53">
        <v>36873.720999999998</v>
      </c>
      <c r="F172" s="23">
        <v>0.6191072927072927</v>
      </c>
      <c r="G172" s="23">
        <v>0.32914751131300257</v>
      </c>
      <c r="H172" s="23">
        <v>0.3808927072927073</v>
      </c>
      <c r="I172" s="23">
        <v>0.67085248868699743</v>
      </c>
    </row>
    <row r="173" spans="1:9" x14ac:dyDescent="0.25">
      <c r="A173" s="20" t="s">
        <v>3571</v>
      </c>
      <c r="B173" s="53">
        <v>1674706.885</v>
      </c>
      <c r="C173" s="53">
        <v>99925</v>
      </c>
      <c r="D173" s="53">
        <v>1650635.9495000001</v>
      </c>
      <c r="E173" s="53">
        <v>1695772.5430000001</v>
      </c>
      <c r="F173" s="23">
        <v>16.759638578934201</v>
      </c>
      <c r="G173" s="23">
        <v>0.97338287278779234</v>
      </c>
      <c r="H173" s="23">
        <v>-15.759638578934201</v>
      </c>
      <c r="I173" s="23">
        <v>2.6617127212207659E-2</v>
      </c>
    </row>
    <row r="174" spans="1:9" x14ac:dyDescent="0.25">
      <c r="A174" s="20" t="s">
        <v>3572</v>
      </c>
      <c r="B174" s="53">
        <v>569958.95250000001</v>
      </c>
      <c r="C174" s="53">
        <v>75075</v>
      </c>
      <c r="D174" s="53">
        <v>458253.83100000006</v>
      </c>
      <c r="E174" s="53">
        <v>634361.15300000005</v>
      </c>
      <c r="F174" s="23">
        <v>7.5918608391608391</v>
      </c>
      <c r="G174" s="23">
        <v>0.72238633912691697</v>
      </c>
      <c r="H174" s="23">
        <v>-6.5918608391608391</v>
      </c>
      <c r="I174" s="23">
        <v>0.27761366087308303</v>
      </c>
    </row>
    <row r="175" spans="1:9" x14ac:dyDescent="0.25">
      <c r="A175" s="20" t="s">
        <v>3573</v>
      </c>
      <c r="B175" s="53">
        <v>160809.58000000002</v>
      </c>
      <c r="C175" s="53">
        <v>124950</v>
      </c>
      <c r="D175" s="53">
        <v>168563.4</v>
      </c>
      <c r="E175" s="53">
        <v>168563.4</v>
      </c>
      <c r="F175" s="23">
        <v>1.28699143657463</v>
      </c>
      <c r="G175" s="23">
        <v>1</v>
      </c>
      <c r="H175" s="23">
        <v>-0.28699143657463</v>
      </c>
      <c r="I175" s="23">
        <v>0</v>
      </c>
    </row>
    <row r="176" spans="1:9" x14ac:dyDescent="0.25">
      <c r="A176" s="20" t="s">
        <v>3574</v>
      </c>
      <c r="B176" s="53">
        <v>201005.33000000002</v>
      </c>
      <c r="C176" s="53">
        <v>75075</v>
      </c>
      <c r="D176" s="53">
        <v>232356.34299999996</v>
      </c>
      <c r="E176" s="53">
        <v>232356.34299999996</v>
      </c>
      <c r="F176" s="23">
        <v>2.6773936729936731</v>
      </c>
      <c r="G176" s="23">
        <v>1</v>
      </c>
      <c r="H176" s="23">
        <v>-1.6773936729936731</v>
      </c>
      <c r="I176" s="23">
        <v>0</v>
      </c>
    </row>
    <row r="177" spans="1:9" x14ac:dyDescent="0.25">
      <c r="A177" s="20" t="s">
        <v>3575</v>
      </c>
      <c r="B177" s="53">
        <v>122419.16</v>
      </c>
      <c r="C177" s="53">
        <v>124950</v>
      </c>
      <c r="D177" s="53">
        <v>111135.99350000001</v>
      </c>
      <c r="E177" s="53">
        <v>131998.79999999999</v>
      </c>
      <c r="F177" s="23">
        <v>0.97974517807122852</v>
      </c>
      <c r="G177" s="23">
        <v>0.84194699876059498</v>
      </c>
      <c r="H177" s="23">
        <v>2.0254821928771483E-2</v>
      </c>
      <c r="I177" s="23">
        <v>0.15805300123940502</v>
      </c>
    </row>
    <row r="178" spans="1:9" x14ac:dyDescent="0.25">
      <c r="A178" s="20" t="s">
        <v>3576</v>
      </c>
      <c r="B178" s="53">
        <v>179484.83000000002</v>
      </c>
      <c r="C178" s="53">
        <v>75075</v>
      </c>
      <c r="D178" s="53">
        <v>192959.3475</v>
      </c>
      <c r="E178" s="53">
        <v>193819.3475</v>
      </c>
      <c r="F178" s="23">
        <v>2.3907403263403264</v>
      </c>
      <c r="G178" s="23">
        <v>0.99556287846856983</v>
      </c>
      <c r="H178" s="23">
        <v>-1.3907403263403264</v>
      </c>
      <c r="I178" s="23">
        <v>4.437121531430166E-3</v>
      </c>
    </row>
    <row r="179" spans="1:9" x14ac:dyDescent="0.25">
      <c r="A179" s="20" t="s">
        <v>3577</v>
      </c>
      <c r="B179" s="53">
        <v>276835.48800000001</v>
      </c>
      <c r="C179" s="53">
        <v>124950</v>
      </c>
      <c r="D179" s="53">
        <v>180499.04750000002</v>
      </c>
      <c r="E179" s="53">
        <v>308914.23050000001</v>
      </c>
      <c r="F179" s="23">
        <v>2.2155701320528212</v>
      </c>
      <c r="G179" s="23">
        <v>0.58430149756406258</v>
      </c>
      <c r="H179" s="23">
        <v>-1.2155701320528212</v>
      </c>
      <c r="I179" s="23">
        <v>0.41569850243593742</v>
      </c>
    </row>
    <row r="180" spans="1:9" x14ac:dyDescent="0.25">
      <c r="A180" s="20" t="s">
        <v>3578</v>
      </c>
      <c r="B180" s="53">
        <v>369057.32</v>
      </c>
      <c r="C180" s="53">
        <v>75075</v>
      </c>
      <c r="D180" s="53">
        <v>316210.8</v>
      </c>
      <c r="E180" s="53">
        <v>425498.21100000001</v>
      </c>
      <c r="F180" s="23">
        <v>4.9158484182484186</v>
      </c>
      <c r="G180" s="23">
        <v>0.74315424089996929</v>
      </c>
      <c r="H180" s="23">
        <v>-3.9158484182484186</v>
      </c>
      <c r="I180" s="23">
        <v>0.25684575910003071</v>
      </c>
    </row>
    <row r="181" spans="1:9" x14ac:dyDescent="0.25">
      <c r="A181" s="20" t="s">
        <v>3579</v>
      </c>
      <c r="B181" s="53">
        <v>-1200</v>
      </c>
      <c r="C181" s="53">
        <v>774900.00000000012</v>
      </c>
      <c r="D181" s="53">
        <v>0</v>
      </c>
      <c r="E181" s="53">
        <v>-1428</v>
      </c>
      <c r="F181" s="23">
        <v>-1.5485869144405728E-3</v>
      </c>
      <c r="G181" s="23">
        <v>0</v>
      </c>
      <c r="H181" s="23">
        <v>1.0015485869144405</v>
      </c>
      <c r="I181" s="23">
        <v>1</v>
      </c>
    </row>
    <row r="182" spans="1:9" x14ac:dyDescent="0.25">
      <c r="A182" s="17" t="s">
        <v>67</v>
      </c>
      <c r="B182" s="53">
        <v>2468029.8174999999</v>
      </c>
      <c r="C182" s="53">
        <v>1550000</v>
      </c>
      <c r="D182" s="53">
        <v>1022162.7855</v>
      </c>
      <c r="E182" s="53">
        <v>2929891.3415000006</v>
      </c>
      <c r="F182" s="23">
        <v>1.5922773016129033</v>
      </c>
      <c r="G182" s="23">
        <v>0.34887395686718159</v>
      </c>
      <c r="H182" s="23">
        <v>-0.59227730161290326</v>
      </c>
      <c r="I182" s="23">
        <v>0.65112604313281841</v>
      </c>
    </row>
    <row r="183" spans="1:9" x14ac:dyDescent="0.25">
      <c r="A183" s="18" t="s">
        <v>3595</v>
      </c>
      <c r="B183" s="53">
        <v>2468029.8174999999</v>
      </c>
      <c r="C183" s="53">
        <v>1550000</v>
      </c>
      <c r="D183" s="53">
        <v>1022162.7855</v>
      </c>
      <c r="E183" s="53">
        <v>2929891.3415000006</v>
      </c>
      <c r="F183" s="23">
        <v>1.5922773016129033</v>
      </c>
      <c r="G183" s="23">
        <v>0.34887395686718159</v>
      </c>
      <c r="H183" s="23">
        <v>-0.59227730161290326</v>
      </c>
      <c r="I183" s="23">
        <v>0.65112604313281841</v>
      </c>
    </row>
    <row r="184" spans="1:9" x14ac:dyDescent="0.25">
      <c r="A184" s="19" t="s">
        <v>11</v>
      </c>
      <c r="B184" s="53">
        <v>2468029.8174999999</v>
      </c>
      <c r="C184" s="53">
        <v>1550000</v>
      </c>
      <c r="D184" s="53">
        <v>1022162.7855</v>
      </c>
      <c r="E184" s="53">
        <v>2929891.3415000006</v>
      </c>
      <c r="F184" s="23">
        <v>1.5922773016129033</v>
      </c>
      <c r="G184" s="23">
        <v>0.34887395686718159</v>
      </c>
      <c r="H184" s="23">
        <v>-0.59227730161290326</v>
      </c>
      <c r="I184" s="23">
        <v>0.65112604313281841</v>
      </c>
    </row>
    <row r="185" spans="1:9" x14ac:dyDescent="0.25">
      <c r="A185" s="20" t="s">
        <v>3568</v>
      </c>
      <c r="B185" s="53">
        <v>93282.686499999996</v>
      </c>
      <c r="C185" s="53">
        <v>44330</v>
      </c>
      <c r="D185" s="53">
        <v>98869.504000000001</v>
      </c>
      <c r="E185" s="53">
        <v>111006.39750000001</v>
      </c>
      <c r="F185" s="23">
        <v>2.1042789645838034</v>
      </c>
      <c r="G185" s="23">
        <v>0.89066491865930519</v>
      </c>
      <c r="H185" s="23">
        <v>-1.1042789645838034</v>
      </c>
      <c r="I185" s="23">
        <v>0.10933508134069481</v>
      </c>
    </row>
    <row r="186" spans="1:9" x14ac:dyDescent="0.25">
      <c r="A186" s="20" t="s">
        <v>3569</v>
      </c>
      <c r="B186" s="53">
        <v>198268.63</v>
      </c>
      <c r="C186" s="53">
        <v>88505</v>
      </c>
      <c r="D186" s="53">
        <v>235939.67050000001</v>
      </c>
      <c r="E186" s="53">
        <v>235939.67050000001</v>
      </c>
      <c r="F186" s="23">
        <v>2.2401969380261004</v>
      </c>
      <c r="G186" s="23">
        <v>1</v>
      </c>
      <c r="H186" s="23">
        <v>-1.2401969380261004</v>
      </c>
      <c r="I186" s="23">
        <v>0</v>
      </c>
    </row>
    <row r="187" spans="1:9" x14ac:dyDescent="0.25">
      <c r="A187" s="20" t="s">
        <v>3570</v>
      </c>
      <c r="B187" s="53">
        <v>1638535.8204999999</v>
      </c>
      <c r="C187" s="53">
        <v>44330</v>
      </c>
      <c r="D187" s="53">
        <v>83353.514999999999</v>
      </c>
      <c r="E187" s="53">
        <v>1942793.4830000005</v>
      </c>
      <c r="F187" s="23">
        <v>36.962233713061131</v>
      </c>
      <c r="G187" s="23">
        <v>4.2903950280545583E-2</v>
      </c>
      <c r="H187" s="23">
        <v>-35.962233713061131</v>
      </c>
      <c r="I187" s="23">
        <v>0.95709604971945439</v>
      </c>
    </row>
    <row r="188" spans="1:9" x14ac:dyDescent="0.25">
      <c r="A188" s="20" t="s">
        <v>3571</v>
      </c>
      <c r="B188" s="53">
        <v>385577.98050000001</v>
      </c>
      <c r="C188" s="53">
        <v>88505</v>
      </c>
      <c r="D188" s="53">
        <v>422686.10249999992</v>
      </c>
      <c r="E188" s="53">
        <v>458837.79699999996</v>
      </c>
      <c r="F188" s="23">
        <v>4.3565672052426416</v>
      </c>
      <c r="G188" s="23">
        <v>0.92121029536718824</v>
      </c>
      <c r="H188" s="23">
        <v>-3.3565672052426416</v>
      </c>
      <c r="I188" s="23">
        <v>7.8789704632811763E-2</v>
      </c>
    </row>
    <row r="189" spans="1:9" x14ac:dyDescent="0.25">
      <c r="A189" s="20" t="s">
        <v>3572</v>
      </c>
      <c r="B189" s="53">
        <v>60928.577499999999</v>
      </c>
      <c r="C189" s="53">
        <v>66495</v>
      </c>
      <c r="D189" s="53">
        <v>72505.008000000002</v>
      </c>
      <c r="E189" s="53">
        <v>72505.008000000002</v>
      </c>
      <c r="F189" s="23">
        <v>0.91628810436874952</v>
      </c>
      <c r="G189" s="23">
        <v>1</v>
      </c>
      <c r="H189" s="23">
        <v>8.3711895631250477E-2</v>
      </c>
      <c r="I189" s="23">
        <v>0</v>
      </c>
    </row>
    <row r="190" spans="1:9" x14ac:dyDescent="0.25">
      <c r="A190" s="20" t="s">
        <v>3573</v>
      </c>
      <c r="B190" s="53">
        <v>14406.479500000001</v>
      </c>
      <c r="C190" s="53">
        <v>110670</v>
      </c>
      <c r="D190" s="53">
        <v>17143.710500000001</v>
      </c>
      <c r="E190" s="53">
        <v>17143.710500000001</v>
      </c>
      <c r="F190" s="23">
        <v>0.13017511068943707</v>
      </c>
      <c r="G190" s="23">
        <v>1</v>
      </c>
      <c r="H190" s="23">
        <v>0.8698248893105629</v>
      </c>
      <c r="I190" s="23">
        <v>0</v>
      </c>
    </row>
    <row r="191" spans="1:9" x14ac:dyDescent="0.25">
      <c r="A191" s="20" t="s">
        <v>3574</v>
      </c>
      <c r="B191" s="53">
        <v>19593.110999999997</v>
      </c>
      <c r="C191" s="53">
        <v>66495</v>
      </c>
      <c r="D191" s="53">
        <v>23315.802</v>
      </c>
      <c r="E191" s="53">
        <v>23315.802</v>
      </c>
      <c r="F191" s="23">
        <v>0.29465540266185425</v>
      </c>
      <c r="G191" s="23">
        <v>1</v>
      </c>
      <c r="H191" s="23">
        <v>0.70534459733814581</v>
      </c>
      <c r="I191" s="23">
        <v>0</v>
      </c>
    </row>
    <row r="192" spans="1:9" x14ac:dyDescent="0.25">
      <c r="A192" s="20" t="s">
        <v>3575</v>
      </c>
      <c r="B192" s="53">
        <v>18085.110999999997</v>
      </c>
      <c r="C192" s="53">
        <v>110670</v>
      </c>
      <c r="D192" s="53">
        <v>21521.281999999999</v>
      </c>
      <c r="E192" s="53">
        <v>21521.281999999999</v>
      </c>
      <c r="F192" s="23">
        <v>0.16341475557965118</v>
      </c>
      <c r="G192" s="23">
        <v>1</v>
      </c>
      <c r="H192" s="23">
        <v>0.83658524442034876</v>
      </c>
      <c r="I192" s="23">
        <v>0</v>
      </c>
    </row>
    <row r="193" spans="1:9" x14ac:dyDescent="0.25">
      <c r="A193" s="20" t="s">
        <v>3576</v>
      </c>
      <c r="B193" s="53">
        <v>0</v>
      </c>
      <c r="C193" s="53">
        <v>66495</v>
      </c>
      <c r="D193" s="53">
        <v>0</v>
      </c>
      <c r="E193" s="53">
        <v>0</v>
      </c>
      <c r="F193" s="23">
        <v>0</v>
      </c>
      <c r="G193" s="23" t="e">
        <v>#DIV/0!</v>
      </c>
      <c r="H193" s="23">
        <v>1</v>
      </c>
      <c r="I193" s="23" t="e">
        <v>#DIV/0!</v>
      </c>
    </row>
    <row r="194" spans="1:9" x14ac:dyDescent="0.25">
      <c r="A194" s="20" t="s">
        <v>3577</v>
      </c>
      <c r="B194" s="53">
        <v>39351.420999999995</v>
      </c>
      <c r="C194" s="53">
        <v>110670</v>
      </c>
      <c r="D194" s="53">
        <v>46828.191000000006</v>
      </c>
      <c r="E194" s="53">
        <v>46828.191000000006</v>
      </c>
      <c r="F194" s="23">
        <v>0.35557441944519741</v>
      </c>
      <c r="G194" s="23">
        <v>1</v>
      </c>
      <c r="H194" s="23">
        <v>0.64442558055480259</v>
      </c>
      <c r="I194" s="23">
        <v>0</v>
      </c>
    </row>
    <row r="195" spans="1:9" x14ac:dyDescent="0.25">
      <c r="A195" s="20" t="s">
        <v>3578</v>
      </c>
      <c r="B195" s="53">
        <v>0</v>
      </c>
      <c r="C195" s="53">
        <v>66495</v>
      </c>
      <c r="D195" s="53">
        <v>0</v>
      </c>
      <c r="E195" s="53">
        <v>0</v>
      </c>
      <c r="F195" s="23">
        <v>0</v>
      </c>
      <c r="G195" s="23" t="e">
        <v>#DIV/0!</v>
      </c>
      <c r="H195" s="23">
        <v>1</v>
      </c>
      <c r="I195" s="23" t="e">
        <v>#DIV/0!</v>
      </c>
    </row>
    <row r="196" spans="1:9" x14ac:dyDescent="0.25">
      <c r="A196" s="20" t="s">
        <v>3579</v>
      </c>
      <c r="B196" s="53">
        <v>0</v>
      </c>
      <c r="C196" s="53">
        <v>686340</v>
      </c>
      <c r="D196" s="53">
        <v>0</v>
      </c>
      <c r="E196" s="53">
        <v>0</v>
      </c>
      <c r="F196" s="23">
        <v>0</v>
      </c>
      <c r="G196" s="23" t="e">
        <v>#DIV/0!</v>
      </c>
      <c r="H196" s="23">
        <v>1</v>
      </c>
      <c r="I196" s="23" t="e">
        <v>#DIV/0!</v>
      </c>
    </row>
    <row r="197" spans="1:9" x14ac:dyDescent="0.25">
      <c r="A197" s="17" t="s">
        <v>24</v>
      </c>
      <c r="B197" s="53">
        <v>2618316.2169999997</v>
      </c>
      <c r="C197" s="53">
        <v>1000000</v>
      </c>
      <c r="D197" s="53">
        <v>1919785.9184999999</v>
      </c>
      <c r="E197" s="53">
        <v>2733126.5710000005</v>
      </c>
      <c r="F197" s="23">
        <v>2.6183162169999998</v>
      </c>
      <c r="G197" s="23">
        <v>0.70241383581353345</v>
      </c>
      <c r="H197" s="23">
        <v>-1.6183162169999998</v>
      </c>
      <c r="I197" s="23">
        <v>0.29758616418646655</v>
      </c>
    </row>
    <row r="198" spans="1:9" x14ac:dyDescent="0.25">
      <c r="A198" s="18" t="s">
        <v>3595</v>
      </c>
      <c r="B198" s="53">
        <v>2618316.2169999997</v>
      </c>
      <c r="C198" s="53">
        <v>1000000</v>
      </c>
      <c r="D198" s="53">
        <v>1919785.9184999999</v>
      </c>
      <c r="E198" s="53">
        <v>2733126.5710000005</v>
      </c>
      <c r="F198" s="23">
        <v>2.6183162169999998</v>
      </c>
      <c r="G198" s="23">
        <v>0.70241383581353345</v>
      </c>
      <c r="H198" s="23">
        <v>-1.6183162169999998</v>
      </c>
      <c r="I198" s="23">
        <v>0.29758616418646655</v>
      </c>
    </row>
    <row r="199" spans="1:9" x14ac:dyDescent="0.25">
      <c r="A199" s="19" t="s">
        <v>11</v>
      </c>
      <c r="B199" s="53">
        <v>2618316.2169999997</v>
      </c>
      <c r="C199" s="53">
        <v>1000000</v>
      </c>
      <c r="D199" s="53">
        <v>1919785.9184999999</v>
      </c>
      <c r="E199" s="53">
        <v>2733126.5710000005</v>
      </c>
      <c r="F199" s="23">
        <v>2.6183162169999998</v>
      </c>
      <c r="G199" s="23">
        <v>0.70241383581353345</v>
      </c>
      <c r="H199" s="23">
        <v>-1.6183162169999998</v>
      </c>
      <c r="I199" s="23">
        <v>0.29758616418646655</v>
      </c>
    </row>
    <row r="200" spans="1:9" x14ac:dyDescent="0.25">
      <c r="A200" s="20" t="s">
        <v>3568</v>
      </c>
      <c r="B200" s="53">
        <v>57412.565500000004</v>
      </c>
      <c r="C200" s="53">
        <v>28600</v>
      </c>
      <c r="D200" s="53">
        <v>41140.683499999999</v>
      </c>
      <c r="E200" s="53">
        <v>65945.952499999999</v>
      </c>
      <c r="F200" s="23">
        <v>2.0074323601398603</v>
      </c>
      <c r="G200" s="23">
        <v>0.62385456484232293</v>
      </c>
      <c r="H200" s="23">
        <v>-1.0074323601398603</v>
      </c>
      <c r="I200" s="23">
        <v>0.37614543515767707</v>
      </c>
    </row>
    <row r="201" spans="1:9" x14ac:dyDescent="0.25">
      <c r="A201" s="20" t="s">
        <v>3569</v>
      </c>
      <c r="B201" s="53">
        <v>106052.374</v>
      </c>
      <c r="C201" s="53">
        <v>57100</v>
      </c>
      <c r="D201" s="53">
        <v>126202.32549999999</v>
      </c>
      <c r="E201" s="53">
        <v>126202.32549999999</v>
      </c>
      <c r="F201" s="23">
        <v>1.857309527145359</v>
      </c>
      <c r="G201" s="23">
        <v>1</v>
      </c>
      <c r="H201" s="23">
        <v>-0.85730952714535902</v>
      </c>
      <c r="I201" s="23">
        <v>0</v>
      </c>
    </row>
    <row r="202" spans="1:9" x14ac:dyDescent="0.25">
      <c r="A202" s="20" t="s">
        <v>3570</v>
      </c>
      <c r="B202" s="53">
        <v>197696.527</v>
      </c>
      <c r="C202" s="53">
        <v>28600</v>
      </c>
      <c r="D202" s="53">
        <v>198418.967</v>
      </c>
      <c r="E202" s="53">
        <v>209418.867</v>
      </c>
      <c r="F202" s="23">
        <v>6.912465979020979</v>
      </c>
      <c r="G202" s="23">
        <v>0.94747416907761228</v>
      </c>
      <c r="H202" s="23">
        <v>-5.912465979020979</v>
      </c>
      <c r="I202" s="23">
        <v>5.2525830922387717E-2</v>
      </c>
    </row>
    <row r="203" spans="1:9" x14ac:dyDescent="0.25">
      <c r="A203" s="20" t="s">
        <v>3571</v>
      </c>
      <c r="B203" s="53">
        <v>176400</v>
      </c>
      <c r="C203" s="53">
        <v>57100</v>
      </c>
      <c r="D203" s="53">
        <v>176666</v>
      </c>
      <c r="E203" s="53">
        <v>176666</v>
      </c>
      <c r="F203" s="23">
        <v>3.0893169877408058</v>
      </c>
      <c r="G203" s="23">
        <v>1</v>
      </c>
      <c r="H203" s="23">
        <v>-2.0893169877408058</v>
      </c>
      <c r="I203" s="23">
        <v>0</v>
      </c>
    </row>
    <row r="204" spans="1:9" x14ac:dyDescent="0.25">
      <c r="A204" s="20" t="s">
        <v>3572</v>
      </c>
      <c r="B204" s="53">
        <v>176400</v>
      </c>
      <c r="C204" s="53">
        <v>42900</v>
      </c>
      <c r="D204" s="53">
        <v>176666</v>
      </c>
      <c r="E204" s="53">
        <v>176666</v>
      </c>
      <c r="F204" s="23">
        <v>4.1118881118881117</v>
      </c>
      <c r="G204" s="23">
        <v>1</v>
      </c>
      <c r="H204" s="23">
        <v>-3.1118881118881117</v>
      </c>
      <c r="I204" s="23">
        <v>0</v>
      </c>
    </row>
    <row r="205" spans="1:9" x14ac:dyDescent="0.25">
      <c r="A205" s="20" t="s">
        <v>3573</v>
      </c>
      <c r="B205" s="53">
        <v>0</v>
      </c>
      <c r="C205" s="53">
        <v>71400</v>
      </c>
      <c r="D205" s="53">
        <v>0</v>
      </c>
      <c r="E205" s="53">
        <v>0</v>
      </c>
      <c r="F205" s="23">
        <v>0</v>
      </c>
      <c r="G205" s="23" t="e">
        <v>#DIV/0!</v>
      </c>
      <c r="H205" s="23">
        <v>1</v>
      </c>
      <c r="I205" s="23" t="e">
        <v>#DIV/0!</v>
      </c>
    </row>
    <row r="206" spans="1:9" x14ac:dyDescent="0.25">
      <c r="A206" s="20" t="s">
        <v>3574</v>
      </c>
      <c r="B206" s="53">
        <v>511760.60399999999</v>
      </c>
      <c r="C206" s="53">
        <v>42900</v>
      </c>
      <c r="D206" s="53">
        <v>443509.174</v>
      </c>
      <c r="E206" s="53">
        <v>539930.11900000006</v>
      </c>
      <c r="F206" s="23">
        <v>11.929151608391608</v>
      </c>
      <c r="G206" s="23">
        <v>0.8214195844851544</v>
      </c>
      <c r="H206" s="23">
        <v>-10.929151608391608</v>
      </c>
      <c r="I206" s="23">
        <v>0.1785804155148456</v>
      </c>
    </row>
    <row r="207" spans="1:9" x14ac:dyDescent="0.25">
      <c r="A207" s="20" t="s">
        <v>3575</v>
      </c>
      <c r="B207" s="53">
        <v>39101.504000000001</v>
      </c>
      <c r="C207" s="53">
        <v>71400</v>
      </c>
      <c r="D207" s="53">
        <v>0</v>
      </c>
      <c r="E207" s="53">
        <v>44250.789000000004</v>
      </c>
      <c r="F207" s="23">
        <v>0.54764011204481788</v>
      </c>
      <c r="G207" s="23">
        <v>0</v>
      </c>
      <c r="H207" s="23">
        <v>0.45235988795518212</v>
      </c>
      <c r="I207" s="23">
        <v>1</v>
      </c>
    </row>
    <row r="208" spans="1:9" x14ac:dyDescent="0.25">
      <c r="A208" s="20" t="s">
        <v>3576</v>
      </c>
      <c r="B208" s="53">
        <v>0</v>
      </c>
      <c r="C208" s="53">
        <v>42900</v>
      </c>
      <c r="D208" s="53">
        <v>0</v>
      </c>
      <c r="E208" s="53">
        <v>0</v>
      </c>
      <c r="F208" s="23">
        <v>0</v>
      </c>
      <c r="G208" s="23" t="e">
        <v>#DIV/0!</v>
      </c>
      <c r="H208" s="23">
        <v>1</v>
      </c>
      <c r="I208" s="23" t="e">
        <v>#DIV/0!</v>
      </c>
    </row>
    <row r="209" spans="1:9" x14ac:dyDescent="0.25">
      <c r="A209" s="20" t="s">
        <v>3577</v>
      </c>
      <c r="B209" s="53">
        <v>18167.272499999999</v>
      </c>
      <c r="C209" s="53">
        <v>71400</v>
      </c>
      <c r="D209" s="53">
        <v>20099.053999999996</v>
      </c>
      <c r="E209" s="53">
        <v>20099.054499999998</v>
      </c>
      <c r="F209" s="23">
        <v>0.25444359243697479</v>
      </c>
      <c r="G209" s="23">
        <v>0.99999997512320782</v>
      </c>
      <c r="H209" s="23">
        <v>0.74555640756302521</v>
      </c>
      <c r="I209" s="23">
        <v>2.4876792181771634E-8</v>
      </c>
    </row>
    <row r="210" spans="1:9" x14ac:dyDescent="0.25">
      <c r="A210" s="20" t="s">
        <v>3578</v>
      </c>
      <c r="B210" s="53">
        <v>1090831.0799999998</v>
      </c>
      <c r="C210" s="53">
        <v>42900</v>
      </c>
      <c r="D210" s="53">
        <v>728914.98900000006</v>
      </c>
      <c r="E210" s="53">
        <v>1098588.9855</v>
      </c>
      <c r="F210" s="23">
        <v>25.427297902097898</v>
      </c>
      <c r="G210" s="23">
        <v>0.6635010896893796</v>
      </c>
      <c r="H210" s="23">
        <v>-24.427297902097898</v>
      </c>
      <c r="I210" s="23">
        <v>0.3364989103106204</v>
      </c>
    </row>
    <row r="211" spans="1:9" x14ac:dyDescent="0.25">
      <c r="A211" s="20" t="s">
        <v>3579</v>
      </c>
      <c r="B211" s="53">
        <v>244494.29000000004</v>
      </c>
      <c r="C211" s="53">
        <v>442800</v>
      </c>
      <c r="D211" s="53">
        <v>8168.7255000000005</v>
      </c>
      <c r="E211" s="53">
        <v>275358.478</v>
      </c>
      <c r="F211" s="23">
        <v>0.55215512646793141</v>
      </c>
      <c r="G211" s="23">
        <v>2.9665785340373649E-2</v>
      </c>
      <c r="H211" s="23">
        <v>0.44784487353206859</v>
      </c>
      <c r="I211" s="23">
        <v>0.97033421465962633</v>
      </c>
    </row>
    <row r="212" spans="1:9" x14ac:dyDescent="0.25">
      <c r="A212" s="17" t="s">
        <v>25</v>
      </c>
      <c r="B212" s="53">
        <v>3204916.3899999997</v>
      </c>
      <c r="C212" s="53">
        <v>1250000</v>
      </c>
      <c r="D212" s="53">
        <v>1724162.0549999999</v>
      </c>
      <c r="E212" s="53">
        <v>3492368.1464999998</v>
      </c>
      <c r="F212" s="23">
        <v>2.5639331119999995</v>
      </c>
      <c r="G212" s="23">
        <v>0.4936942449002491</v>
      </c>
      <c r="H212" s="23">
        <v>-1.5639331119999995</v>
      </c>
      <c r="I212" s="23">
        <v>0.50630575509975095</v>
      </c>
    </row>
    <row r="213" spans="1:9" x14ac:dyDescent="0.25">
      <c r="A213" s="18" t="s">
        <v>3595</v>
      </c>
      <c r="B213" s="53">
        <v>3204916.3899999997</v>
      </c>
      <c r="C213" s="53">
        <v>1250000</v>
      </c>
      <c r="D213" s="53">
        <v>1724162.0549999999</v>
      </c>
      <c r="E213" s="53">
        <v>3492368.1464999998</v>
      </c>
      <c r="F213" s="23">
        <v>2.5639331119999995</v>
      </c>
      <c r="G213" s="23">
        <v>0.4936942449002491</v>
      </c>
      <c r="H213" s="23">
        <v>-1.5639331119999995</v>
      </c>
      <c r="I213" s="23">
        <v>0.50630575509975095</v>
      </c>
    </row>
    <row r="214" spans="1:9" x14ac:dyDescent="0.25">
      <c r="A214" s="19" t="s">
        <v>11</v>
      </c>
      <c r="B214" s="53">
        <v>3204916.3899999997</v>
      </c>
      <c r="C214" s="53">
        <v>1250000</v>
      </c>
      <c r="D214" s="53">
        <v>1724162.0549999999</v>
      </c>
      <c r="E214" s="53">
        <v>3492368.1464999998</v>
      </c>
      <c r="F214" s="23">
        <v>2.5639331119999995</v>
      </c>
      <c r="G214" s="23">
        <v>0.4936942449002491</v>
      </c>
      <c r="H214" s="23">
        <v>-1.5639331119999995</v>
      </c>
      <c r="I214" s="23">
        <v>0.50630575509975095</v>
      </c>
    </row>
    <row r="215" spans="1:9" x14ac:dyDescent="0.25">
      <c r="A215" s="20" t="s">
        <v>3568</v>
      </c>
      <c r="B215" s="53">
        <v>0</v>
      </c>
      <c r="C215" s="53">
        <v>35750</v>
      </c>
      <c r="D215" s="53">
        <v>0</v>
      </c>
      <c r="E215" s="53">
        <v>0</v>
      </c>
      <c r="F215" s="23">
        <v>0</v>
      </c>
      <c r="G215" s="23" t="e">
        <v>#DIV/0!</v>
      </c>
      <c r="H215" s="23">
        <v>1</v>
      </c>
      <c r="I215" s="23" t="e">
        <v>#DIV/0!</v>
      </c>
    </row>
    <row r="216" spans="1:9" x14ac:dyDescent="0.25">
      <c r="A216" s="20" t="s">
        <v>3569</v>
      </c>
      <c r="B216" s="53">
        <v>72400.709999999992</v>
      </c>
      <c r="C216" s="53">
        <v>71375</v>
      </c>
      <c r="D216" s="53">
        <v>79316.844500000007</v>
      </c>
      <c r="E216" s="53">
        <v>79316.844500000007</v>
      </c>
      <c r="F216" s="23">
        <v>1.0143707180385289</v>
      </c>
      <c r="G216" s="23">
        <v>1</v>
      </c>
      <c r="H216" s="23">
        <v>-1.4370718038528851E-2</v>
      </c>
      <c r="I216" s="23">
        <v>0</v>
      </c>
    </row>
    <row r="217" spans="1:9" x14ac:dyDescent="0.25">
      <c r="A217" s="20" t="s">
        <v>3570</v>
      </c>
      <c r="B217" s="53">
        <v>192646.133</v>
      </c>
      <c r="C217" s="53">
        <v>35750</v>
      </c>
      <c r="D217" s="53">
        <v>158209.44699999999</v>
      </c>
      <c r="E217" s="53">
        <v>203598.89799999999</v>
      </c>
      <c r="F217" s="23">
        <v>5.3887030209790208</v>
      </c>
      <c r="G217" s="23">
        <v>0.77706435817742003</v>
      </c>
      <c r="H217" s="23">
        <v>-4.3887030209790208</v>
      </c>
      <c r="I217" s="23">
        <v>0.22293564182257997</v>
      </c>
    </row>
    <row r="218" spans="1:9" x14ac:dyDescent="0.25">
      <c r="A218" s="20" t="s">
        <v>3571</v>
      </c>
      <c r="B218" s="53">
        <v>0</v>
      </c>
      <c r="C218" s="53">
        <v>71375</v>
      </c>
      <c r="D218" s="53">
        <v>0</v>
      </c>
      <c r="E218" s="53">
        <v>0</v>
      </c>
      <c r="F218" s="23">
        <v>0</v>
      </c>
      <c r="G218" s="23" t="e">
        <v>#DIV/0!</v>
      </c>
      <c r="H218" s="23">
        <v>1</v>
      </c>
      <c r="I218" s="23" t="e">
        <v>#DIV/0!</v>
      </c>
    </row>
    <row r="219" spans="1:9" x14ac:dyDescent="0.25">
      <c r="A219" s="20" t="s">
        <v>3572</v>
      </c>
      <c r="B219" s="53">
        <v>999.99599999999987</v>
      </c>
      <c r="C219" s="53">
        <v>53625</v>
      </c>
      <c r="D219" s="53">
        <v>1500</v>
      </c>
      <c r="E219" s="53">
        <v>1500</v>
      </c>
      <c r="F219" s="23">
        <v>1.8647944055944055E-2</v>
      </c>
      <c r="G219" s="23">
        <v>1</v>
      </c>
      <c r="H219" s="23">
        <v>0.98135205594405595</v>
      </c>
      <c r="I219" s="23">
        <v>0</v>
      </c>
    </row>
    <row r="220" spans="1:9" x14ac:dyDescent="0.25">
      <c r="A220" s="20" t="s">
        <v>3573</v>
      </c>
      <c r="B220" s="53">
        <v>1109064.8175000001</v>
      </c>
      <c r="C220" s="53">
        <v>89250.000000000015</v>
      </c>
      <c r="D220" s="53">
        <v>884216.21149999998</v>
      </c>
      <c r="E220" s="53">
        <v>1167597.1329999999</v>
      </c>
      <c r="F220" s="23">
        <v>12.426496554621847</v>
      </c>
      <c r="G220" s="23">
        <v>0.75729563434959213</v>
      </c>
      <c r="H220" s="23">
        <v>-11.426496554621847</v>
      </c>
      <c r="I220" s="23">
        <v>0.24270436565040787</v>
      </c>
    </row>
    <row r="221" spans="1:9" x14ac:dyDescent="0.25">
      <c r="A221" s="20" t="s">
        <v>3574</v>
      </c>
      <c r="B221" s="53">
        <v>177884.791</v>
      </c>
      <c r="C221" s="53">
        <v>53625</v>
      </c>
      <c r="D221" s="53">
        <v>182042.90150000001</v>
      </c>
      <c r="E221" s="53">
        <v>182042.90150000001</v>
      </c>
      <c r="F221" s="23">
        <v>3.3171988997668995</v>
      </c>
      <c r="G221" s="23">
        <v>1</v>
      </c>
      <c r="H221" s="23">
        <v>-2.3171988997668995</v>
      </c>
      <c r="I221" s="23">
        <v>0</v>
      </c>
    </row>
    <row r="222" spans="1:9" x14ac:dyDescent="0.25">
      <c r="A222" s="20" t="s">
        <v>3575</v>
      </c>
      <c r="B222" s="53">
        <v>0</v>
      </c>
      <c r="C222" s="53">
        <v>89250.000000000015</v>
      </c>
      <c r="D222" s="53">
        <v>0</v>
      </c>
      <c r="E222" s="53">
        <v>0</v>
      </c>
      <c r="F222" s="23">
        <v>0</v>
      </c>
      <c r="G222" s="23" t="e">
        <v>#DIV/0!</v>
      </c>
      <c r="H222" s="23">
        <v>1</v>
      </c>
      <c r="I222" s="23" t="e">
        <v>#DIV/0!</v>
      </c>
    </row>
    <row r="223" spans="1:9" x14ac:dyDescent="0.25">
      <c r="A223" s="20" t="s">
        <v>3576</v>
      </c>
      <c r="B223" s="53">
        <v>164724.745</v>
      </c>
      <c r="C223" s="53">
        <v>53625</v>
      </c>
      <c r="D223" s="53">
        <v>135000</v>
      </c>
      <c r="E223" s="53">
        <v>170372.44650000002</v>
      </c>
      <c r="F223" s="23">
        <v>3.0717901165501162</v>
      </c>
      <c r="G223" s="23">
        <v>0.7923816484022842</v>
      </c>
      <c r="H223" s="23">
        <v>-2.0717901165501162</v>
      </c>
      <c r="I223" s="23">
        <v>0.2076183515977158</v>
      </c>
    </row>
    <row r="224" spans="1:9" x14ac:dyDescent="0.25">
      <c r="A224" s="20" t="s">
        <v>3577</v>
      </c>
      <c r="B224" s="53">
        <v>62327.7</v>
      </c>
      <c r="C224" s="53">
        <v>89250.000000000015</v>
      </c>
      <c r="D224" s="53">
        <v>0</v>
      </c>
      <c r="E224" s="53">
        <v>74169.963000000003</v>
      </c>
      <c r="F224" s="23">
        <v>0.69834957983193258</v>
      </c>
      <c r="G224" s="23">
        <v>0</v>
      </c>
      <c r="H224" s="23">
        <v>0.30165042016806742</v>
      </c>
      <c r="I224" s="23">
        <v>1</v>
      </c>
    </row>
    <row r="225" spans="1:9" x14ac:dyDescent="0.25">
      <c r="A225" s="20" t="s">
        <v>3578</v>
      </c>
      <c r="B225" s="53">
        <v>869819.82200000004</v>
      </c>
      <c r="C225" s="53">
        <v>53625</v>
      </c>
      <c r="D225" s="53">
        <v>149403.2095</v>
      </c>
      <c r="E225" s="53">
        <v>992195.83099999989</v>
      </c>
      <c r="F225" s="23">
        <v>16.220416261072263</v>
      </c>
      <c r="G225" s="23">
        <v>0.1505783483784866</v>
      </c>
      <c r="H225" s="23">
        <v>-15.220416261072263</v>
      </c>
      <c r="I225" s="23">
        <v>0.8494216516215134</v>
      </c>
    </row>
    <row r="226" spans="1:9" x14ac:dyDescent="0.25">
      <c r="A226" s="20" t="s">
        <v>3579</v>
      </c>
      <c r="B226" s="53">
        <v>555047.67550000001</v>
      </c>
      <c r="C226" s="53">
        <v>553500</v>
      </c>
      <c r="D226" s="53">
        <v>134473.44099999996</v>
      </c>
      <c r="E226" s="53">
        <v>621574.12899999996</v>
      </c>
      <c r="F226" s="23">
        <v>1.0027961616982837</v>
      </c>
      <c r="G226" s="23">
        <v>0.21634336875690649</v>
      </c>
      <c r="H226" s="23">
        <v>-2.7961616982836723E-3</v>
      </c>
      <c r="I226" s="23">
        <v>0.78365663124309348</v>
      </c>
    </row>
    <row r="227" spans="1:9" x14ac:dyDescent="0.25">
      <c r="A227" s="17" t="s">
        <v>26</v>
      </c>
      <c r="B227" s="53">
        <v>1181274.2105000003</v>
      </c>
      <c r="C227" s="53">
        <v>1250000</v>
      </c>
      <c r="D227" s="53">
        <v>492216.033</v>
      </c>
      <c r="E227" s="53">
        <v>1398420.4145</v>
      </c>
      <c r="F227" s="23">
        <v>0.94501936840000023</v>
      </c>
      <c r="G227" s="23">
        <v>0.35198001108700205</v>
      </c>
      <c r="H227" s="23">
        <v>5.4980631599999774E-2</v>
      </c>
      <c r="I227" s="23">
        <v>0.64801998891299795</v>
      </c>
    </row>
    <row r="228" spans="1:9" x14ac:dyDescent="0.25">
      <c r="A228" s="18" t="s">
        <v>3595</v>
      </c>
      <c r="B228" s="53">
        <v>1181274.2105000003</v>
      </c>
      <c r="C228" s="53">
        <v>1250000</v>
      </c>
      <c r="D228" s="53">
        <v>492216.033</v>
      </c>
      <c r="E228" s="53">
        <v>1398420.4145</v>
      </c>
      <c r="F228" s="23">
        <v>0.94501936840000023</v>
      </c>
      <c r="G228" s="23">
        <v>0.35198001108700205</v>
      </c>
      <c r="H228" s="23">
        <v>5.4980631599999774E-2</v>
      </c>
      <c r="I228" s="23">
        <v>0.64801998891299795</v>
      </c>
    </row>
    <row r="229" spans="1:9" x14ac:dyDescent="0.25">
      <c r="A229" s="19" t="s">
        <v>14</v>
      </c>
      <c r="B229" s="53">
        <v>1181274.2105000003</v>
      </c>
      <c r="C229" s="53">
        <v>1250000</v>
      </c>
      <c r="D229" s="53">
        <v>492216.033</v>
      </c>
      <c r="E229" s="53">
        <v>1398420.4145</v>
      </c>
      <c r="F229" s="23">
        <v>0.94501936840000023</v>
      </c>
      <c r="G229" s="23">
        <v>0.35198001108700205</v>
      </c>
      <c r="H229" s="23">
        <v>5.4980631599999774E-2</v>
      </c>
      <c r="I229" s="23">
        <v>0.64801998891299795</v>
      </c>
    </row>
    <row r="230" spans="1:9" x14ac:dyDescent="0.25">
      <c r="A230" s="20" t="s">
        <v>3568</v>
      </c>
      <c r="B230" s="53">
        <v>6598.1485000000002</v>
      </c>
      <c r="C230" s="53">
        <v>35750</v>
      </c>
      <c r="D230" s="53">
        <v>7185.398000000001</v>
      </c>
      <c r="E230" s="53">
        <v>14038.297999999999</v>
      </c>
      <c r="F230" s="23">
        <v>0.18456359440559442</v>
      </c>
      <c r="G230" s="23">
        <v>0.51184253247794009</v>
      </c>
      <c r="H230" s="23">
        <v>0.81543640559440556</v>
      </c>
      <c r="I230" s="23">
        <v>0.48815746752205991</v>
      </c>
    </row>
    <row r="231" spans="1:9" x14ac:dyDescent="0.25">
      <c r="A231" s="20" t="s">
        <v>3569</v>
      </c>
      <c r="B231" s="53">
        <v>260</v>
      </c>
      <c r="C231" s="53">
        <v>71375</v>
      </c>
      <c r="D231" s="53">
        <v>260</v>
      </c>
      <c r="E231" s="53">
        <v>260</v>
      </c>
      <c r="F231" s="23">
        <v>3.6427320490367778E-3</v>
      </c>
      <c r="G231" s="23">
        <v>1</v>
      </c>
      <c r="H231" s="23">
        <v>0.99635726795096324</v>
      </c>
      <c r="I231" s="23">
        <v>0</v>
      </c>
    </row>
    <row r="232" spans="1:9" x14ac:dyDescent="0.25">
      <c r="A232" s="20" t="s">
        <v>3570</v>
      </c>
      <c r="B232" s="53">
        <v>78416.087</v>
      </c>
      <c r="C232" s="53">
        <v>35750</v>
      </c>
      <c r="D232" s="53">
        <v>92745.143500000006</v>
      </c>
      <c r="E232" s="53">
        <v>92745.144</v>
      </c>
      <c r="F232" s="23">
        <v>2.1934569790209788</v>
      </c>
      <c r="G232" s="23">
        <v>0.99999999460888223</v>
      </c>
      <c r="H232" s="23">
        <v>-1.1934569790209788</v>
      </c>
      <c r="I232" s="23">
        <v>5.3911177744225824E-9</v>
      </c>
    </row>
    <row r="233" spans="1:9" x14ac:dyDescent="0.25">
      <c r="A233" s="20" t="s">
        <v>3571</v>
      </c>
      <c r="B233" s="53">
        <v>1710.81</v>
      </c>
      <c r="C233" s="53">
        <v>71375</v>
      </c>
      <c r="D233" s="53">
        <v>2035.8634999999999</v>
      </c>
      <c r="E233" s="53">
        <v>2035.8634999999999</v>
      </c>
      <c r="F233" s="23">
        <v>2.3969316987740803E-2</v>
      </c>
      <c r="G233" s="23">
        <v>1</v>
      </c>
      <c r="H233" s="23">
        <v>0.97603068301225915</v>
      </c>
      <c r="I233" s="23">
        <v>0</v>
      </c>
    </row>
    <row r="234" spans="1:9" x14ac:dyDescent="0.25">
      <c r="A234" s="20" t="s">
        <v>3572</v>
      </c>
      <c r="B234" s="53">
        <v>5689.6669999999995</v>
      </c>
      <c r="C234" s="53">
        <v>53625</v>
      </c>
      <c r="D234" s="53">
        <v>4003.75</v>
      </c>
      <c r="E234" s="53">
        <v>6151.3035</v>
      </c>
      <c r="F234" s="23">
        <v>0.10610101631701631</v>
      </c>
      <c r="G234" s="23">
        <v>0.65087830571195193</v>
      </c>
      <c r="H234" s="23">
        <v>0.89389898368298371</v>
      </c>
      <c r="I234" s="23">
        <v>0.34912169428804807</v>
      </c>
    </row>
    <row r="235" spans="1:9" x14ac:dyDescent="0.25">
      <c r="A235" s="20" t="s">
        <v>3573</v>
      </c>
      <c r="B235" s="53">
        <v>66978.475000000006</v>
      </c>
      <c r="C235" s="53">
        <v>89250.000000000015</v>
      </c>
      <c r="D235" s="53">
        <v>79704.385500000004</v>
      </c>
      <c r="E235" s="53">
        <v>79704.385500000004</v>
      </c>
      <c r="F235" s="23">
        <v>0.75045910364145652</v>
      </c>
      <c r="G235" s="23">
        <v>1</v>
      </c>
      <c r="H235" s="23">
        <v>0.24954089635854348</v>
      </c>
      <c r="I235" s="23">
        <v>0</v>
      </c>
    </row>
    <row r="236" spans="1:9" x14ac:dyDescent="0.25">
      <c r="A236" s="20" t="s">
        <v>3574</v>
      </c>
      <c r="B236" s="53">
        <v>1750</v>
      </c>
      <c r="C236" s="53">
        <v>53625</v>
      </c>
      <c r="D236" s="53">
        <v>2082.5</v>
      </c>
      <c r="E236" s="53">
        <v>2082.5</v>
      </c>
      <c r="F236" s="23">
        <v>3.2634032634032632E-2</v>
      </c>
      <c r="G236" s="23">
        <v>1</v>
      </c>
      <c r="H236" s="23">
        <v>0.96736596736596736</v>
      </c>
      <c r="I236" s="23">
        <v>0</v>
      </c>
    </row>
    <row r="237" spans="1:9" x14ac:dyDescent="0.25">
      <c r="A237" s="20" t="s">
        <v>3575</v>
      </c>
      <c r="B237" s="53">
        <v>279284.12350000005</v>
      </c>
      <c r="C237" s="53">
        <v>89250.000000000015</v>
      </c>
      <c r="D237" s="53">
        <v>7616.9964999999993</v>
      </c>
      <c r="E237" s="53">
        <v>332310.10750000004</v>
      </c>
      <c r="F237" s="23">
        <v>3.1292338767507002</v>
      </c>
      <c r="G237" s="23">
        <v>2.2921350654373333E-2</v>
      </c>
      <c r="H237" s="23">
        <v>-2.1292338767507002</v>
      </c>
      <c r="I237" s="23">
        <v>0.97707864934562672</v>
      </c>
    </row>
    <row r="238" spans="1:9" x14ac:dyDescent="0.25">
      <c r="A238" s="20" t="s">
        <v>3576</v>
      </c>
      <c r="B238" s="53">
        <v>136986.06100000002</v>
      </c>
      <c r="C238" s="53">
        <v>53625</v>
      </c>
      <c r="D238" s="53">
        <v>162975.41250000001</v>
      </c>
      <c r="E238" s="53">
        <v>162975.41250000001</v>
      </c>
      <c r="F238" s="23">
        <v>2.5545186200466206</v>
      </c>
      <c r="G238" s="23">
        <v>1</v>
      </c>
      <c r="H238" s="23">
        <v>-1.5545186200466206</v>
      </c>
      <c r="I238" s="23">
        <v>0</v>
      </c>
    </row>
    <row r="239" spans="1:9" x14ac:dyDescent="0.25">
      <c r="A239" s="20" t="s">
        <v>3577</v>
      </c>
      <c r="B239" s="53">
        <v>58317.234000000011</v>
      </c>
      <c r="C239" s="53">
        <v>89250.000000000015</v>
      </c>
      <c r="D239" s="53">
        <v>69397.508499999996</v>
      </c>
      <c r="E239" s="53">
        <v>69397.508499999996</v>
      </c>
      <c r="F239" s="23">
        <v>0.65341438655462192</v>
      </c>
      <c r="G239" s="23">
        <v>1</v>
      </c>
      <c r="H239" s="23">
        <v>0.34658561344537808</v>
      </c>
      <c r="I239" s="23">
        <v>0</v>
      </c>
    </row>
    <row r="240" spans="1:9" x14ac:dyDescent="0.25">
      <c r="A240" s="20" t="s">
        <v>3578</v>
      </c>
      <c r="B240" s="53">
        <v>61579.186999999998</v>
      </c>
      <c r="C240" s="53">
        <v>53625</v>
      </c>
      <c r="D240" s="53">
        <v>61829.832999999999</v>
      </c>
      <c r="E240" s="53">
        <v>61829.832999999999</v>
      </c>
      <c r="F240" s="23">
        <v>1.1483298275058276</v>
      </c>
      <c r="G240" s="23">
        <v>1</v>
      </c>
      <c r="H240" s="23">
        <v>-0.14832982750582757</v>
      </c>
      <c r="I240" s="23">
        <v>0</v>
      </c>
    </row>
    <row r="241" spans="1:9" x14ac:dyDescent="0.25">
      <c r="A241" s="20" t="s">
        <v>3579</v>
      </c>
      <c r="B241" s="53">
        <v>483704.4175000001</v>
      </c>
      <c r="C241" s="53">
        <v>553500</v>
      </c>
      <c r="D241" s="53">
        <v>2379.2419999999997</v>
      </c>
      <c r="E241" s="53">
        <v>574890.05850000004</v>
      </c>
      <c r="F241" s="23">
        <v>0.87390138663053318</v>
      </c>
      <c r="G241" s="23">
        <v>4.1386034856958649E-3</v>
      </c>
      <c r="H241" s="23">
        <v>0.12609861336946682</v>
      </c>
      <c r="I241" s="23">
        <v>0.99586139651430416</v>
      </c>
    </row>
    <row r="242" spans="1:9" x14ac:dyDescent="0.25">
      <c r="A242" s="17" t="s">
        <v>27</v>
      </c>
      <c r="B242" s="53">
        <v>10306227.151500002</v>
      </c>
      <c r="C242" s="53">
        <v>5250000</v>
      </c>
      <c r="D242" s="53">
        <v>8253579.4464999996</v>
      </c>
      <c r="E242" s="53">
        <v>11154183.480999999</v>
      </c>
      <c r="F242" s="23">
        <v>1.9630908860000003</v>
      </c>
      <c r="G242" s="23">
        <v>0.73995370979499497</v>
      </c>
      <c r="H242" s="23">
        <v>-0.96309088600000026</v>
      </c>
      <c r="I242" s="23">
        <v>0.26004629020500503</v>
      </c>
    </row>
    <row r="243" spans="1:9" x14ac:dyDescent="0.25">
      <c r="A243" s="18" t="s">
        <v>3900</v>
      </c>
      <c r="B243" s="53">
        <v>10306227.151500002</v>
      </c>
      <c r="C243" s="53">
        <v>5250000</v>
      </c>
      <c r="D243" s="53">
        <v>8253579.4464999996</v>
      </c>
      <c r="E243" s="53">
        <v>11154183.480999999</v>
      </c>
      <c r="F243" s="23">
        <v>1.9630908860000003</v>
      </c>
      <c r="G243" s="23">
        <v>0.73995370979499497</v>
      </c>
      <c r="H243" s="23">
        <v>-0.96309088600000026</v>
      </c>
      <c r="I243" s="23">
        <v>0.26004629020500503</v>
      </c>
    </row>
    <row r="244" spans="1:9" x14ac:dyDescent="0.25">
      <c r="A244" s="19" t="s">
        <v>11</v>
      </c>
      <c r="B244" s="53">
        <v>10306227.151500002</v>
      </c>
      <c r="C244" s="53">
        <v>5250000</v>
      </c>
      <c r="D244" s="53">
        <v>8253579.4464999996</v>
      </c>
      <c r="E244" s="53">
        <v>11154183.480999999</v>
      </c>
      <c r="F244" s="23">
        <v>1.9630908860000003</v>
      </c>
      <c r="G244" s="23">
        <v>0.73995370979499497</v>
      </c>
      <c r="H244" s="23">
        <v>-0.96309088600000026</v>
      </c>
      <c r="I244" s="23">
        <v>0.26004629020500503</v>
      </c>
    </row>
    <row r="245" spans="1:9" x14ac:dyDescent="0.25">
      <c r="A245" s="20" t="s">
        <v>3568</v>
      </c>
      <c r="B245" s="53">
        <v>0</v>
      </c>
      <c r="C245" s="53">
        <v>150150</v>
      </c>
      <c r="D245" s="53">
        <v>0</v>
      </c>
      <c r="E245" s="53">
        <v>0</v>
      </c>
      <c r="F245" s="23">
        <v>0</v>
      </c>
      <c r="G245" s="23" t="e">
        <v>#DIV/0!</v>
      </c>
      <c r="H245" s="23">
        <v>1</v>
      </c>
      <c r="I245" s="23" t="e">
        <v>#DIV/0!</v>
      </c>
    </row>
    <row r="246" spans="1:9" x14ac:dyDescent="0.25">
      <c r="A246" s="20" t="s">
        <v>3569</v>
      </c>
      <c r="B246" s="53">
        <v>0</v>
      </c>
      <c r="C246" s="53">
        <v>299775</v>
      </c>
      <c r="D246" s="53">
        <v>0</v>
      </c>
      <c r="E246" s="53">
        <v>0</v>
      </c>
      <c r="F246" s="23">
        <v>0</v>
      </c>
      <c r="G246" s="23" t="e">
        <v>#DIV/0!</v>
      </c>
      <c r="H246" s="23">
        <v>1</v>
      </c>
      <c r="I246" s="23" t="e">
        <v>#DIV/0!</v>
      </c>
    </row>
    <row r="247" spans="1:9" x14ac:dyDescent="0.25">
      <c r="A247" s="20" t="s">
        <v>3570</v>
      </c>
      <c r="B247" s="53">
        <v>3399.69</v>
      </c>
      <c r="C247" s="53">
        <v>150150</v>
      </c>
      <c r="D247" s="53">
        <v>0</v>
      </c>
      <c r="E247" s="53">
        <v>4045.6309999999999</v>
      </c>
      <c r="F247" s="23">
        <v>2.2641958041958041E-2</v>
      </c>
      <c r="G247" s="23">
        <v>0</v>
      </c>
      <c r="H247" s="23">
        <v>0.97735804195804199</v>
      </c>
      <c r="I247" s="23">
        <v>1</v>
      </c>
    </row>
    <row r="248" spans="1:9" x14ac:dyDescent="0.25">
      <c r="A248" s="20" t="s">
        <v>3571</v>
      </c>
      <c r="B248" s="53">
        <v>1428392.4855</v>
      </c>
      <c r="C248" s="53">
        <v>299775</v>
      </c>
      <c r="D248" s="53">
        <v>1697738.8574999999</v>
      </c>
      <c r="E248" s="53">
        <v>1697738.8574999999</v>
      </c>
      <c r="F248" s="23">
        <v>4.7648819464598446</v>
      </c>
      <c r="G248" s="23">
        <v>1</v>
      </c>
      <c r="H248" s="23">
        <v>-3.7648819464598446</v>
      </c>
      <c r="I248" s="23">
        <v>0</v>
      </c>
    </row>
    <row r="249" spans="1:9" x14ac:dyDescent="0.25">
      <c r="A249" s="20" t="s">
        <v>3572</v>
      </c>
      <c r="B249" s="53">
        <v>424312.20599999977</v>
      </c>
      <c r="C249" s="53">
        <v>225225</v>
      </c>
      <c r="D249" s="53">
        <v>340393.91749999986</v>
      </c>
      <c r="E249" s="53">
        <v>502219.27599999978</v>
      </c>
      <c r="F249" s="23">
        <v>1.8839480785880776</v>
      </c>
      <c r="G249" s="23">
        <v>0.67777947555322426</v>
      </c>
      <c r="H249" s="23">
        <v>-0.88394807858807756</v>
      </c>
      <c r="I249" s="23">
        <v>0.32222052444677574</v>
      </c>
    </row>
    <row r="250" spans="1:9" x14ac:dyDescent="0.25">
      <c r="A250" s="20" t="s">
        <v>3573</v>
      </c>
      <c r="B250" s="53">
        <v>697505.98</v>
      </c>
      <c r="C250" s="53">
        <v>374850.00000000006</v>
      </c>
      <c r="D250" s="53">
        <v>718092.99849999999</v>
      </c>
      <c r="E250" s="53">
        <v>721792.91700000002</v>
      </c>
      <c r="F250" s="23">
        <v>1.8607602507669732</v>
      </c>
      <c r="G250" s="23">
        <v>0.99487398890615597</v>
      </c>
      <c r="H250" s="23">
        <v>-0.86076025076697316</v>
      </c>
      <c r="I250" s="23">
        <v>5.1260110938440295E-3</v>
      </c>
    </row>
    <row r="251" spans="1:9" x14ac:dyDescent="0.25">
      <c r="A251" s="20" t="s">
        <v>3574</v>
      </c>
      <c r="B251" s="53">
        <v>220132.72800000003</v>
      </c>
      <c r="C251" s="53">
        <v>225225</v>
      </c>
      <c r="D251" s="53">
        <v>260027.69700000001</v>
      </c>
      <c r="E251" s="53">
        <v>261881.94600000005</v>
      </c>
      <c r="F251" s="23">
        <v>0.97739028971028985</v>
      </c>
      <c r="G251" s="23">
        <v>0.99291952336416489</v>
      </c>
      <c r="H251" s="23">
        <v>2.260971028971015E-2</v>
      </c>
      <c r="I251" s="23">
        <v>7.080476635835109E-3</v>
      </c>
    </row>
    <row r="252" spans="1:9" x14ac:dyDescent="0.25">
      <c r="A252" s="20" t="s">
        <v>3575</v>
      </c>
      <c r="B252" s="53">
        <v>889370.49</v>
      </c>
      <c r="C252" s="53">
        <v>374850.00000000006</v>
      </c>
      <c r="D252" s="53">
        <v>682300.446</v>
      </c>
      <c r="E252" s="53">
        <v>950734.88300000003</v>
      </c>
      <c r="F252" s="23">
        <v>2.3726036814725888</v>
      </c>
      <c r="G252" s="23">
        <v>0.71765584517845016</v>
      </c>
      <c r="H252" s="23">
        <v>-1.3726036814725888</v>
      </c>
      <c r="I252" s="23">
        <v>0.28234415482154984</v>
      </c>
    </row>
    <row r="253" spans="1:9" x14ac:dyDescent="0.25">
      <c r="A253" s="20" t="s">
        <v>3576</v>
      </c>
      <c r="B253" s="53">
        <v>546667.33400000003</v>
      </c>
      <c r="C253" s="53">
        <v>225225</v>
      </c>
      <c r="D253" s="53">
        <v>485695.15850000002</v>
      </c>
      <c r="E253" s="53">
        <v>561234.12750000006</v>
      </c>
      <c r="F253" s="23">
        <v>2.4272053901653905</v>
      </c>
      <c r="G253" s="23">
        <v>0.86540560294063718</v>
      </c>
      <c r="H253" s="23">
        <v>-1.4272053901653905</v>
      </c>
      <c r="I253" s="23">
        <v>0.13459439705936282</v>
      </c>
    </row>
    <row r="254" spans="1:9" x14ac:dyDescent="0.25">
      <c r="A254" s="20" t="s">
        <v>3577</v>
      </c>
      <c r="B254" s="53">
        <v>1431301.5545000001</v>
      </c>
      <c r="C254" s="53">
        <v>374850.00000000006</v>
      </c>
      <c r="D254" s="53">
        <v>1401665.5984999998</v>
      </c>
      <c r="E254" s="53">
        <v>1436298.8495</v>
      </c>
      <c r="F254" s="23">
        <v>3.8183314779245028</v>
      </c>
      <c r="G254" s="23">
        <v>0.9758871553701679</v>
      </c>
      <c r="H254" s="23">
        <v>-2.8183314779245028</v>
      </c>
      <c r="I254" s="23">
        <v>2.4112844629832098E-2</v>
      </c>
    </row>
    <row r="255" spans="1:9" x14ac:dyDescent="0.25">
      <c r="A255" s="20" t="s">
        <v>3578</v>
      </c>
      <c r="B255" s="53">
        <v>1185071.0035000001</v>
      </c>
      <c r="C255" s="53">
        <v>225225</v>
      </c>
      <c r="D255" s="53">
        <v>1188560.493</v>
      </c>
      <c r="E255" s="53">
        <v>1280464.493</v>
      </c>
      <c r="F255" s="23">
        <v>5.2617205172605175</v>
      </c>
      <c r="G255" s="23">
        <v>0.92822604570261991</v>
      </c>
      <c r="H255" s="23">
        <v>-4.2617205172605175</v>
      </c>
      <c r="I255" s="23">
        <v>7.1773954297380094E-2</v>
      </c>
    </row>
    <row r="256" spans="1:9" x14ac:dyDescent="0.25">
      <c r="A256" s="20" t="s">
        <v>3579</v>
      </c>
      <c r="B256" s="53">
        <v>3480073.6800000006</v>
      </c>
      <c r="C256" s="53">
        <v>2324700</v>
      </c>
      <c r="D256" s="53">
        <v>1479104.2800000003</v>
      </c>
      <c r="E256" s="53">
        <v>3737772.500500001</v>
      </c>
      <c r="F256" s="23">
        <v>1.4969990450380697</v>
      </c>
      <c r="G256" s="23">
        <v>0.39571811280706376</v>
      </c>
      <c r="H256" s="23">
        <v>-0.49699904503806969</v>
      </c>
      <c r="I256" s="23">
        <v>0.6042818871929363</v>
      </c>
    </row>
    <row r="257" spans="1:9" x14ac:dyDescent="0.25">
      <c r="A257" s="17" t="s">
        <v>28</v>
      </c>
      <c r="B257" s="53">
        <v>2048524.6614999999</v>
      </c>
      <c r="C257" s="53">
        <v>2000000</v>
      </c>
      <c r="D257" s="53">
        <v>557520.20149999997</v>
      </c>
      <c r="E257" s="53">
        <v>2437454.5805000002</v>
      </c>
      <c r="F257" s="23">
        <v>1.0242623307500001</v>
      </c>
      <c r="G257" s="23">
        <v>0.22873049859482292</v>
      </c>
      <c r="H257" s="23">
        <v>-2.4262330750000061E-2</v>
      </c>
      <c r="I257" s="23">
        <v>0.77126950140517714</v>
      </c>
    </row>
    <row r="258" spans="1:9" x14ac:dyDescent="0.25">
      <c r="A258" s="18" t="s">
        <v>3595</v>
      </c>
      <c r="B258" s="53">
        <v>2048524.6614999999</v>
      </c>
      <c r="C258" s="53">
        <v>2000000</v>
      </c>
      <c r="D258" s="53">
        <v>557520.20149999997</v>
      </c>
      <c r="E258" s="53">
        <v>2437454.5805000002</v>
      </c>
      <c r="F258" s="23">
        <v>1.0242623307500001</v>
      </c>
      <c r="G258" s="23">
        <v>0.22873049859482292</v>
      </c>
      <c r="H258" s="23">
        <v>-2.4262330750000061E-2</v>
      </c>
      <c r="I258" s="23">
        <v>0.77126950140517714</v>
      </c>
    </row>
    <row r="259" spans="1:9" x14ac:dyDescent="0.25">
      <c r="A259" s="19" t="s">
        <v>11</v>
      </c>
      <c r="B259" s="53">
        <v>2048524.6614999999</v>
      </c>
      <c r="C259" s="53">
        <v>2000000</v>
      </c>
      <c r="D259" s="53">
        <v>557520.20149999997</v>
      </c>
      <c r="E259" s="53">
        <v>2437454.5805000002</v>
      </c>
      <c r="F259" s="23">
        <v>1.0242623307500001</v>
      </c>
      <c r="G259" s="23">
        <v>0.22873049859482292</v>
      </c>
      <c r="H259" s="23">
        <v>-2.4262330750000061E-2</v>
      </c>
      <c r="I259" s="23">
        <v>0.77126950140517714</v>
      </c>
    </row>
    <row r="260" spans="1:9" x14ac:dyDescent="0.25">
      <c r="A260" s="20" t="s">
        <v>3568</v>
      </c>
      <c r="B260" s="53">
        <v>0</v>
      </c>
      <c r="C260" s="53">
        <v>57200</v>
      </c>
      <c r="D260" s="53">
        <v>138.68350000000001</v>
      </c>
      <c r="E260" s="53">
        <v>138.68350000000001</v>
      </c>
      <c r="F260" s="23">
        <v>0</v>
      </c>
      <c r="G260" s="23">
        <v>1</v>
      </c>
      <c r="H260" s="23">
        <v>1</v>
      </c>
      <c r="I260" s="23">
        <v>0</v>
      </c>
    </row>
    <row r="261" spans="1:9" x14ac:dyDescent="0.25">
      <c r="A261" s="20" t="s">
        <v>3569</v>
      </c>
      <c r="B261" s="53">
        <v>30597.234000000004</v>
      </c>
      <c r="C261" s="53">
        <v>114200</v>
      </c>
      <c r="D261" s="53">
        <v>36410.708500000001</v>
      </c>
      <c r="E261" s="53">
        <v>36410.708500000001</v>
      </c>
      <c r="F261" s="23">
        <v>0.26792674255691773</v>
      </c>
      <c r="G261" s="23">
        <v>1</v>
      </c>
      <c r="H261" s="23">
        <v>0.73207325744308227</v>
      </c>
      <c r="I261" s="23">
        <v>0</v>
      </c>
    </row>
    <row r="262" spans="1:9" x14ac:dyDescent="0.25">
      <c r="A262" s="20" t="s">
        <v>3570</v>
      </c>
      <c r="B262" s="53">
        <v>0</v>
      </c>
      <c r="C262" s="53">
        <v>57200</v>
      </c>
      <c r="D262" s="53">
        <v>0</v>
      </c>
      <c r="E262" s="53">
        <v>0</v>
      </c>
      <c r="F262" s="23">
        <v>0</v>
      </c>
      <c r="G262" s="23" t="e">
        <v>#DIV/0!</v>
      </c>
      <c r="H262" s="23">
        <v>1</v>
      </c>
      <c r="I262" s="23" t="e">
        <v>#DIV/0!</v>
      </c>
    </row>
    <row r="263" spans="1:9" x14ac:dyDescent="0.25">
      <c r="A263" s="20" t="s">
        <v>3571</v>
      </c>
      <c r="B263" s="53">
        <v>38223.979999999996</v>
      </c>
      <c r="C263" s="53">
        <v>114200</v>
      </c>
      <c r="D263" s="53">
        <v>45486.536</v>
      </c>
      <c r="E263" s="53">
        <v>45486.536</v>
      </c>
      <c r="F263" s="23">
        <v>0.33471085814360768</v>
      </c>
      <c r="G263" s="23">
        <v>1</v>
      </c>
      <c r="H263" s="23">
        <v>0.66528914185639232</v>
      </c>
      <c r="I263" s="23">
        <v>0</v>
      </c>
    </row>
    <row r="264" spans="1:9" x14ac:dyDescent="0.25">
      <c r="A264" s="20" t="s">
        <v>3572</v>
      </c>
      <c r="B264" s="53">
        <v>0</v>
      </c>
      <c r="C264" s="53">
        <v>85800</v>
      </c>
      <c r="D264" s="53">
        <v>0</v>
      </c>
      <c r="E264" s="53">
        <v>0</v>
      </c>
      <c r="F264" s="23">
        <v>0</v>
      </c>
      <c r="G264" s="23" t="e">
        <v>#DIV/0!</v>
      </c>
      <c r="H264" s="23">
        <v>1</v>
      </c>
      <c r="I264" s="23" t="e">
        <v>#DIV/0!</v>
      </c>
    </row>
    <row r="265" spans="1:9" x14ac:dyDescent="0.25">
      <c r="A265" s="20" t="s">
        <v>3573</v>
      </c>
      <c r="B265" s="53">
        <v>266852.63500000001</v>
      </c>
      <c r="C265" s="53">
        <v>142800</v>
      </c>
      <c r="D265" s="53">
        <v>317554.63549999997</v>
      </c>
      <c r="E265" s="53">
        <v>317554.63549999997</v>
      </c>
      <c r="F265" s="23">
        <v>1.868715931372549</v>
      </c>
      <c r="G265" s="23">
        <v>1</v>
      </c>
      <c r="H265" s="23">
        <v>-0.86871593137254899</v>
      </c>
      <c r="I265" s="23">
        <v>0</v>
      </c>
    </row>
    <row r="266" spans="1:9" x14ac:dyDescent="0.25">
      <c r="A266" s="20" t="s">
        <v>3574</v>
      </c>
      <c r="B266" s="53">
        <v>84992.304000000004</v>
      </c>
      <c r="C266" s="53">
        <v>85800</v>
      </c>
      <c r="D266" s="53">
        <v>101140.842</v>
      </c>
      <c r="E266" s="53">
        <v>101140.842</v>
      </c>
      <c r="F266" s="23">
        <v>0.9905862937062937</v>
      </c>
      <c r="G266" s="23">
        <v>1</v>
      </c>
      <c r="H266" s="23">
        <v>9.4137062937063032E-3</v>
      </c>
      <c r="I266" s="23">
        <v>0</v>
      </c>
    </row>
    <row r="267" spans="1:9" x14ac:dyDescent="0.25">
      <c r="A267" s="20" t="s">
        <v>3575</v>
      </c>
      <c r="B267" s="53">
        <v>0</v>
      </c>
      <c r="C267" s="53">
        <v>142800</v>
      </c>
      <c r="D267" s="53">
        <v>0</v>
      </c>
      <c r="E267" s="53">
        <v>0</v>
      </c>
      <c r="F267" s="23">
        <v>0</v>
      </c>
      <c r="G267" s="23" t="e">
        <v>#DIV/0!</v>
      </c>
      <c r="H267" s="23">
        <v>1</v>
      </c>
      <c r="I267" s="23" t="e">
        <v>#DIV/0!</v>
      </c>
    </row>
    <row r="268" spans="1:9" x14ac:dyDescent="0.25">
      <c r="A268" s="20" t="s">
        <v>3576</v>
      </c>
      <c r="B268" s="53">
        <v>44140.729999999996</v>
      </c>
      <c r="C268" s="53">
        <v>85800</v>
      </c>
      <c r="D268" s="53">
        <v>7040.9324999999999</v>
      </c>
      <c r="E268" s="53">
        <v>52527.468499999995</v>
      </c>
      <c r="F268" s="23">
        <v>0.51446072261072251</v>
      </c>
      <c r="G268" s="23">
        <v>0.13404286749512781</v>
      </c>
      <c r="H268" s="23">
        <v>0.48553927738927749</v>
      </c>
      <c r="I268" s="23">
        <v>0.86595713250487216</v>
      </c>
    </row>
    <row r="269" spans="1:9" x14ac:dyDescent="0.25">
      <c r="A269" s="20" t="s">
        <v>3577</v>
      </c>
      <c r="B269" s="53">
        <v>8265.8270000000011</v>
      </c>
      <c r="C269" s="53">
        <v>142800</v>
      </c>
      <c r="D269" s="53">
        <v>9836.3339999999989</v>
      </c>
      <c r="E269" s="53">
        <v>9836.3339999999989</v>
      </c>
      <c r="F269" s="23">
        <v>5.788394257703082E-2</v>
      </c>
      <c r="G269" s="23">
        <v>1</v>
      </c>
      <c r="H269" s="23">
        <v>0.94211605742296922</v>
      </c>
      <c r="I269" s="23">
        <v>0</v>
      </c>
    </row>
    <row r="270" spans="1:9" x14ac:dyDescent="0.25">
      <c r="A270" s="20" t="s">
        <v>3578</v>
      </c>
      <c r="B270" s="53">
        <v>110174.36750000001</v>
      </c>
      <c r="C270" s="53">
        <v>85800</v>
      </c>
      <c r="D270" s="53">
        <v>37656.529499999997</v>
      </c>
      <c r="E270" s="53">
        <v>131107.4975</v>
      </c>
      <c r="F270" s="23">
        <v>1.2840835372960373</v>
      </c>
      <c r="G270" s="23">
        <v>0.28721873438244827</v>
      </c>
      <c r="H270" s="23">
        <v>-0.2840835372960373</v>
      </c>
      <c r="I270" s="23">
        <v>0.71278126561755173</v>
      </c>
    </row>
    <row r="271" spans="1:9" x14ac:dyDescent="0.25">
      <c r="A271" s="20" t="s">
        <v>3579</v>
      </c>
      <c r="B271" s="53">
        <v>1465277.584</v>
      </c>
      <c r="C271" s="53">
        <v>885600</v>
      </c>
      <c r="D271" s="53">
        <v>2255</v>
      </c>
      <c r="E271" s="53">
        <v>1743251.875</v>
      </c>
      <c r="F271" s="23">
        <v>1.6545591508581752</v>
      </c>
      <c r="G271" s="23">
        <v>1.2935594863478922E-3</v>
      </c>
      <c r="H271" s="23">
        <v>-0.65455915085817518</v>
      </c>
      <c r="I271" s="23">
        <v>0.99870644051365209</v>
      </c>
    </row>
    <row r="272" spans="1:9" x14ac:dyDescent="0.25">
      <c r="A272" s="17" t="s">
        <v>30</v>
      </c>
      <c r="B272" s="53">
        <v>2025197.3080000002</v>
      </c>
      <c r="C272" s="53">
        <v>750000</v>
      </c>
      <c r="D272" s="53">
        <v>996446.19049999991</v>
      </c>
      <c r="E272" s="53">
        <v>2307384.7969999998</v>
      </c>
      <c r="F272" s="23">
        <v>2.7002630773333336</v>
      </c>
      <c r="G272" s="23">
        <v>0.43185089534938115</v>
      </c>
      <c r="H272" s="23">
        <v>-1.7002630773333336</v>
      </c>
      <c r="I272" s="23">
        <v>0.56814910465061885</v>
      </c>
    </row>
    <row r="273" spans="1:9" x14ac:dyDescent="0.25">
      <c r="A273" s="18" t="s">
        <v>3595</v>
      </c>
      <c r="B273" s="53">
        <v>2025197.3080000002</v>
      </c>
      <c r="C273" s="53">
        <v>750000</v>
      </c>
      <c r="D273" s="53">
        <v>996446.19049999991</v>
      </c>
      <c r="E273" s="53">
        <v>2307384.7969999998</v>
      </c>
      <c r="F273" s="23">
        <v>2.7002630773333336</v>
      </c>
      <c r="G273" s="23">
        <v>0.43185089534938115</v>
      </c>
      <c r="H273" s="23">
        <v>-1.7002630773333336</v>
      </c>
      <c r="I273" s="23">
        <v>0.56814910465061885</v>
      </c>
    </row>
    <row r="274" spans="1:9" x14ac:dyDescent="0.25">
      <c r="A274" s="19" t="s">
        <v>11</v>
      </c>
      <c r="B274" s="53">
        <v>2025197.3080000002</v>
      </c>
      <c r="C274" s="53">
        <v>750000</v>
      </c>
      <c r="D274" s="53">
        <v>996446.19049999991</v>
      </c>
      <c r="E274" s="53">
        <v>2307384.7969999998</v>
      </c>
      <c r="F274" s="23">
        <v>2.7002630773333336</v>
      </c>
      <c r="G274" s="23">
        <v>0.43185089534938115</v>
      </c>
      <c r="H274" s="23">
        <v>-1.7002630773333336</v>
      </c>
      <c r="I274" s="23">
        <v>0.56814910465061885</v>
      </c>
    </row>
    <row r="275" spans="1:9" x14ac:dyDescent="0.25">
      <c r="A275" s="20" t="s">
        <v>3568</v>
      </c>
      <c r="B275" s="53">
        <v>0</v>
      </c>
      <c r="C275" s="53">
        <v>21450</v>
      </c>
      <c r="D275" s="53">
        <v>0</v>
      </c>
      <c r="E275" s="53">
        <v>0</v>
      </c>
      <c r="F275" s="23">
        <v>0</v>
      </c>
      <c r="G275" s="23" t="e">
        <v>#DIV/0!</v>
      </c>
      <c r="H275" s="23">
        <v>1</v>
      </c>
      <c r="I275" s="23" t="e">
        <v>#DIV/0!</v>
      </c>
    </row>
    <row r="276" spans="1:9" x14ac:dyDescent="0.25">
      <c r="A276" s="20" t="s">
        <v>3569</v>
      </c>
      <c r="B276" s="53">
        <v>0</v>
      </c>
      <c r="C276" s="53">
        <v>42825</v>
      </c>
      <c r="D276" s="53">
        <v>0</v>
      </c>
      <c r="E276" s="53">
        <v>0</v>
      </c>
      <c r="F276" s="23">
        <v>0</v>
      </c>
      <c r="G276" s="23" t="e">
        <v>#DIV/0!</v>
      </c>
      <c r="H276" s="23">
        <v>1</v>
      </c>
      <c r="I276" s="23" t="e">
        <v>#DIV/0!</v>
      </c>
    </row>
    <row r="277" spans="1:9" x14ac:dyDescent="0.25">
      <c r="A277" s="20" t="s">
        <v>3570</v>
      </c>
      <c r="B277" s="53">
        <v>0</v>
      </c>
      <c r="C277" s="53">
        <v>21450</v>
      </c>
      <c r="D277" s="53">
        <v>0</v>
      </c>
      <c r="E277" s="53">
        <v>0</v>
      </c>
      <c r="F277" s="23">
        <v>0</v>
      </c>
      <c r="G277" s="23" t="e">
        <v>#DIV/0!</v>
      </c>
      <c r="H277" s="23">
        <v>1</v>
      </c>
      <c r="I277" s="23" t="e">
        <v>#DIV/0!</v>
      </c>
    </row>
    <row r="278" spans="1:9" x14ac:dyDescent="0.25">
      <c r="A278" s="20" t="s">
        <v>3571</v>
      </c>
      <c r="B278" s="53">
        <v>0</v>
      </c>
      <c r="C278" s="53">
        <v>42825</v>
      </c>
      <c r="D278" s="53">
        <v>0</v>
      </c>
      <c r="E278" s="53">
        <v>0</v>
      </c>
      <c r="F278" s="23">
        <v>0</v>
      </c>
      <c r="G278" s="23" t="e">
        <v>#DIV/0!</v>
      </c>
      <c r="H278" s="23">
        <v>1</v>
      </c>
      <c r="I278" s="23" t="e">
        <v>#DIV/0!</v>
      </c>
    </row>
    <row r="279" spans="1:9" x14ac:dyDescent="0.25">
      <c r="A279" s="20" t="s">
        <v>3572</v>
      </c>
      <c r="B279" s="53">
        <v>0</v>
      </c>
      <c r="C279" s="53">
        <v>32175</v>
      </c>
      <c r="D279" s="53">
        <v>0</v>
      </c>
      <c r="E279" s="53">
        <v>0</v>
      </c>
      <c r="F279" s="23">
        <v>0</v>
      </c>
      <c r="G279" s="23" t="e">
        <v>#DIV/0!</v>
      </c>
      <c r="H279" s="23">
        <v>1</v>
      </c>
      <c r="I279" s="23" t="e">
        <v>#DIV/0!</v>
      </c>
    </row>
    <row r="280" spans="1:9" x14ac:dyDescent="0.25">
      <c r="A280" s="20" t="s">
        <v>3573</v>
      </c>
      <c r="B280" s="53">
        <v>96618.77900000001</v>
      </c>
      <c r="C280" s="53">
        <v>53550</v>
      </c>
      <c r="D280" s="53">
        <v>0</v>
      </c>
      <c r="E280" s="53">
        <v>114976.34650000001</v>
      </c>
      <c r="F280" s="23">
        <v>1.804272250233427</v>
      </c>
      <c r="G280" s="23">
        <v>0</v>
      </c>
      <c r="H280" s="23">
        <v>-0.80427225023342697</v>
      </c>
      <c r="I280" s="23">
        <v>1</v>
      </c>
    </row>
    <row r="281" spans="1:9" x14ac:dyDescent="0.25">
      <c r="A281" s="20" t="s">
        <v>3574</v>
      </c>
      <c r="B281" s="53">
        <v>1166350.1680000001</v>
      </c>
      <c r="C281" s="53">
        <v>32175</v>
      </c>
      <c r="D281" s="53">
        <v>812317.82649999997</v>
      </c>
      <c r="E281" s="53">
        <v>1285356.6989999998</v>
      </c>
      <c r="F281" s="23">
        <v>36.250199471639476</v>
      </c>
      <c r="G281" s="23">
        <v>0.63197852170683722</v>
      </c>
      <c r="H281" s="23">
        <v>-35.250199471639476</v>
      </c>
      <c r="I281" s="23">
        <v>0.36802147829316278</v>
      </c>
    </row>
    <row r="282" spans="1:9" x14ac:dyDescent="0.25">
      <c r="A282" s="20" t="s">
        <v>3575</v>
      </c>
      <c r="B282" s="53">
        <v>0</v>
      </c>
      <c r="C282" s="53">
        <v>53550</v>
      </c>
      <c r="D282" s="53">
        <v>0</v>
      </c>
      <c r="E282" s="53">
        <v>0</v>
      </c>
      <c r="F282" s="23">
        <v>0</v>
      </c>
      <c r="G282" s="23" t="e">
        <v>#DIV/0!</v>
      </c>
      <c r="H282" s="23">
        <v>1</v>
      </c>
      <c r="I282" s="23" t="e">
        <v>#DIV/0!</v>
      </c>
    </row>
    <row r="283" spans="1:9" x14ac:dyDescent="0.25">
      <c r="A283" s="20" t="s">
        <v>3576</v>
      </c>
      <c r="B283" s="53">
        <v>0</v>
      </c>
      <c r="C283" s="53">
        <v>32175</v>
      </c>
      <c r="D283" s="53">
        <v>0</v>
      </c>
      <c r="E283" s="53">
        <v>0</v>
      </c>
      <c r="F283" s="23">
        <v>0</v>
      </c>
      <c r="G283" s="23" t="e">
        <v>#DIV/0!</v>
      </c>
      <c r="H283" s="23">
        <v>1</v>
      </c>
      <c r="I283" s="23" t="e">
        <v>#DIV/0!</v>
      </c>
    </row>
    <row r="284" spans="1:9" x14ac:dyDescent="0.25">
      <c r="A284" s="20" t="s">
        <v>3577</v>
      </c>
      <c r="B284" s="53">
        <v>382250</v>
      </c>
      <c r="C284" s="53">
        <v>53550</v>
      </c>
      <c r="D284" s="53">
        <v>0</v>
      </c>
      <c r="E284" s="53">
        <v>454877.5</v>
      </c>
      <c r="F284" s="23">
        <v>7.1381886087768445</v>
      </c>
      <c r="G284" s="23">
        <v>0</v>
      </c>
      <c r="H284" s="23">
        <v>-6.1381886087768445</v>
      </c>
      <c r="I284" s="23">
        <v>1</v>
      </c>
    </row>
    <row r="285" spans="1:9" x14ac:dyDescent="0.25">
      <c r="A285" s="20" t="s">
        <v>3578</v>
      </c>
      <c r="B285" s="53">
        <v>379978.36099999998</v>
      </c>
      <c r="C285" s="53">
        <v>32175</v>
      </c>
      <c r="D285" s="53">
        <v>184128.36399999997</v>
      </c>
      <c r="E285" s="53">
        <v>452174.25149999995</v>
      </c>
      <c r="F285" s="23">
        <v>11.80973926961927</v>
      </c>
      <c r="G285" s="23">
        <v>0.40720665404805784</v>
      </c>
      <c r="H285" s="23">
        <v>-10.80973926961927</v>
      </c>
      <c r="I285" s="23">
        <v>0.59279334595194211</v>
      </c>
    </row>
    <row r="286" spans="1:9" x14ac:dyDescent="0.25">
      <c r="A286" s="20" t="s">
        <v>3579</v>
      </c>
      <c r="B286" s="53">
        <v>0</v>
      </c>
      <c r="C286" s="53">
        <v>332100</v>
      </c>
      <c r="D286" s="53">
        <v>0</v>
      </c>
      <c r="E286" s="53">
        <v>0</v>
      </c>
      <c r="F286" s="23">
        <v>0</v>
      </c>
      <c r="G286" s="23" t="e">
        <v>#DIV/0!</v>
      </c>
      <c r="H286" s="23">
        <v>1</v>
      </c>
      <c r="I286" s="23" t="e">
        <v>#DIV/0!</v>
      </c>
    </row>
    <row r="287" spans="1:9" x14ac:dyDescent="0.25">
      <c r="A287" s="17" t="s">
        <v>31</v>
      </c>
      <c r="B287" s="53">
        <v>400987.37950000004</v>
      </c>
      <c r="C287" s="53">
        <v>0</v>
      </c>
      <c r="D287" s="53">
        <v>76292.399999999994</v>
      </c>
      <c r="E287" s="53">
        <v>477174.98299999989</v>
      </c>
      <c r="F287" s="23" t="e">
        <v>#DIV/0!</v>
      </c>
      <c r="G287" s="23">
        <v>0.15988348659929644</v>
      </c>
      <c r="H287" s="23" t="e">
        <v>#DIV/0!</v>
      </c>
      <c r="I287" s="23">
        <v>0.84011651340070359</v>
      </c>
    </row>
    <row r="288" spans="1:9" x14ac:dyDescent="0.25">
      <c r="A288" s="18" t="s">
        <v>3867</v>
      </c>
      <c r="B288" s="53">
        <v>400987.37950000004</v>
      </c>
      <c r="C288" s="53">
        <v>0</v>
      </c>
      <c r="D288" s="53">
        <v>76292.399999999994</v>
      </c>
      <c r="E288" s="53">
        <v>477174.98299999989</v>
      </c>
      <c r="F288" s="23" t="e">
        <v>#DIV/0!</v>
      </c>
      <c r="G288" s="23">
        <v>0.15988348659929644</v>
      </c>
      <c r="H288" s="23" t="e">
        <v>#DIV/0!</v>
      </c>
      <c r="I288" s="23">
        <v>0.84011651340070359</v>
      </c>
    </row>
    <row r="289" spans="1:9" x14ac:dyDescent="0.25">
      <c r="A289" s="19" t="s">
        <v>3899</v>
      </c>
      <c r="B289" s="53">
        <v>400987.37950000004</v>
      </c>
      <c r="C289" s="53">
        <v>0</v>
      </c>
      <c r="D289" s="53">
        <v>76292.399999999994</v>
      </c>
      <c r="E289" s="53">
        <v>477174.98299999989</v>
      </c>
      <c r="F289" s="23" t="e">
        <v>#DIV/0!</v>
      </c>
      <c r="G289" s="23">
        <v>0.15988348659929644</v>
      </c>
      <c r="H289" s="23" t="e">
        <v>#DIV/0!</v>
      </c>
      <c r="I289" s="23">
        <v>0.84011651340070359</v>
      </c>
    </row>
    <row r="290" spans="1:9" x14ac:dyDescent="0.25">
      <c r="A290" s="20" t="s">
        <v>3568</v>
      </c>
      <c r="B290" s="53">
        <v>0</v>
      </c>
      <c r="C290" s="53">
        <v>0</v>
      </c>
      <c r="D290" s="53">
        <v>0</v>
      </c>
      <c r="E290" s="53">
        <v>0</v>
      </c>
      <c r="F290" s="23" t="e">
        <v>#DIV/0!</v>
      </c>
      <c r="G290" s="23" t="e">
        <v>#DIV/0!</v>
      </c>
      <c r="H290" s="23" t="e">
        <v>#DIV/0!</v>
      </c>
      <c r="I290" s="23" t="e">
        <v>#DIV/0!</v>
      </c>
    </row>
    <row r="291" spans="1:9" x14ac:dyDescent="0.25">
      <c r="A291" s="20" t="s">
        <v>3569</v>
      </c>
      <c r="B291" s="53">
        <v>1350</v>
      </c>
      <c r="C291" s="53">
        <v>0</v>
      </c>
      <c r="D291" s="53">
        <v>1606.5</v>
      </c>
      <c r="E291" s="53">
        <v>1606.5</v>
      </c>
      <c r="F291" s="23" t="e">
        <v>#DIV/0!</v>
      </c>
      <c r="G291" s="23">
        <v>1</v>
      </c>
      <c r="H291" s="23" t="e">
        <v>#DIV/0!</v>
      </c>
      <c r="I291" s="23">
        <v>0</v>
      </c>
    </row>
    <row r="292" spans="1:9" x14ac:dyDescent="0.25">
      <c r="A292" s="20" t="s">
        <v>3570</v>
      </c>
      <c r="B292" s="53">
        <v>0</v>
      </c>
      <c r="C292" s="53">
        <v>0</v>
      </c>
      <c r="D292" s="53">
        <v>0</v>
      </c>
      <c r="E292" s="53">
        <v>0</v>
      </c>
      <c r="F292" s="23" t="e">
        <v>#DIV/0!</v>
      </c>
      <c r="G292" s="23" t="e">
        <v>#DIV/0!</v>
      </c>
      <c r="H292" s="23" t="e">
        <v>#DIV/0!</v>
      </c>
      <c r="I292" s="23" t="e">
        <v>#DIV/0!</v>
      </c>
    </row>
    <row r="293" spans="1:9" x14ac:dyDescent="0.25">
      <c r="A293" s="20" t="s">
        <v>3571</v>
      </c>
      <c r="B293" s="53">
        <v>0</v>
      </c>
      <c r="C293" s="53">
        <v>0</v>
      </c>
      <c r="D293" s="53">
        <v>0</v>
      </c>
      <c r="E293" s="53">
        <v>0</v>
      </c>
      <c r="F293" s="23" t="e">
        <v>#DIV/0!</v>
      </c>
      <c r="G293" s="23" t="e">
        <v>#DIV/0!</v>
      </c>
      <c r="H293" s="23" t="e">
        <v>#DIV/0!</v>
      </c>
      <c r="I293" s="23" t="e">
        <v>#DIV/0!</v>
      </c>
    </row>
    <row r="294" spans="1:9" x14ac:dyDescent="0.25">
      <c r="A294" s="20" t="s">
        <v>3572</v>
      </c>
      <c r="B294" s="53">
        <v>0</v>
      </c>
      <c r="C294" s="53">
        <v>0</v>
      </c>
      <c r="D294" s="53">
        <v>0</v>
      </c>
      <c r="E294" s="53">
        <v>0</v>
      </c>
      <c r="F294" s="23" t="e">
        <v>#DIV/0!</v>
      </c>
      <c r="G294" s="23" t="e">
        <v>#DIV/0!</v>
      </c>
      <c r="H294" s="23" t="e">
        <v>#DIV/0!</v>
      </c>
      <c r="I294" s="23" t="e">
        <v>#DIV/0!</v>
      </c>
    </row>
    <row r="295" spans="1:9" x14ac:dyDescent="0.25">
      <c r="A295" s="20" t="s">
        <v>3573</v>
      </c>
      <c r="B295" s="53">
        <v>0</v>
      </c>
      <c r="C295" s="53">
        <v>0</v>
      </c>
      <c r="D295" s="53">
        <v>0</v>
      </c>
      <c r="E295" s="53">
        <v>0</v>
      </c>
      <c r="F295" s="23" t="e">
        <v>#DIV/0!</v>
      </c>
      <c r="G295" s="23" t="e">
        <v>#DIV/0!</v>
      </c>
      <c r="H295" s="23" t="e">
        <v>#DIV/0!</v>
      </c>
      <c r="I295" s="23" t="e">
        <v>#DIV/0!</v>
      </c>
    </row>
    <row r="296" spans="1:9" x14ac:dyDescent="0.25">
      <c r="A296" s="20" t="s">
        <v>3574</v>
      </c>
      <c r="B296" s="53">
        <v>11622.333999999999</v>
      </c>
      <c r="C296" s="53">
        <v>0</v>
      </c>
      <c r="D296" s="53">
        <v>13830.577499999999</v>
      </c>
      <c r="E296" s="53">
        <v>13830.577499999999</v>
      </c>
      <c r="F296" s="23" t="e">
        <v>#DIV/0!</v>
      </c>
      <c r="G296" s="23">
        <v>1</v>
      </c>
      <c r="H296" s="23" t="e">
        <v>#DIV/0!</v>
      </c>
      <c r="I296" s="23">
        <v>0</v>
      </c>
    </row>
    <row r="297" spans="1:9" x14ac:dyDescent="0.25">
      <c r="A297" s="20" t="s">
        <v>3575</v>
      </c>
      <c r="B297" s="53">
        <v>47395.340000000004</v>
      </c>
      <c r="C297" s="53">
        <v>0</v>
      </c>
      <c r="D297" s="53">
        <v>56043.455000000002</v>
      </c>
      <c r="E297" s="53">
        <v>56400.455000000002</v>
      </c>
      <c r="F297" s="23" t="e">
        <v>#DIV/0!</v>
      </c>
      <c r="G297" s="23">
        <v>0.99367026383031842</v>
      </c>
      <c r="H297" s="23" t="e">
        <v>#DIV/0!</v>
      </c>
      <c r="I297" s="23">
        <v>6.3297361696815768E-3</v>
      </c>
    </row>
    <row r="298" spans="1:9" x14ac:dyDescent="0.25">
      <c r="A298" s="20" t="s">
        <v>3576</v>
      </c>
      <c r="B298" s="53">
        <v>0</v>
      </c>
      <c r="C298" s="53">
        <v>0</v>
      </c>
      <c r="D298" s="53">
        <v>0</v>
      </c>
      <c r="E298" s="53">
        <v>0</v>
      </c>
      <c r="F298" s="23" t="e">
        <v>#DIV/0!</v>
      </c>
      <c r="G298" s="23" t="e">
        <v>#DIV/0!</v>
      </c>
      <c r="H298" s="23" t="e">
        <v>#DIV/0!</v>
      </c>
      <c r="I298" s="23" t="e">
        <v>#DIV/0!</v>
      </c>
    </row>
    <row r="299" spans="1:9" x14ac:dyDescent="0.25">
      <c r="A299" s="20" t="s">
        <v>3577</v>
      </c>
      <c r="B299" s="53">
        <v>0</v>
      </c>
      <c r="C299" s="53">
        <v>0</v>
      </c>
      <c r="D299" s="53">
        <v>0</v>
      </c>
      <c r="E299" s="53">
        <v>0</v>
      </c>
      <c r="F299" s="23" t="e">
        <v>#DIV/0!</v>
      </c>
      <c r="G299" s="23" t="e">
        <v>#DIV/0!</v>
      </c>
      <c r="H299" s="23" t="e">
        <v>#DIV/0!</v>
      </c>
      <c r="I299" s="23" t="e">
        <v>#DIV/0!</v>
      </c>
    </row>
    <row r="300" spans="1:9" x14ac:dyDescent="0.25">
      <c r="A300" s="20" t="s">
        <v>3578</v>
      </c>
      <c r="B300" s="53">
        <v>259697.76150000008</v>
      </c>
      <c r="C300" s="53">
        <v>0</v>
      </c>
      <c r="D300" s="53">
        <v>4811.8675000000003</v>
      </c>
      <c r="E300" s="53">
        <v>309040.33699999994</v>
      </c>
      <c r="F300" s="23" t="e">
        <v>#DIV/0!</v>
      </c>
      <c r="G300" s="23">
        <v>1.5570354170303669E-2</v>
      </c>
      <c r="H300" s="23" t="e">
        <v>#DIV/0!</v>
      </c>
      <c r="I300" s="23">
        <v>0.98442964582969639</v>
      </c>
    </row>
    <row r="301" spans="1:9" x14ac:dyDescent="0.25">
      <c r="A301" s="20" t="s">
        <v>3579</v>
      </c>
      <c r="B301" s="53">
        <v>80921.943999999989</v>
      </c>
      <c r="C301" s="53">
        <v>0</v>
      </c>
      <c r="D301" s="53">
        <v>0</v>
      </c>
      <c r="E301" s="53">
        <v>96297.113500000007</v>
      </c>
      <c r="F301" s="23" t="e">
        <v>#DIV/0!</v>
      </c>
      <c r="G301" s="23">
        <v>0</v>
      </c>
      <c r="H301" s="23" t="e">
        <v>#DIV/0!</v>
      </c>
      <c r="I301" s="23">
        <v>1</v>
      </c>
    </row>
    <row r="302" spans="1:9" x14ac:dyDescent="0.25">
      <c r="A302" s="17" t="s">
        <v>32</v>
      </c>
      <c r="B302" s="53">
        <v>630210.46299999999</v>
      </c>
      <c r="C302" s="53">
        <v>0</v>
      </c>
      <c r="D302" s="53">
        <v>189024.36000000002</v>
      </c>
      <c r="E302" s="53">
        <v>749950.4524999999</v>
      </c>
      <c r="F302" s="23" t="e">
        <v>#DIV/0!</v>
      </c>
      <c r="G302" s="23">
        <v>0.25204913120577127</v>
      </c>
      <c r="H302" s="23" t="e">
        <v>#DIV/0!</v>
      </c>
      <c r="I302" s="23">
        <v>0.74795086879422867</v>
      </c>
    </row>
    <row r="303" spans="1:9" x14ac:dyDescent="0.25">
      <c r="A303" s="18" t="s">
        <v>3595</v>
      </c>
      <c r="B303" s="53">
        <v>630210.46299999999</v>
      </c>
      <c r="C303" s="53">
        <v>0</v>
      </c>
      <c r="D303" s="53">
        <v>189024.36000000002</v>
      </c>
      <c r="E303" s="53">
        <v>749950.4524999999</v>
      </c>
      <c r="F303" s="23" t="e">
        <v>#DIV/0!</v>
      </c>
      <c r="G303" s="23">
        <v>0.25204913120577127</v>
      </c>
      <c r="H303" s="23" t="e">
        <v>#DIV/0!</v>
      </c>
      <c r="I303" s="23">
        <v>0.74795086879422867</v>
      </c>
    </row>
    <row r="304" spans="1:9" x14ac:dyDescent="0.25">
      <c r="A304" s="19" t="s">
        <v>3899</v>
      </c>
      <c r="B304" s="53">
        <v>630210.46299999999</v>
      </c>
      <c r="C304" s="53">
        <v>0</v>
      </c>
      <c r="D304" s="53">
        <v>189024.36000000002</v>
      </c>
      <c r="E304" s="53">
        <v>749950.4524999999</v>
      </c>
      <c r="F304" s="23" t="e">
        <v>#DIV/0!</v>
      </c>
      <c r="G304" s="23">
        <v>0.25204913120577127</v>
      </c>
      <c r="H304" s="23" t="e">
        <v>#DIV/0!</v>
      </c>
      <c r="I304" s="23">
        <v>0.74795086879422867</v>
      </c>
    </row>
    <row r="305" spans="1:9" x14ac:dyDescent="0.25">
      <c r="A305" s="20" t="s">
        <v>3568</v>
      </c>
      <c r="B305" s="53">
        <v>0</v>
      </c>
      <c r="C305" s="53">
        <v>0</v>
      </c>
      <c r="D305" s="53">
        <v>0</v>
      </c>
      <c r="E305" s="53">
        <v>0</v>
      </c>
      <c r="F305" s="23" t="e">
        <v>#DIV/0!</v>
      </c>
      <c r="G305" s="23" t="e">
        <v>#DIV/0!</v>
      </c>
      <c r="H305" s="23" t="e">
        <v>#DIV/0!</v>
      </c>
      <c r="I305" s="23" t="e">
        <v>#DIV/0!</v>
      </c>
    </row>
    <row r="306" spans="1:9" x14ac:dyDescent="0.25">
      <c r="A306" s="20" t="s">
        <v>3569</v>
      </c>
      <c r="B306" s="53">
        <v>0</v>
      </c>
      <c r="C306" s="53">
        <v>0</v>
      </c>
      <c r="D306" s="53">
        <v>0</v>
      </c>
      <c r="E306" s="53">
        <v>0</v>
      </c>
      <c r="F306" s="23" t="e">
        <v>#DIV/0!</v>
      </c>
      <c r="G306" s="23" t="e">
        <v>#DIV/0!</v>
      </c>
      <c r="H306" s="23" t="e">
        <v>#DIV/0!</v>
      </c>
      <c r="I306" s="23" t="e">
        <v>#DIV/0!</v>
      </c>
    </row>
    <row r="307" spans="1:9" x14ac:dyDescent="0.25">
      <c r="A307" s="20" t="s">
        <v>3570</v>
      </c>
      <c r="B307" s="53">
        <v>0</v>
      </c>
      <c r="C307" s="53">
        <v>0</v>
      </c>
      <c r="D307" s="53">
        <v>0</v>
      </c>
      <c r="E307" s="53">
        <v>0</v>
      </c>
      <c r="F307" s="23" t="e">
        <v>#DIV/0!</v>
      </c>
      <c r="G307" s="23" t="e">
        <v>#DIV/0!</v>
      </c>
      <c r="H307" s="23" t="e">
        <v>#DIV/0!</v>
      </c>
      <c r="I307" s="23" t="e">
        <v>#DIV/0!</v>
      </c>
    </row>
    <row r="308" spans="1:9" x14ac:dyDescent="0.25">
      <c r="A308" s="20" t="s">
        <v>3571</v>
      </c>
      <c r="B308" s="53">
        <v>0</v>
      </c>
      <c r="C308" s="53">
        <v>0</v>
      </c>
      <c r="D308" s="53">
        <v>0</v>
      </c>
      <c r="E308" s="53">
        <v>0</v>
      </c>
      <c r="F308" s="23" t="e">
        <v>#DIV/0!</v>
      </c>
      <c r="G308" s="23" t="e">
        <v>#DIV/0!</v>
      </c>
      <c r="H308" s="23" t="e">
        <v>#DIV/0!</v>
      </c>
      <c r="I308" s="23" t="e">
        <v>#DIV/0!</v>
      </c>
    </row>
    <row r="309" spans="1:9" x14ac:dyDescent="0.25">
      <c r="A309" s="20" t="s">
        <v>3572</v>
      </c>
      <c r="B309" s="53">
        <v>0</v>
      </c>
      <c r="C309" s="53">
        <v>0</v>
      </c>
      <c r="D309" s="53">
        <v>0</v>
      </c>
      <c r="E309" s="53">
        <v>0</v>
      </c>
      <c r="F309" s="23" t="e">
        <v>#DIV/0!</v>
      </c>
      <c r="G309" s="23" t="e">
        <v>#DIV/0!</v>
      </c>
      <c r="H309" s="23" t="e">
        <v>#DIV/0!</v>
      </c>
      <c r="I309" s="23" t="e">
        <v>#DIV/0!</v>
      </c>
    </row>
    <row r="310" spans="1:9" x14ac:dyDescent="0.25">
      <c r="A310" s="20" t="s">
        <v>3573</v>
      </c>
      <c r="B310" s="53">
        <v>0</v>
      </c>
      <c r="C310" s="53">
        <v>0</v>
      </c>
      <c r="D310" s="53">
        <v>0</v>
      </c>
      <c r="E310" s="53">
        <v>0</v>
      </c>
      <c r="F310" s="23" t="e">
        <v>#DIV/0!</v>
      </c>
      <c r="G310" s="23" t="e">
        <v>#DIV/0!</v>
      </c>
      <c r="H310" s="23" t="e">
        <v>#DIV/0!</v>
      </c>
      <c r="I310" s="23" t="e">
        <v>#DIV/0!</v>
      </c>
    </row>
    <row r="311" spans="1:9" x14ac:dyDescent="0.25">
      <c r="A311" s="20" t="s">
        <v>3574</v>
      </c>
      <c r="B311" s="53">
        <v>0</v>
      </c>
      <c r="C311" s="53">
        <v>0</v>
      </c>
      <c r="D311" s="53">
        <v>0</v>
      </c>
      <c r="E311" s="53">
        <v>0</v>
      </c>
      <c r="F311" s="23" t="e">
        <v>#DIV/0!</v>
      </c>
      <c r="G311" s="23" t="e">
        <v>#DIV/0!</v>
      </c>
      <c r="H311" s="23" t="e">
        <v>#DIV/0!</v>
      </c>
      <c r="I311" s="23" t="e">
        <v>#DIV/0!</v>
      </c>
    </row>
    <row r="312" spans="1:9" x14ac:dyDescent="0.25">
      <c r="A312" s="20" t="s">
        <v>3575</v>
      </c>
      <c r="B312" s="53">
        <v>0</v>
      </c>
      <c r="C312" s="53">
        <v>0</v>
      </c>
      <c r="D312" s="53">
        <v>0</v>
      </c>
      <c r="E312" s="53">
        <v>0</v>
      </c>
      <c r="F312" s="23" t="e">
        <v>#DIV/0!</v>
      </c>
      <c r="G312" s="23" t="e">
        <v>#DIV/0!</v>
      </c>
      <c r="H312" s="23" t="e">
        <v>#DIV/0!</v>
      </c>
      <c r="I312" s="23" t="e">
        <v>#DIV/0!</v>
      </c>
    </row>
    <row r="313" spans="1:9" x14ac:dyDescent="0.25">
      <c r="A313" s="20" t="s">
        <v>3576</v>
      </c>
      <c r="B313" s="53">
        <v>1689.5939999999998</v>
      </c>
      <c r="C313" s="53">
        <v>0</v>
      </c>
      <c r="D313" s="53">
        <v>0</v>
      </c>
      <c r="E313" s="53">
        <v>2010.6169999999997</v>
      </c>
      <c r="F313" s="23" t="e">
        <v>#DIV/0!</v>
      </c>
      <c r="G313" s="23">
        <v>0</v>
      </c>
      <c r="H313" s="23" t="e">
        <v>#DIV/0!</v>
      </c>
      <c r="I313" s="23">
        <v>1</v>
      </c>
    </row>
    <row r="314" spans="1:9" x14ac:dyDescent="0.25">
      <c r="A314" s="20" t="s">
        <v>3577</v>
      </c>
      <c r="B314" s="53">
        <v>0</v>
      </c>
      <c r="C314" s="53">
        <v>0</v>
      </c>
      <c r="D314" s="53">
        <v>0</v>
      </c>
      <c r="E314" s="53">
        <v>0</v>
      </c>
      <c r="F314" s="23" t="e">
        <v>#DIV/0!</v>
      </c>
      <c r="G314" s="23" t="e">
        <v>#DIV/0!</v>
      </c>
      <c r="H314" s="23" t="e">
        <v>#DIV/0!</v>
      </c>
      <c r="I314" s="23" t="e">
        <v>#DIV/0!</v>
      </c>
    </row>
    <row r="315" spans="1:9" x14ac:dyDescent="0.25">
      <c r="A315" s="20" t="s">
        <v>3578</v>
      </c>
      <c r="B315" s="53">
        <v>530234.96899999992</v>
      </c>
      <c r="C315" s="53">
        <v>0</v>
      </c>
      <c r="D315" s="53">
        <v>189024.36000000002</v>
      </c>
      <c r="E315" s="53">
        <v>630979.61449999991</v>
      </c>
      <c r="F315" s="23" t="e">
        <v>#DIV/0!</v>
      </c>
      <c r="G315" s="23">
        <v>0.29957284776907805</v>
      </c>
      <c r="H315" s="23" t="e">
        <v>#DIV/0!</v>
      </c>
      <c r="I315" s="23">
        <v>0.700427152230922</v>
      </c>
    </row>
    <row r="316" spans="1:9" x14ac:dyDescent="0.25">
      <c r="A316" s="20" t="s">
        <v>3579</v>
      </c>
      <c r="B316" s="53">
        <v>98285.9</v>
      </c>
      <c r="C316" s="53">
        <v>0</v>
      </c>
      <c r="D316" s="53">
        <v>0</v>
      </c>
      <c r="E316" s="53">
        <v>116960.22099999999</v>
      </c>
      <c r="F316" s="23" t="e">
        <v>#DIV/0!</v>
      </c>
      <c r="G316" s="23">
        <v>0</v>
      </c>
      <c r="H316" s="23" t="e">
        <v>#DIV/0!</v>
      </c>
      <c r="I316" s="23">
        <v>1</v>
      </c>
    </row>
    <row r="317" spans="1:9" x14ac:dyDescent="0.25">
      <c r="A317" s="17" t="s">
        <v>33</v>
      </c>
      <c r="B317" s="53">
        <v>1611892.827</v>
      </c>
      <c r="C317" s="53">
        <v>2000000</v>
      </c>
      <c r="D317" s="53">
        <v>900809.37049999996</v>
      </c>
      <c r="E317" s="53">
        <v>1587037.3060000001</v>
      </c>
      <c r="F317" s="23">
        <v>0.80594641350000007</v>
      </c>
      <c r="G317" s="23">
        <v>0.56760440797098688</v>
      </c>
      <c r="H317" s="23">
        <v>0.19405358649999993</v>
      </c>
      <c r="I317" s="23">
        <v>0.43239559202901312</v>
      </c>
    </row>
    <row r="318" spans="1:9" x14ac:dyDescent="0.25">
      <c r="A318" s="18" t="s">
        <v>3595</v>
      </c>
      <c r="B318" s="53">
        <v>1611892.827</v>
      </c>
      <c r="C318" s="53">
        <v>2000000</v>
      </c>
      <c r="D318" s="53">
        <v>900809.37049999996</v>
      </c>
      <c r="E318" s="53">
        <v>1587037.3060000001</v>
      </c>
      <c r="F318" s="23">
        <v>0.80594641350000007</v>
      </c>
      <c r="G318" s="23">
        <v>0.56760440797098688</v>
      </c>
      <c r="H318" s="23">
        <v>0.19405358649999993</v>
      </c>
      <c r="I318" s="23">
        <v>0.43239559202901312</v>
      </c>
    </row>
    <row r="319" spans="1:9" x14ac:dyDescent="0.25">
      <c r="A319" s="19" t="s">
        <v>14</v>
      </c>
      <c r="B319" s="53">
        <v>1611892.827</v>
      </c>
      <c r="C319" s="53">
        <v>2000000</v>
      </c>
      <c r="D319" s="53">
        <v>900809.37049999996</v>
      </c>
      <c r="E319" s="53">
        <v>1587037.3060000001</v>
      </c>
      <c r="F319" s="23">
        <v>0.80594641350000007</v>
      </c>
      <c r="G319" s="23">
        <v>0.56760440797098688</v>
      </c>
      <c r="H319" s="23">
        <v>0.19405358649999993</v>
      </c>
      <c r="I319" s="23">
        <v>0.43239559202901312</v>
      </c>
    </row>
    <row r="320" spans="1:9" x14ac:dyDescent="0.25">
      <c r="A320" s="20" t="s">
        <v>3568</v>
      </c>
      <c r="B320" s="53">
        <v>384547.36250000005</v>
      </c>
      <c r="C320" s="53">
        <v>57200</v>
      </c>
      <c r="D320" s="53">
        <v>426740.16200000001</v>
      </c>
      <c r="E320" s="53">
        <v>426740.16200000001</v>
      </c>
      <c r="F320" s="23">
        <v>6.7228559877622383</v>
      </c>
      <c r="G320" s="23">
        <v>1</v>
      </c>
      <c r="H320" s="23">
        <v>-5.7228559877622383</v>
      </c>
      <c r="I320" s="23">
        <v>0</v>
      </c>
    </row>
    <row r="321" spans="1:9" x14ac:dyDescent="0.25">
      <c r="A321" s="20" t="s">
        <v>3569</v>
      </c>
      <c r="B321" s="53">
        <v>4350</v>
      </c>
      <c r="C321" s="53">
        <v>114200</v>
      </c>
      <c r="D321" s="53">
        <v>4350</v>
      </c>
      <c r="E321" s="53">
        <v>4350</v>
      </c>
      <c r="F321" s="23">
        <v>3.8091068301225918E-2</v>
      </c>
      <c r="G321" s="23">
        <v>1</v>
      </c>
      <c r="H321" s="23">
        <v>0.96190893169877412</v>
      </c>
      <c r="I321" s="23">
        <v>0</v>
      </c>
    </row>
    <row r="322" spans="1:9" x14ac:dyDescent="0.25">
      <c r="A322" s="20" t="s">
        <v>3570</v>
      </c>
      <c r="B322" s="53">
        <v>11191.128000000001</v>
      </c>
      <c r="C322" s="53">
        <v>57200</v>
      </c>
      <c r="D322" s="53">
        <v>0</v>
      </c>
      <c r="E322" s="53">
        <v>13317.442499999999</v>
      </c>
      <c r="F322" s="23">
        <v>0.19564909090909091</v>
      </c>
      <c r="G322" s="23">
        <v>0</v>
      </c>
      <c r="H322" s="23">
        <v>0.80435090909090912</v>
      </c>
      <c r="I322" s="23">
        <v>1</v>
      </c>
    </row>
    <row r="323" spans="1:9" x14ac:dyDescent="0.25">
      <c r="A323" s="20" t="s">
        <v>3571</v>
      </c>
      <c r="B323" s="53">
        <v>283004.35699999996</v>
      </c>
      <c r="C323" s="53">
        <v>114200</v>
      </c>
      <c r="D323" s="53">
        <v>285418.18450000003</v>
      </c>
      <c r="E323" s="53">
        <v>285418.18450000003</v>
      </c>
      <c r="F323" s="23">
        <v>2.47814673380035</v>
      </c>
      <c r="G323" s="23">
        <v>1</v>
      </c>
      <c r="H323" s="23">
        <v>-1.47814673380035</v>
      </c>
      <c r="I323" s="23">
        <v>0</v>
      </c>
    </row>
    <row r="324" spans="1:9" x14ac:dyDescent="0.25">
      <c r="A324" s="20" t="s">
        <v>3572</v>
      </c>
      <c r="B324" s="53">
        <v>81603.856</v>
      </c>
      <c r="C324" s="53">
        <v>85800</v>
      </c>
      <c r="D324" s="53">
        <v>0</v>
      </c>
      <c r="E324" s="53">
        <v>96063.588999999993</v>
      </c>
      <c r="F324" s="23">
        <v>0.95109389277389278</v>
      </c>
      <c r="G324" s="23">
        <v>0</v>
      </c>
      <c r="H324" s="23">
        <v>4.890610722610722E-2</v>
      </c>
      <c r="I324" s="23">
        <v>1</v>
      </c>
    </row>
    <row r="325" spans="1:9" x14ac:dyDescent="0.25">
      <c r="A325" s="20" t="s">
        <v>3573</v>
      </c>
      <c r="B325" s="53">
        <v>0</v>
      </c>
      <c r="C325" s="53">
        <v>142800</v>
      </c>
      <c r="D325" s="53">
        <v>0</v>
      </c>
      <c r="E325" s="53">
        <v>0</v>
      </c>
      <c r="F325" s="23">
        <v>0</v>
      </c>
      <c r="G325" s="23" t="e">
        <v>#DIV/0!</v>
      </c>
      <c r="H325" s="23">
        <v>1</v>
      </c>
      <c r="I325" s="23" t="e">
        <v>#DIV/0!</v>
      </c>
    </row>
    <row r="326" spans="1:9" x14ac:dyDescent="0.25">
      <c r="A326" s="20" t="s">
        <v>3574</v>
      </c>
      <c r="B326" s="53">
        <v>57475.726000000002</v>
      </c>
      <c r="C326" s="53">
        <v>85800</v>
      </c>
      <c r="D326" s="53">
        <v>0</v>
      </c>
      <c r="E326" s="53">
        <v>68396.113999999987</v>
      </c>
      <c r="F326" s="23">
        <v>0.66988025641025639</v>
      </c>
      <c r="G326" s="23">
        <v>0</v>
      </c>
      <c r="H326" s="23">
        <v>0.33011974358974361</v>
      </c>
      <c r="I326" s="23">
        <v>1</v>
      </c>
    </row>
    <row r="327" spans="1:9" x14ac:dyDescent="0.25">
      <c r="A327" s="20" t="s">
        <v>3575</v>
      </c>
      <c r="B327" s="53">
        <v>95155.38</v>
      </c>
      <c r="C327" s="53">
        <v>142800</v>
      </c>
      <c r="D327" s="53">
        <v>0</v>
      </c>
      <c r="E327" s="53">
        <v>113234.90250000001</v>
      </c>
      <c r="F327" s="23">
        <v>0.66635420168067228</v>
      </c>
      <c r="G327" s="23">
        <v>0</v>
      </c>
      <c r="H327" s="23">
        <v>0.33364579831932772</v>
      </c>
      <c r="I327" s="23">
        <v>1</v>
      </c>
    </row>
    <row r="328" spans="1:9" x14ac:dyDescent="0.25">
      <c r="A328" s="20" t="s">
        <v>3576</v>
      </c>
      <c r="B328" s="53">
        <v>0</v>
      </c>
      <c r="C328" s="53">
        <v>85800</v>
      </c>
      <c r="D328" s="53">
        <v>0</v>
      </c>
      <c r="E328" s="53">
        <v>0</v>
      </c>
      <c r="F328" s="23">
        <v>0</v>
      </c>
      <c r="G328" s="23" t="e">
        <v>#DIV/0!</v>
      </c>
      <c r="H328" s="23">
        <v>1</v>
      </c>
      <c r="I328" s="23" t="e">
        <v>#DIV/0!</v>
      </c>
    </row>
    <row r="329" spans="1:9" x14ac:dyDescent="0.25">
      <c r="A329" s="20" t="s">
        <v>3577</v>
      </c>
      <c r="B329" s="53">
        <v>25891.516</v>
      </c>
      <c r="C329" s="53">
        <v>142800</v>
      </c>
      <c r="D329" s="53">
        <v>11253.7345</v>
      </c>
      <c r="E329" s="53">
        <v>30501.204000000005</v>
      </c>
      <c r="F329" s="23">
        <v>0.18131313725490195</v>
      </c>
      <c r="G329" s="23">
        <v>0.36896033677883661</v>
      </c>
      <c r="H329" s="23">
        <v>0.81868686274509805</v>
      </c>
      <c r="I329" s="23">
        <v>0.63103966322116345</v>
      </c>
    </row>
    <row r="330" spans="1:9" x14ac:dyDescent="0.25">
      <c r="A330" s="20" t="s">
        <v>3578</v>
      </c>
      <c r="B330" s="53">
        <v>329931.26899999997</v>
      </c>
      <c r="C330" s="53">
        <v>85800</v>
      </c>
      <c r="D330" s="53">
        <v>48769.377500000002</v>
      </c>
      <c r="E330" s="53">
        <v>389645.6605</v>
      </c>
      <c r="F330" s="23">
        <v>3.8453527855477851</v>
      </c>
      <c r="G330" s="23">
        <v>0.12516340471344733</v>
      </c>
      <c r="H330" s="23">
        <v>-2.8453527855477851</v>
      </c>
      <c r="I330" s="23">
        <v>0.87483659528655267</v>
      </c>
    </row>
    <row r="331" spans="1:9" x14ac:dyDescent="0.25">
      <c r="A331" s="20" t="s">
        <v>3579</v>
      </c>
      <c r="B331" s="53">
        <v>338742.23250000004</v>
      </c>
      <c r="C331" s="53">
        <v>885600</v>
      </c>
      <c r="D331" s="53">
        <v>124277.91199999998</v>
      </c>
      <c r="E331" s="53">
        <v>159370.04699999999</v>
      </c>
      <c r="F331" s="23">
        <v>0.38250026253387537</v>
      </c>
      <c r="G331" s="23">
        <v>0.779807211828205</v>
      </c>
      <c r="H331" s="23">
        <v>0.61749973746612463</v>
      </c>
      <c r="I331" s="23">
        <v>0.220192788171795</v>
      </c>
    </row>
    <row r="332" spans="1:9" x14ac:dyDescent="0.25">
      <c r="A332" s="17" t="s">
        <v>34</v>
      </c>
      <c r="B332" s="53">
        <v>1371861.2874999999</v>
      </c>
      <c r="C332" s="53">
        <v>1500000</v>
      </c>
      <c r="D332" s="53">
        <v>1343457.3935</v>
      </c>
      <c r="E332" s="53">
        <v>1622236.1665000001</v>
      </c>
      <c r="F332" s="23">
        <v>0.91457419166666654</v>
      </c>
      <c r="G332" s="23">
        <v>0.82815154861115592</v>
      </c>
      <c r="H332" s="23">
        <v>8.5425808333333464E-2</v>
      </c>
      <c r="I332" s="23">
        <v>0.17184845138884408</v>
      </c>
    </row>
    <row r="333" spans="1:9" x14ac:dyDescent="0.25">
      <c r="A333" s="18" t="s">
        <v>3900</v>
      </c>
      <c r="B333" s="53">
        <v>1371861.2874999999</v>
      </c>
      <c r="C333" s="53">
        <v>1500000</v>
      </c>
      <c r="D333" s="53">
        <v>1343457.3935</v>
      </c>
      <c r="E333" s="53">
        <v>1622236.1665000001</v>
      </c>
      <c r="F333" s="23">
        <v>0.91457419166666654</v>
      </c>
      <c r="G333" s="23">
        <v>0.82815154861115592</v>
      </c>
      <c r="H333" s="23">
        <v>8.5425808333333464E-2</v>
      </c>
      <c r="I333" s="23">
        <v>0.17184845138884408</v>
      </c>
    </row>
    <row r="334" spans="1:9" x14ac:dyDescent="0.25">
      <c r="A334" s="19" t="s">
        <v>14</v>
      </c>
      <c r="B334" s="53">
        <v>1371861.2874999999</v>
      </c>
      <c r="C334" s="53">
        <v>1500000</v>
      </c>
      <c r="D334" s="53">
        <v>1343457.3935</v>
      </c>
      <c r="E334" s="53">
        <v>1622236.1665000001</v>
      </c>
      <c r="F334" s="23">
        <v>0.91457419166666654</v>
      </c>
      <c r="G334" s="23">
        <v>0.82815154861115592</v>
      </c>
      <c r="H334" s="23">
        <v>8.5425808333333464E-2</v>
      </c>
      <c r="I334" s="23">
        <v>0.17184845138884408</v>
      </c>
    </row>
    <row r="335" spans="1:9" x14ac:dyDescent="0.25">
      <c r="A335" s="20" t="s">
        <v>3568</v>
      </c>
      <c r="B335" s="53">
        <v>13598.76</v>
      </c>
      <c r="C335" s="53">
        <v>42900</v>
      </c>
      <c r="D335" s="53">
        <v>16182.513999999999</v>
      </c>
      <c r="E335" s="53">
        <v>16182.523999999999</v>
      </c>
      <c r="F335" s="23">
        <v>0.31698741258741259</v>
      </c>
      <c r="G335" s="23">
        <v>0.99999938204942562</v>
      </c>
      <c r="H335" s="23">
        <v>0.68301258741258741</v>
      </c>
      <c r="I335" s="23">
        <v>6.1795057437752376E-7</v>
      </c>
    </row>
    <row r="336" spans="1:9" x14ac:dyDescent="0.25">
      <c r="A336" s="20" t="s">
        <v>3569</v>
      </c>
      <c r="B336" s="53">
        <v>29393.405999999999</v>
      </c>
      <c r="C336" s="53">
        <v>85650</v>
      </c>
      <c r="D336" s="53">
        <v>16182.531500000001</v>
      </c>
      <c r="E336" s="53">
        <v>34978.1535</v>
      </c>
      <c r="F336" s="23">
        <v>0.3431804553415061</v>
      </c>
      <c r="G336" s="23">
        <v>0.46264682039319199</v>
      </c>
      <c r="H336" s="23">
        <v>0.6568195446584939</v>
      </c>
      <c r="I336" s="23">
        <v>0.53735317960680806</v>
      </c>
    </row>
    <row r="337" spans="1:9" x14ac:dyDescent="0.25">
      <c r="A337" s="20" t="s">
        <v>3570</v>
      </c>
      <c r="B337" s="53">
        <v>0</v>
      </c>
      <c r="C337" s="53">
        <v>42900</v>
      </c>
      <c r="D337" s="53">
        <v>0</v>
      </c>
      <c r="E337" s="53">
        <v>0</v>
      </c>
      <c r="F337" s="23">
        <v>0</v>
      </c>
      <c r="G337" s="23" t="e">
        <v>#DIV/0!</v>
      </c>
      <c r="H337" s="23">
        <v>1</v>
      </c>
      <c r="I337" s="23" t="e">
        <v>#DIV/0!</v>
      </c>
    </row>
    <row r="338" spans="1:9" x14ac:dyDescent="0.25">
      <c r="A338" s="20" t="s">
        <v>3571</v>
      </c>
      <c r="B338" s="53">
        <v>0</v>
      </c>
      <c r="C338" s="53">
        <v>85650</v>
      </c>
      <c r="D338" s="53">
        <v>0</v>
      </c>
      <c r="E338" s="53">
        <v>0</v>
      </c>
      <c r="F338" s="23">
        <v>0</v>
      </c>
      <c r="G338" s="23" t="e">
        <v>#DIV/0!</v>
      </c>
      <c r="H338" s="23">
        <v>1</v>
      </c>
      <c r="I338" s="23" t="e">
        <v>#DIV/0!</v>
      </c>
    </row>
    <row r="339" spans="1:9" x14ac:dyDescent="0.25">
      <c r="A339" s="20" t="s">
        <v>3572</v>
      </c>
      <c r="B339" s="53">
        <v>40796.310000000005</v>
      </c>
      <c r="C339" s="53">
        <v>64350</v>
      </c>
      <c r="D339" s="53">
        <v>12136.9005</v>
      </c>
      <c r="E339" s="53">
        <v>48547.609000000004</v>
      </c>
      <c r="F339" s="23">
        <v>0.63397529137529141</v>
      </c>
      <c r="G339" s="23">
        <v>0.2499999639529106</v>
      </c>
      <c r="H339" s="23">
        <v>0.36602470862470859</v>
      </c>
      <c r="I339" s="23">
        <v>0.75000003604708942</v>
      </c>
    </row>
    <row r="340" spans="1:9" x14ac:dyDescent="0.25">
      <c r="A340" s="20" t="s">
        <v>3573</v>
      </c>
      <c r="B340" s="53">
        <v>123245.15800000001</v>
      </c>
      <c r="C340" s="53">
        <v>107100</v>
      </c>
      <c r="D340" s="53">
        <v>12136.9005</v>
      </c>
      <c r="E340" s="53">
        <v>146661.73850000004</v>
      </c>
      <c r="F340" s="23">
        <v>1.1507484407096173</v>
      </c>
      <c r="G340" s="23">
        <v>8.2754374959219487E-2</v>
      </c>
      <c r="H340" s="23">
        <v>-0.15074844070961735</v>
      </c>
      <c r="I340" s="23">
        <v>0.91724562504078055</v>
      </c>
    </row>
    <row r="341" spans="1:9" x14ac:dyDescent="0.25">
      <c r="A341" s="20" t="s">
        <v>3574</v>
      </c>
      <c r="B341" s="53">
        <v>13598.768</v>
      </c>
      <c r="C341" s="53">
        <v>64350</v>
      </c>
      <c r="D341" s="53">
        <v>13598.768</v>
      </c>
      <c r="E341" s="53">
        <v>13598.768</v>
      </c>
      <c r="F341" s="23">
        <v>0.21132506604506604</v>
      </c>
      <c r="G341" s="23">
        <v>1</v>
      </c>
      <c r="H341" s="23">
        <v>0.78867493395493393</v>
      </c>
      <c r="I341" s="23">
        <v>0</v>
      </c>
    </row>
    <row r="342" spans="1:9" x14ac:dyDescent="0.25">
      <c r="A342" s="20" t="s">
        <v>3575</v>
      </c>
      <c r="B342" s="53">
        <v>23797.841999999997</v>
      </c>
      <c r="C342" s="53">
        <v>107100</v>
      </c>
      <c r="D342" s="53">
        <v>12136.9005</v>
      </c>
      <c r="E342" s="53">
        <v>28319.432000000001</v>
      </c>
      <c r="F342" s="23">
        <v>0.22220207282913162</v>
      </c>
      <c r="G342" s="23">
        <v>0.42857146640511712</v>
      </c>
      <c r="H342" s="23">
        <v>0.77779792717086838</v>
      </c>
      <c r="I342" s="23">
        <v>0.57142853359488288</v>
      </c>
    </row>
    <row r="343" spans="1:9" x14ac:dyDescent="0.25">
      <c r="A343" s="20" t="s">
        <v>3576</v>
      </c>
      <c r="B343" s="53">
        <v>148420.6465</v>
      </c>
      <c r="C343" s="53">
        <v>64350</v>
      </c>
      <c r="D343" s="53">
        <v>164483.6685</v>
      </c>
      <c r="E343" s="53">
        <v>176620.56899999999</v>
      </c>
      <c r="F343" s="23">
        <v>2.3064591530691532</v>
      </c>
      <c r="G343" s="23">
        <v>0.93128263277195089</v>
      </c>
      <c r="H343" s="23">
        <v>-1.3064591530691532</v>
      </c>
      <c r="I343" s="23">
        <v>6.8717367228049109E-2</v>
      </c>
    </row>
    <row r="344" spans="1:9" x14ac:dyDescent="0.25">
      <c r="A344" s="20" t="s">
        <v>3577</v>
      </c>
      <c r="B344" s="53">
        <v>903957.79099999997</v>
      </c>
      <c r="C344" s="53">
        <v>107100</v>
      </c>
      <c r="D344" s="53">
        <v>1075709.7715</v>
      </c>
      <c r="E344" s="53">
        <v>1075709.7715</v>
      </c>
      <c r="F344" s="23">
        <v>8.4403155088702153</v>
      </c>
      <c r="G344" s="23">
        <v>1</v>
      </c>
      <c r="H344" s="23">
        <v>-7.4403155088702153</v>
      </c>
      <c r="I344" s="23">
        <v>0</v>
      </c>
    </row>
    <row r="345" spans="1:9" x14ac:dyDescent="0.25">
      <c r="A345" s="20" t="s">
        <v>3578</v>
      </c>
      <c r="B345" s="53">
        <v>16998.455999999998</v>
      </c>
      <c r="C345" s="53">
        <v>64350</v>
      </c>
      <c r="D345" s="53">
        <v>0</v>
      </c>
      <c r="E345" s="53">
        <v>20228.162499999999</v>
      </c>
      <c r="F345" s="23">
        <v>0.26415627039627038</v>
      </c>
      <c r="G345" s="23">
        <v>0</v>
      </c>
      <c r="H345" s="23">
        <v>0.73584372960372968</v>
      </c>
      <c r="I345" s="23">
        <v>1</v>
      </c>
    </row>
    <row r="346" spans="1:9" x14ac:dyDescent="0.25">
      <c r="A346" s="20" t="s">
        <v>3579</v>
      </c>
      <c r="B346" s="53">
        <v>58054.15</v>
      </c>
      <c r="C346" s="53">
        <v>664200</v>
      </c>
      <c r="D346" s="53">
        <v>20889.4385</v>
      </c>
      <c r="E346" s="53">
        <v>61389.438500000004</v>
      </c>
      <c r="F346" s="23">
        <v>8.7404622101776575E-2</v>
      </c>
      <c r="G346" s="23">
        <v>0.34027739967030318</v>
      </c>
      <c r="H346" s="23">
        <v>0.91259537789822343</v>
      </c>
      <c r="I346" s="23">
        <v>0.65972260032969676</v>
      </c>
    </row>
    <row r="347" spans="1:9" x14ac:dyDescent="0.25">
      <c r="A347" s="17" t="s">
        <v>35</v>
      </c>
      <c r="B347" s="53">
        <v>8843964.7520000003</v>
      </c>
      <c r="C347" s="53">
        <v>1750000</v>
      </c>
      <c r="D347" s="53">
        <v>1444382.4375</v>
      </c>
      <c r="E347" s="53">
        <v>10471931.279999999</v>
      </c>
      <c r="F347" s="23">
        <v>5.0536941440000005</v>
      </c>
      <c r="G347" s="23">
        <v>0.137928945375967</v>
      </c>
      <c r="H347" s="23">
        <v>-4.0536941440000005</v>
      </c>
      <c r="I347" s="23">
        <v>0.862071054624033</v>
      </c>
    </row>
    <row r="348" spans="1:9" x14ac:dyDescent="0.25">
      <c r="A348" s="18" t="s">
        <v>3867</v>
      </c>
      <c r="B348" s="53">
        <v>8843964.7520000003</v>
      </c>
      <c r="C348" s="53">
        <v>1750000</v>
      </c>
      <c r="D348" s="53">
        <v>1444382.4375</v>
      </c>
      <c r="E348" s="53">
        <v>10471931.279999999</v>
      </c>
      <c r="F348" s="23">
        <v>5.0536941440000005</v>
      </c>
      <c r="G348" s="23">
        <v>0.137928945375967</v>
      </c>
      <c r="H348" s="23">
        <v>-4.0536941440000005</v>
      </c>
      <c r="I348" s="23">
        <v>0.862071054624033</v>
      </c>
    </row>
    <row r="349" spans="1:9" x14ac:dyDescent="0.25">
      <c r="A349" s="19" t="s">
        <v>11</v>
      </c>
      <c r="B349" s="53">
        <v>8843964.7520000003</v>
      </c>
      <c r="C349" s="53">
        <v>1750000</v>
      </c>
      <c r="D349" s="53">
        <v>1444382.4375</v>
      </c>
      <c r="E349" s="53">
        <v>10471931.279999999</v>
      </c>
      <c r="F349" s="23">
        <v>5.0536941440000005</v>
      </c>
      <c r="G349" s="23">
        <v>0.137928945375967</v>
      </c>
      <c r="H349" s="23">
        <v>-4.0536941440000005</v>
      </c>
      <c r="I349" s="23">
        <v>0.862071054624033</v>
      </c>
    </row>
    <row r="350" spans="1:9" x14ac:dyDescent="0.25">
      <c r="A350" s="20" t="s">
        <v>3568</v>
      </c>
      <c r="B350" s="53">
        <v>0</v>
      </c>
      <c r="C350" s="53">
        <v>50050</v>
      </c>
      <c r="D350" s="53">
        <v>0</v>
      </c>
      <c r="E350" s="53">
        <v>0</v>
      </c>
      <c r="F350" s="23">
        <v>0</v>
      </c>
      <c r="G350" s="23" t="e">
        <v>#DIV/0!</v>
      </c>
      <c r="H350" s="23">
        <v>1</v>
      </c>
      <c r="I350" s="23" t="e">
        <v>#DIV/0!</v>
      </c>
    </row>
    <row r="351" spans="1:9" x14ac:dyDescent="0.25">
      <c r="A351" s="20" t="s">
        <v>3569</v>
      </c>
      <c r="B351" s="53">
        <v>0</v>
      </c>
      <c r="C351" s="53">
        <v>99925</v>
      </c>
      <c r="D351" s="53">
        <v>0</v>
      </c>
      <c r="E351" s="53">
        <v>0</v>
      </c>
      <c r="F351" s="23">
        <v>0</v>
      </c>
      <c r="G351" s="23" t="e">
        <v>#DIV/0!</v>
      </c>
      <c r="H351" s="23">
        <v>1</v>
      </c>
      <c r="I351" s="23" t="e">
        <v>#DIV/0!</v>
      </c>
    </row>
    <row r="352" spans="1:9" x14ac:dyDescent="0.25">
      <c r="A352" s="20" t="s">
        <v>3570</v>
      </c>
      <c r="B352" s="53">
        <v>0</v>
      </c>
      <c r="C352" s="53">
        <v>50050</v>
      </c>
      <c r="D352" s="53">
        <v>0</v>
      </c>
      <c r="E352" s="53">
        <v>0</v>
      </c>
      <c r="F352" s="23">
        <v>0</v>
      </c>
      <c r="G352" s="23" t="e">
        <v>#DIV/0!</v>
      </c>
      <c r="H352" s="23">
        <v>1</v>
      </c>
      <c r="I352" s="23" t="e">
        <v>#DIV/0!</v>
      </c>
    </row>
    <row r="353" spans="1:9" x14ac:dyDescent="0.25">
      <c r="A353" s="20" t="s">
        <v>3571</v>
      </c>
      <c r="B353" s="53">
        <v>298724.65049999999</v>
      </c>
      <c r="C353" s="53">
        <v>99925</v>
      </c>
      <c r="D353" s="53">
        <v>91985.872499999998</v>
      </c>
      <c r="E353" s="53">
        <v>355482.33500000002</v>
      </c>
      <c r="F353" s="23">
        <v>2.9894886214660996</v>
      </c>
      <c r="G353" s="23">
        <v>0.2587635543127621</v>
      </c>
      <c r="H353" s="23">
        <v>-1.9894886214660996</v>
      </c>
      <c r="I353" s="23">
        <v>0.7412364456872379</v>
      </c>
    </row>
    <row r="354" spans="1:9" x14ac:dyDescent="0.25">
      <c r="A354" s="20" t="s">
        <v>3572</v>
      </c>
      <c r="B354" s="53">
        <v>0</v>
      </c>
      <c r="C354" s="53">
        <v>75075</v>
      </c>
      <c r="D354" s="53">
        <v>0</v>
      </c>
      <c r="E354" s="53">
        <v>277069.58750000002</v>
      </c>
      <c r="F354" s="23">
        <v>0</v>
      </c>
      <c r="G354" s="23">
        <v>0</v>
      </c>
      <c r="H354" s="23">
        <v>1</v>
      </c>
      <c r="I354" s="23">
        <v>1</v>
      </c>
    </row>
    <row r="355" spans="1:9" x14ac:dyDescent="0.25">
      <c r="A355" s="20" t="s">
        <v>3573</v>
      </c>
      <c r="B355" s="53">
        <v>0</v>
      </c>
      <c r="C355" s="53">
        <v>124950</v>
      </c>
      <c r="D355" s="53">
        <v>0</v>
      </c>
      <c r="E355" s="53">
        <v>0</v>
      </c>
      <c r="F355" s="23">
        <v>0</v>
      </c>
      <c r="G355" s="23" t="e">
        <v>#DIV/0!</v>
      </c>
      <c r="H355" s="23">
        <v>1</v>
      </c>
      <c r="I355" s="23" t="e">
        <v>#DIV/0!</v>
      </c>
    </row>
    <row r="356" spans="1:9" x14ac:dyDescent="0.25">
      <c r="A356" s="20" t="s">
        <v>3574</v>
      </c>
      <c r="B356" s="53">
        <v>0</v>
      </c>
      <c r="C356" s="53">
        <v>75075</v>
      </c>
      <c r="D356" s="53">
        <v>0</v>
      </c>
      <c r="E356" s="53">
        <v>0</v>
      </c>
      <c r="F356" s="23">
        <v>0</v>
      </c>
      <c r="G356" s="23" t="e">
        <v>#DIV/0!</v>
      </c>
      <c r="H356" s="23">
        <v>1</v>
      </c>
      <c r="I356" s="23" t="e">
        <v>#DIV/0!</v>
      </c>
    </row>
    <row r="357" spans="1:9" x14ac:dyDescent="0.25">
      <c r="A357" s="20" t="s">
        <v>3575</v>
      </c>
      <c r="B357" s="53">
        <v>395687.92850000004</v>
      </c>
      <c r="C357" s="53">
        <v>124950</v>
      </c>
      <c r="D357" s="53">
        <v>470489.58550000004</v>
      </c>
      <c r="E357" s="53">
        <v>470489.58550000004</v>
      </c>
      <c r="F357" s="23">
        <v>3.166770136054422</v>
      </c>
      <c r="G357" s="23">
        <v>1</v>
      </c>
      <c r="H357" s="23">
        <v>-2.166770136054422</v>
      </c>
      <c r="I357" s="23">
        <v>0</v>
      </c>
    </row>
    <row r="358" spans="1:9" x14ac:dyDescent="0.25">
      <c r="A358" s="20" t="s">
        <v>3576</v>
      </c>
      <c r="B358" s="53">
        <v>0</v>
      </c>
      <c r="C358" s="53">
        <v>75075</v>
      </c>
      <c r="D358" s="53">
        <v>0</v>
      </c>
      <c r="E358" s="53">
        <v>0</v>
      </c>
      <c r="F358" s="23">
        <v>0</v>
      </c>
      <c r="G358" s="23" t="e">
        <v>#DIV/0!</v>
      </c>
      <c r="H358" s="23">
        <v>1</v>
      </c>
      <c r="I358" s="23" t="e">
        <v>#DIV/0!</v>
      </c>
    </row>
    <row r="359" spans="1:9" x14ac:dyDescent="0.25">
      <c r="A359" s="20" t="s">
        <v>3577</v>
      </c>
      <c r="B359" s="53">
        <v>0</v>
      </c>
      <c r="C359" s="53">
        <v>124950</v>
      </c>
      <c r="D359" s="53">
        <v>0</v>
      </c>
      <c r="E359" s="53">
        <v>0</v>
      </c>
      <c r="F359" s="23">
        <v>0</v>
      </c>
      <c r="G359" s="23" t="e">
        <v>#DIV/0!</v>
      </c>
      <c r="H359" s="23">
        <v>1</v>
      </c>
      <c r="I359" s="23" t="e">
        <v>#DIV/0!</v>
      </c>
    </row>
    <row r="360" spans="1:9" x14ac:dyDescent="0.25">
      <c r="A360" s="20" t="s">
        <v>3578</v>
      </c>
      <c r="B360" s="53">
        <v>6715417.0609999998</v>
      </c>
      <c r="C360" s="53">
        <v>75075</v>
      </c>
      <c r="D360" s="53">
        <v>748746.30249999999</v>
      </c>
      <c r="E360" s="53">
        <v>7888746.3025000002</v>
      </c>
      <c r="F360" s="23">
        <v>89.449444701964694</v>
      </c>
      <c r="G360" s="23">
        <v>9.4913218626731216E-2</v>
      </c>
      <c r="H360" s="23">
        <v>-88.449444701964694</v>
      </c>
      <c r="I360" s="23">
        <v>0.90508678137326881</v>
      </c>
    </row>
    <row r="361" spans="1:9" x14ac:dyDescent="0.25">
      <c r="A361" s="20" t="s">
        <v>3579</v>
      </c>
      <c r="B361" s="53">
        <v>1434135.1120000002</v>
      </c>
      <c r="C361" s="53">
        <v>774900.00000000012</v>
      </c>
      <c r="D361" s="53">
        <v>133160.677</v>
      </c>
      <c r="E361" s="53">
        <v>1480143.4694999999</v>
      </c>
      <c r="F361" s="23">
        <v>1.8507357233191379</v>
      </c>
      <c r="G361" s="23">
        <v>8.9964709329820813E-2</v>
      </c>
      <c r="H361" s="23">
        <v>-0.85073572331913794</v>
      </c>
      <c r="I361" s="23">
        <v>0.91003529067017919</v>
      </c>
    </row>
    <row r="362" spans="1:9" x14ac:dyDescent="0.25">
      <c r="A362" s="17" t="s">
        <v>36</v>
      </c>
      <c r="B362" s="53">
        <v>913017.6754999999</v>
      </c>
      <c r="C362" s="53">
        <v>1000000</v>
      </c>
      <c r="D362" s="53">
        <v>323572.78800000006</v>
      </c>
      <c r="E362" s="53">
        <v>1168149.22</v>
      </c>
      <c r="F362" s="23">
        <v>0.9130176754999999</v>
      </c>
      <c r="G362" s="23">
        <v>0.27699610842525757</v>
      </c>
      <c r="H362" s="23">
        <v>8.6982324500000097E-2</v>
      </c>
      <c r="I362" s="23">
        <v>0.72300389157474243</v>
      </c>
    </row>
    <row r="363" spans="1:9" x14ac:dyDescent="0.25">
      <c r="A363" s="18" t="s">
        <v>3595</v>
      </c>
      <c r="B363" s="53">
        <v>913017.6754999999</v>
      </c>
      <c r="C363" s="53">
        <v>1000000</v>
      </c>
      <c r="D363" s="53">
        <v>323572.78800000006</v>
      </c>
      <c r="E363" s="53">
        <v>1168149.22</v>
      </c>
      <c r="F363" s="23">
        <v>0.9130176754999999</v>
      </c>
      <c r="G363" s="23">
        <v>0.27699610842525757</v>
      </c>
      <c r="H363" s="23">
        <v>8.6982324500000097E-2</v>
      </c>
      <c r="I363" s="23">
        <v>0.72300389157474243</v>
      </c>
    </row>
    <row r="364" spans="1:9" x14ac:dyDescent="0.25">
      <c r="A364" s="19" t="s">
        <v>14</v>
      </c>
      <c r="B364" s="53">
        <v>913017.6754999999</v>
      </c>
      <c r="C364" s="53">
        <v>1000000</v>
      </c>
      <c r="D364" s="53">
        <v>323572.78800000006</v>
      </c>
      <c r="E364" s="53">
        <v>1168149.22</v>
      </c>
      <c r="F364" s="23">
        <v>0.9130176754999999</v>
      </c>
      <c r="G364" s="23">
        <v>0.27699610842525757</v>
      </c>
      <c r="H364" s="23">
        <v>8.6982324500000097E-2</v>
      </c>
      <c r="I364" s="23">
        <v>0.72300389157474243</v>
      </c>
    </row>
    <row r="365" spans="1:9" x14ac:dyDescent="0.25">
      <c r="A365" s="20" t="s">
        <v>3568</v>
      </c>
      <c r="B365" s="53">
        <v>109103.55649999999</v>
      </c>
      <c r="C365" s="53">
        <v>28600</v>
      </c>
      <c r="D365" s="53">
        <v>92873.443999999989</v>
      </c>
      <c r="E365" s="53">
        <v>129833.23049999999</v>
      </c>
      <c r="F365" s="23">
        <v>3.8148096678321677</v>
      </c>
      <c r="G365" s="23">
        <v>0.71532876169171489</v>
      </c>
      <c r="H365" s="23">
        <v>-2.8148096678321677</v>
      </c>
      <c r="I365" s="23">
        <v>0.28467123830828511</v>
      </c>
    </row>
    <row r="366" spans="1:9" x14ac:dyDescent="0.25">
      <c r="A366" s="20" t="s">
        <v>3569</v>
      </c>
      <c r="B366" s="53">
        <v>0</v>
      </c>
      <c r="C366" s="53">
        <v>57100</v>
      </c>
      <c r="D366" s="53">
        <v>0</v>
      </c>
      <c r="E366" s="53">
        <v>0</v>
      </c>
      <c r="F366" s="23">
        <v>0</v>
      </c>
      <c r="G366" s="23" t="e">
        <v>#DIV/0!</v>
      </c>
      <c r="H366" s="23">
        <v>1</v>
      </c>
      <c r="I366" s="23" t="e">
        <v>#DIV/0!</v>
      </c>
    </row>
    <row r="367" spans="1:9" x14ac:dyDescent="0.25">
      <c r="A367" s="20" t="s">
        <v>3570</v>
      </c>
      <c r="B367" s="53">
        <v>30608.181</v>
      </c>
      <c r="C367" s="53">
        <v>28600</v>
      </c>
      <c r="D367" s="53">
        <v>29175.306499999999</v>
      </c>
      <c r="E367" s="53">
        <v>36423.734499999999</v>
      </c>
      <c r="F367" s="23">
        <v>1.070216118881119</v>
      </c>
      <c r="G367" s="23">
        <v>0.80099712180803428</v>
      </c>
      <c r="H367" s="23">
        <v>-7.0216118881119005E-2</v>
      </c>
      <c r="I367" s="23">
        <v>0.19900287819196572</v>
      </c>
    </row>
    <row r="368" spans="1:9" x14ac:dyDescent="0.25">
      <c r="A368" s="20" t="s">
        <v>3571</v>
      </c>
      <c r="B368" s="53">
        <v>258876.52999999997</v>
      </c>
      <c r="C368" s="53">
        <v>57100</v>
      </c>
      <c r="D368" s="53">
        <v>1000</v>
      </c>
      <c r="E368" s="53">
        <v>261639.73799999998</v>
      </c>
      <c r="F368" s="23">
        <v>4.533739579684763</v>
      </c>
      <c r="G368" s="23">
        <v>3.8220493860913439E-3</v>
      </c>
      <c r="H368" s="23">
        <v>-3.533739579684763</v>
      </c>
      <c r="I368" s="23">
        <v>0.99617795061390868</v>
      </c>
    </row>
    <row r="369" spans="1:9" x14ac:dyDescent="0.25">
      <c r="A369" s="20" t="s">
        <v>3572</v>
      </c>
      <c r="B369" s="53">
        <v>406417.97149999999</v>
      </c>
      <c r="C369" s="53">
        <v>42900</v>
      </c>
      <c r="D369" s="53">
        <v>18205.344000000001</v>
      </c>
      <c r="E369" s="53">
        <v>483637.38400000008</v>
      </c>
      <c r="F369" s="23">
        <v>9.4736123892773882</v>
      </c>
      <c r="G369" s="23">
        <v>3.7642549154140656E-2</v>
      </c>
      <c r="H369" s="23">
        <v>-8.4736123892773882</v>
      </c>
      <c r="I369" s="23">
        <v>0.96235745084585933</v>
      </c>
    </row>
    <row r="370" spans="1:9" x14ac:dyDescent="0.25">
      <c r="A370" s="20" t="s">
        <v>3573</v>
      </c>
      <c r="B370" s="53">
        <v>77475.731999999989</v>
      </c>
      <c r="C370" s="53">
        <v>71400</v>
      </c>
      <c r="D370" s="53">
        <v>0</v>
      </c>
      <c r="E370" s="53">
        <v>92196.12000000001</v>
      </c>
      <c r="F370" s="23">
        <v>1.0850942857142856</v>
      </c>
      <c r="G370" s="23">
        <v>0</v>
      </c>
      <c r="H370" s="23">
        <v>-8.5094285714285567E-2</v>
      </c>
      <c r="I370" s="23">
        <v>1</v>
      </c>
    </row>
    <row r="371" spans="1:9" x14ac:dyDescent="0.25">
      <c r="A371" s="20" t="s">
        <v>3574</v>
      </c>
      <c r="B371" s="53">
        <v>14184.839000000002</v>
      </c>
      <c r="C371" s="53">
        <v>42900</v>
      </c>
      <c r="D371" s="53">
        <v>16879.958000000002</v>
      </c>
      <c r="E371" s="53">
        <v>16879.958000000002</v>
      </c>
      <c r="F371" s="23">
        <v>0.33064892773892779</v>
      </c>
      <c r="G371" s="23">
        <v>1</v>
      </c>
      <c r="H371" s="23">
        <v>0.66935107226107227</v>
      </c>
      <c r="I371" s="23">
        <v>0</v>
      </c>
    </row>
    <row r="372" spans="1:9" x14ac:dyDescent="0.25">
      <c r="A372" s="20" t="s">
        <v>3575</v>
      </c>
      <c r="B372" s="53">
        <v>0</v>
      </c>
      <c r="C372" s="53">
        <v>71400</v>
      </c>
      <c r="D372" s="53">
        <v>0</v>
      </c>
      <c r="E372" s="53">
        <v>0</v>
      </c>
      <c r="F372" s="23">
        <v>0</v>
      </c>
      <c r="G372" s="23" t="e">
        <v>#DIV/0!</v>
      </c>
      <c r="H372" s="23">
        <v>1</v>
      </c>
      <c r="I372" s="23" t="e">
        <v>#DIV/0!</v>
      </c>
    </row>
    <row r="373" spans="1:9" x14ac:dyDescent="0.25">
      <c r="A373" s="20" t="s">
        <v>3576</v>
      </c>
      <c r="B373" s="53">
        <v>5099.5389999999998</v>
      </c>
      <c r="C373" s="53">
        <v>42900</v>
      </c>
      <c r="D373" s="53">
        <v>6068.451</v>
      </c>
      <c r="E373" s="53">
        <v>6068.451</v>
      </c>
      <c r="F373" s="23">
        <v>0.11887037296037295</v>
      </c>
      <c r="G373" s="23">
        <v>1</v>
      </c>
      <c r="H373" s="23">
        <v>0.88112962703962705</v>
      </c>
      <c r="I373" s="23">
        <v>0</v>
      </c>
    </row>
    <row r="374" spans="1:9" x14ac:dyDescent="0.25">
      <c r="A374" s="20" t="s">
        <v>3577</v>
      </c>
      <c r="B374" s="53">
        <v>-39027.464500000031</v>
      </c>
      <c r="C374" s="53">
        <v>71400</v>
      </c>
      <c r="D374" s="53">
        <v>124982.40149999999</v>
      </c>
      <c r="E374" s="53">
        <v>20310.176000000003</v>
      </c>
      <c r="F374" s="23">
        <v>-0.54660314425770351</v>
      </c>
      <c r="G374" s="23">
        <v>6.1536838233208799</v>
      </c>
      <c r="H374" s="23">
        <v>1.5466031442577035</v>
      </c>
      <c r="I374" s="23">
        <v>-5.1536838233208799</v>
      </c>
    </row>
    <row r="375" spans="1:9" x14ac:dyDescent="0.25">
      <c r="A375" s="20" t="s">
        <v>3578</v>
      </c>
      <c r="B375" s="53">
        <v>235766.92299999995</v>
      </c>
      <c r="C375" s="53">
        <v>42900</v>
      </c>
      <c r="D375" s="53">
        <v>34387.883000000002</v>
      </c>
      <c r="E375" s="53">
        <v>280562.63650000002</v>
      </c>
      <c r="F375" s="23">
        <v>5.4957324708624693</v>
      </c>
      <c r="G375" s="23">
        <v>0.12256757859487823</v>
      </c>
      <c r="H375" s="23">
        <v>-4.4957324708624693</v>
      </c>
      <c r="I375" s="23">
        <v>0.87743242140512179</v>
      </c>
    </row>
    <row r="376" spans="1:9" x14ac:dyDescent="0.25">
      <c r="A376" s="20" t="s">
        <v>3579</v>
      </c>
      <c r="B376" s="53">
        <v>-185488.13200000001</v>
      </c>
      <c r="C376" s="53">
        <v>442800</v>
      </c>
      <c r="D376" s="53">
        <v>0</v>
      </c>
      <c r="E376" s="53">
        <v>-159402.20849999998</v>
      </c>
      <c r="F376" s="23">
        <v>-0.41889822041553754</v>
      </c>
      <c r="G376" s="23">
        <v>0</v>
      </c>
      <c r="H376" s="23">
        <v>1.4188982204155376</v>
      </c>
      <c r="I376" s="23">
        <v>1</v>
      </c>
    </row>
    <row r="377" spans="1:9" x14ac:dyDescent="0.25">
      <c r="A377" s="17" t="s">
        <v>37</v>
      </c>
      <c r="B377" s="53">
        <v>5727720.8645000001</v>
      </c>
      <c r="C377" s="53">
        <v>1500000</v>
      </c>
      <c r="D377" s="53">
        <v>5207230.727</v>
      </c>
      <c r="E377" s="53">
        <v>7420409.3539999994</v>
      </c>
      <c r="F377" s="23">
        <v>3.8184805763333336</v>
      </c>
      <c r="G377" s="23">
        <v>0.70174440230753887</v>
      </c>
      <c r="H377" s="23">
        <v>-2.8184805763333336</v>
      </c>
      <c r="I377" s="23">
        <v>0.29825559769246113</v>
      </c>
    </row>
    <row r="378" spans="1:9" x14ac:dyDescent="0.25">
      <c r="A378" s="18" t="s">
        <v>3595</v>
      </c>
      <c r="B378" s="53">
        <v>5727720.8645000001</v>
      </c>
      <c r="C378" s="53">
        <v>1500000</v>
      </c>
      <c r="D378" s="53">
        <v>5207230.727</v>
      </c>
      <c r="E378" s="53">
        <v>7420409.3539999994</v>
      </c>
      <c r="F378" s="23">
        <v>3.8184805763333336</v>
      </c>
      <c r="G378" s="23">
        <v>0.70174440230753887</v>
      </c>
      <c r="H378" s="23">
        <v>-2.8184805763333336</v>
      </c>
      <c r="I378" s="23">
        <v>0.29825559769246113</v>
      </c>
    </row>
    <row r="379" spans="1:9" x14ac:dyDescent="0.25">
      <c r="A379" s="19" t="s">
        <v>11</v>
      </c>
      <c r="B379" s="53">
        <v>5727720.8645000001</v>
      </c>
      <c r="C379" s="53">
        <v>1500000</v>
      </c>
      <c r="D379" s="53">
        <v>5207230.727</v>
      </c>
      <c r="E379" s="53">
        <v>7420409.3539999994</v>
      </c>
      <c r="F379" s="23">
        <v>3.8184805763333336</v>
      </c>
      <c r="G379" s="23">
        <v>0.70174440230753887</v>
      </c>
      <c r="H379" s="23">
        <v>-2.8184805763333336</v>
      </c>
      <c r="I379" s="23">
        <v>0.29825559769246113</v>
      </c>
    </row>
    <row r="380" spans="1:9" x14ac:dyDescent="0.25">
      <c r="A380" s="20" t="s">
        <v>3568</v>
      </c>
      <c r="B380" s="53">
        <v>199500</v>
      </c>
      <c r="C380" s="53">
        <v>42900</v>
      </c>
      <c r="D380" s="53">
        <v>184500</v>
      </c>
      <c r="E380" s="53">
        <v>511611.0625</v>
      </c>
      <c r="F380" s="23">
        <v>4.65034965034965</v>
      </c>
      <c r="G380" s="23">
        <v>0.36062550934382892</v>
      </c>
      <c r="H380" s="23">
        <v>-3.65034965034965</v>
      </c>
      <c r="I380" s="23">
        <v>0.63937449065617113</v>
      </c>
    </row>
    <row r="381" spans="1:9" x14ac:dyDescent="0.25">
      <c r="A381" s="20" t="s">
        <v>3569</v>
      </c>
      <c r="B381" s="53">
        <v>0</v>
      </c>
      <c r="C381" s="53">
        <v>85650</v>
      </c>
      <c r="D381" s="53">
        <v>0</v>
      </c>
      <c r="E381" s="53">
        <v>0</v>
      </c>
      <c r="F381" s="23">
        <v>0</v>
      </c>
      <c r="G381" s="23" t="e">
        <v>#DIV/0!</v>
      </c>
      <c r="H381" s="23">
        <v>1</v>
      </c>
      <c r="I381" s="23" t="e">
        <v>#DIV/0!</v>
      </c>
    </row>
    <row r="382" spans="1:9" x14ac:dyDescent="0.25">
      <c r="A382" s="20" t="s">
        <v>3570</v>
      </c>
      <c r="B382" s="53">
        <v>321311.04500000004</v>
      </c>
      <c r="C382" s="53">
        <v>42900</v>
      </c>
      <c r="D382" s="53">
        <v>73780.143500000006</v>
      </c>
      <c r="E382" s="53">
        <v>377230.14399999997</v>
      </c>
      <c r="F382" s="23">
        <v>7.48976794871795</v>
      </c>
      <c r="G382" s="23">
        <v>0.19558390195880002</v>
      </c>
      <c r="H382" s="23">
        <v>-6.48976794871795</v>
      </c>
      <c r="I382" s="23">
        <v>0.80441609804119996</v>
      </c>
    </row>
    <row r="383" spans="1:9" x14ac:dyDescent="0.25">
      <c r="A383" s="20" t="s">
        <v>3571</v>
      </c>
      <c r="B383" s="53">
        <v>0</v>
      </c>
      <c r="C383" s="53">
        <v>85650</v>
      </c>
      <c r="D383" s="53">
        <v>0</v>
      </c>
      <c r="E383" s="53">
        <v>0</v>
      </c>
      <c r="F383" s="23">
        <v>0</v>
      </c>
      <c r="G383" s="23" t="e">
        <v>#DIV/0!</v>
      </c>
      <c r="H383" s="23">
        <v>1</v>
      </c>
      <c r="I383" s="23" t="e">
        <v>#DIV/0!</v>
      </c>
    </row>
    <row r="384" spans="1:9" x14ac:dyDescent="0.25">
      <c r="A384" s="20" t="s">
        <v>3572</v>
      </c>
      <c r="B384" s="53">
        <v>1851339.4639999997</v>
      </c>
      <c r="C384" s="53">
        <v>64350</v>
      </c>
      <c r="D384" s="53">
        <v>1721859.9920000001</v>
      </c>
      <c r="E384" s="53">
        <v>1898428.9635000001</v>
      </c>
      <c r="F384" s="23">
        <v>28.769844040404035</v>
      </c>
      <c r="G384" s="23">
        <v>0.90699205769887103</v>
      </c>
      <c r="H384" s="23">
        <v>-27.769844040404035</v>
      </c>
      <c r="I384" s="23">
        <v>9.3007942301128965E-2</v>
      </c>
    </row>
    <row r="385" spans="1:9" x14ac:dyDescent="0.25">
      <c r="A385" s="20" t="s">
        <v>3573</v>
      </c>
      <c r="B385" s="53">
        <v>221261.67399999997</v>
      </c>
      <c r="C385" s="53">
        <v>107100</v>
      </c>
      <c r="D385" s="53">
        <v>0</v>
      </c>
      <c r="E385" s="53">
        <v>238791.39199999999</v>
      </c>
      <c r="F385" s="23">
        <v>2.0659353314659192</v>
      </c>
      <c r="G385" s="23">
        <v>0</v>
      </c>
      <c r="H385" s="23">
        <v>-1.0659353314659192</v>
      </c>
      <c r="I385" s="23">
        <v>1</v>
      </c>
    </row>
    <row r="386" spans="1:9" x14ac:dyDescent="0.25">
      <c r="A386" s="20" t="s">
        <v>3574</v>
      </c>
      <c r="B386" s="53">
        <v>13500</v>
      </c>
      <c r="C386" s="53">
        <v>64350</v>
      </c>
      <c r="D386" s="53">
        <v>13500</v>
      </c>
      <c r="E386" s="53">
        <v>13500</v>
      </c>
      <c r="F386" s="23">
        <v>0.20979020979020979</v>
      </c>
      <c r="G386" s="23">
        <v>1</v>
      </c>
      <c r="H386" s="23">
        <v>0.79020979020979021</v>
      </c>
      <c r="I386" s="23">
        <v>0</v>
      </c>
    </row>
    <row r="387" spans="1:9" x14ac:dyDescent="0.25">
      <c r="A387" s="20" t="s">
        <v>3575</v>
      </c>
      <c r="B387" s="53">
        <v>239420.70099999997</v>
      </c>
      <c r="C387" s="53">
        <v>107100</v>
      </c>
      <c r="D387" s="53">
        <v>36000</v>
      </c>
      <c r="E387" s="53">
        <v>194423.13449999999</v>
      </c>
      <c r="F387" s="23">
        <v>2.2354874042950512</v>
      </c>
      <c r="G387" s="23">
        <v>0.18516314991310873</v>
      </c>
      <c r="H387" s="23">
        <v>-1.2354874042950512</v>
      </c>
      <c r="I387" s="23">
        <v>0.81483685008689122</v>
      </c>
    </row>
    <row r="388" spans="1:9" x14ac:dyDescent="0.25">
      <c r="A388" s="20" t="s">
        <v>3576</v>
      </c>
      <c r="B388" s="53">
        <v>1664498.46</v>
      </c>
      <c r="C388" s="53">
        <v>64350</v>
      </c>
      <c r="D388" s="53">
        <v>1625000</v>
      </c>
      <c r="E388" s="53">
        <v>1667728.1675</v>
      </c>
      <c r="F388" s="23">
        <v>25.866331934731935</v>
      </c>
      <c r="G388" s="23">
        <v>0.9743794172619562</v>
      </c>
      <c r="H388" s="23">
        <v>-24.866331934731935</v>
      </c>
      <c r="I388" s="23">
        <v>2.5620582738043796E-2</v>
      </c>
    </row>
    <row r="389" spans="1:9" x14ac:dyDescent="0.25">
      <c r="A389" s="20" t="s">
        <v>3577</v>
      </c>
      <c r="B389" s="53">
        <v>1035166.5025000001</v>
      </c>
      <c r="C389" s="53">
        <v>107100</v>
      </c>
      <c r="D389" s="53">
        <v>8281.5695000000014</v>
      </c>
      <c r="E389" s="53">
        <v>1072723.1384999999</v>
      </c>
      <c r="F389" s="23">
        <v>9.6654201914098987</v>
      </c>
      <c r="G389" s="23">
        <v>7.7201369139666435E-3</v>
      </c>
      <c r="H389" s="23">
        <v>-8.6654201914098987</v>
      </c>
      <c r="I389" s="23">
        <v>0.99227986308603333</v>
      </c>
    </row>
    <row r="390" spans="1:9" x14ac:dyDescent="0.25">
      <c r="A390" s="20" t="s">
        <v>3578</v>
      </c>
      <c r="B390" s="53">
        <v>-1710.1804999999993</v>
      </c>
      <c r="C390" s="53">
        <v>64350</v>
      </c>
      <c r="D390" s="53">
        <v>0</v>
      </c>
      <c r="E390" s="53">
        <v>-2035.114499999999</v>
      </c>
      <c r="F390" s="23">
        <v>-2.6576231546231534E-2</v>
      </c>
      <c r="G390" s="23">
        <v>0</v>
      </c>
      <c r="H390" s="23">
        <v>1.0265762315462315</v>
      </c>
      <c r="I390" s="23">
        <v>1</v>
      </c>
    </row>
    <row r="391" spans="1:9" x14ac:dyDescent="0.25">
      <c r="A391" s="20" t="s">
        <v>3579</v>
      </c>
      <c r="B391" s="53">
        <v>183433.19850000003</v>
      </c>
      <c r="C391" s="53">
        <v>664200</v>
      </c>
      <c r="D391" s="53">
        <v>1544309.0219999999</v>
      </c>
      <c r="E391" s="53">
        <v>1448008.466</v>
      </c>
      <c r="F391" s="23">
        <v>0.27617163279132795</v>
      </c>
      <c r="G391" s="23">
        <v>1.0665055200029472</v>
      </c>
      <c r="H391" s="23">
        <v>0.72382836720867205</v>
      </c>
      <c r="I391" s="23">
        <v>-6.6505520002947183E-2</v>
      </c>
    </row>
    <row r="392" spans="1:9" x14ac:dyDescent="0.25">
      <c r="A392" s="17" t="s">
        <v>38</v>
      </c>
      <c r="B392" s="53">
        <v>41851.648999999998</v>
      </c>
      <c r="C392" s="53">
        <v>0</v>
      </c>
      <c r="D392" s="53">
        <v>0</v>
      </c>
      <c r="E392" s="53">
        <v>76578.483500000002</v>
      </c>
      <c r="F392" s="23" t="e">
        <v>#DIV/0!</v>
      </c>
      <c r="G392" s="23">
        <v>0</v>
      </c>
      <c r="H392" s="23" t="e">
        <v>#DIV/0!</v>
      </c>
      <c r="I392" s="23">
        <v>1</v>
      </c>
    </row>
    <row r="393" spans="1:9" x14ac:dyDescent="0.25">
      <c r="A393" s="18" t="s">
        <v>3867</v>
      </c>
      <c r="B393" s="53">
        <v>41851.648999999998</v>
      </c>
      <c r="C393" s="53">
        <v>0</v>
      </c>
      <c r="D393" s="53">
        <v>0</v>
      </c>
      <c r="E393" s="53">
        <v>76578.483500000002</v>
      </c>
      <c r="F393" s="23" t="e">
        <v>#DIV/0!</v>
      </c>
      <c r="G393" s="23">
        <v>0</v>
      </c>
      <c r="H393" s="23" t="e">
        <v>#DIV/0!</v>
      </c>
      <c r="I393" s="23">
        <v>1</v>
      </c>
    </row>
    <row r="394" spans="1:9" x14ac:dyDescent="0.25">
      <c r="A394" s="19" t="s">
        <v>3899</v>
      </c>
      <c r="B394" s="53">
        <v>41851.648999999998</v>
      </c>
      <c r="C394" s="53">
        <v>0</v>
      </c>
      <c r="D394" s="53">
        <v>0</v>
      </c>
      <c r="E394" s="53">
        <v>76578.483500000002</v>
      </c>
      <c r="F394" s="23" t="e">
        <v>#DIV/0!</v>
      </c>
      <c r="G394" s="23">
        <v>0</v>
      </c>
      <c r="H394" s="23" t="e">
        <v>#DIV/0!</v>
      </c>
      <c r="I394" s="23">
        <v>1</v>
      </c>
    </row>
    <row r="395" spans="1:9" x14ac:dyDescent="0.25">
      <c r="A395" s="20" t="s">
        <v>3568</v>
      </c>
      <c r="B395" s="53">
        <v>0</v>
      </c>
      <c r="C395" s="53">
        <v>0</v>
      </c>
      <c r="D395" s="53">
        <v>0</v>
      </c>
      <c r="E395" s="53">
        <v>0</v>
      </c>
      <c r="F395" s="23" t="e">
        <v>#DIV/0!</v>
      </c>
      <c r="G395" s="23" t="e">
        <v>#DIV/0!</v>
      </c>
      <c r="H395" s="23" t="e">
        <v>#DIV/0!</v>
      </c>
      <c r="I395" s="23" t="e">
        <v>#DIV/0!</v>
      </c>
    </row>
    <row r="396" spans="1:9" x14ac:dyDescent="0.25">
      <c r="A396" s="20" t="s">
        <v>3569</v>
      </c>
      <c r="B396" s="53">
        <v>0</v>
      </c>
      <c r="C396" s="53">
        <v>0</v>
      </c>
      <c r="D396" s="53">
        <v>0</v>
      </c>
      <c r="E396" s="53">
        <v>0</v>
      </c>
      <c r="F396" s="23" t="e">
        <v>#DIV/0!</v>
      </c>
      <c r="G396" s="23" t="e">
        <v>#DIV/0!</v>
      </c>
      <c r="H396" s="23" t="e">
        <v>#DIV/0!</v>
      </c>
      <c r="I396" s="23" t="e">
        <v>#DIV/0!</v>
      </c>
    </row>
    <row r="397" spans="1:9" x14ac:dyDescent="0.25">
      <c r="A397" s="20" t="s">
        <v>3570</v>
      </c>
      <c r="B397" s="53">
        <v>0</v>
      </c>
      <c r="C397" s="53">
        <v>0</v>
      </c>
      <c r="D397" s="53">
        <v>0</v>
      </c>
      <c r="E397" s="53">
        <v>0</v>
      </c>
      <c r="F397" s="23" t="e">
        <v>#DIV/0!</v>
      </c>
      <c r="G397" s="23" t="e">
        <v>#DIV/0!</v>
      </c>
      <c r="H397" s="23" t="e">
        <v>#DIV/0!</v>
      </c>
      <c r="I397" s="23" t="e">
        <v>#DIV/0!</v>
      </c>
    </row>
    <row r="398" spans="1:9" x14ac:dyDescent="0.25">
      <c r="A398" s="20" t="s">
        <v>3571</v>
      </c>
      <c r="B398" s="53">
        <v>0</v>
      </c>
      <c r="C398" s="53">
        <v>0</v>
      </c>
      <c r="D398" s="53">
        <v>0</v>
      </c>
      <c r="E398" s="53">
        <v>0</v>
      </c>
      <c r="F398" s="23" t="e">
        <v>#DIV/0!</v>
      </c>
      <c r="G398" s="23" t="e">
        <v>#DIV/0!</v>
      </c>
      <c r="H398" s="23" t="e">
        <v>#DIV/0!</v>
      </c>
      <c r="I398" s="23" t="e">
        <v>#DIV/0!</v>
      </c>
    </row>
    <row r="399" spans="1:9" x14ac:dyDescent="0.25">
      <c r="A399" s="20" t="s">
        <v>3572</v>
      </c>
      <c r="B399" s="53">
        <v>0</v>
      </c>
      <c r="C399" s="53">
        <v>0</v>
      </c>
      <c r="D399" s="53">
        <v>0</v>
      </c>
      <c r="E399" s="53">
        <v>0</v>
      </c>
      <c r="F399" s="23" t="e">
        <v>#DIV/0!</v>
      </c>
      <c r="G399" s="23" t="e">
        <v>#DIV/0!</v>
      </c>
      <c r="H399" s="23" t="e">
        <v>#DIV/0!</v>
      </c>
      <c r="I399" s="23" t="e">
        <v>#DIV/0!</v>
      </c>
    </row>
    <row r="400" spans="1:9" x14ac:dyDescent="0.25">
      <c r="A400" s="20" t="s">
        <v>3573</v>
      </c>
      <c r="B400" s="53">
        <v>0</v>
      </c>
      <c r="C400" s="53">
        <v>0</v>
      </c>
      <c r="D400" s="53">
        <v>0</v>
      </c>
      <c r="E400" s="53">
        <v>0</v>
      </c>
      <c r="F400" s="23" t="e">
        <v>#DIV/0!</v>
      </c>
      <c r="G400" s="23" t="e">
        <v>#DIV/0!</v>
      </c>
      <c r="H400" s="23" t="e">
        <v>#DIV/0!</v>
      </c>
      <c r="I400" s="23" t="e">
        <v>#DIV/0!</v>
      </c>
    </row>
    <row r="401" spans="1:9" x14ac:dyDescent="0.25">
      <c r="A401" s="20" t="s">
        <v>3574</v>
      </c>
      <c r="B401" s="53">
        <v>0</v>
      </c>
      <c r="C401" s="53">
        <v>0</v>
      </c>
      <c r="D401" s="53">
        <v>0</v>
      </c>
      <c r="E401" s="53">
        <v>0</v>
      </c>
      <c r="F401" s="23" t="e">
        <v>#DIV/0!</v>
      </c>
      <c r="G401" s="23" t="e">
        <v>#DIV/0!</v>
      </c>
      <c r="H401" s="23" t="e">
        <v>#DIV/0!</v>
      </c>
      <c r="I401" s="23" t="e">
        <v>#DIV/0!</v>
      </c>
    </row>
    <row r="402" spans="1:9" x14ac:dyDescent="0.25">
      <c r="A402" s="20" t="s">
        <v>3575</v>
      </c>
      <c r="B402" s="53">
        <v>0</v>
      </c>
      <c r="C402" s="53">
        <v>0</v>
      </c>
      <c r="D402" s="53">
        <v>0</v>
      </c>
      <c r="E402" s="53">
        <v>0</v>
      </c>
      <c r="F402" s="23" t="e">
        <v>#DIV/0!</v>
      </c>
      <c r="G402" s="23" t="e">
        <v>#DIV/0!</v>
      </c>
      <c r="H402" s="23" t="e">
        <v>#DIV/0!</v>
      </c>
      <c r="I402" s="23" t="e">
        <v>#DIV/0!</v>
      </c>
    </row>
    <row r="403" spans="1:9" x14ac:dyDescent="0.25">
      <c r="A403" s="20" t="s">
        <v>3576</v>
      </c>
      <c r="B403" s="53">
        <v>0</v>
      </c>
      <c r="C403" s="53">
        <v>0</v>
      </c>
      <c r="D403" s="53">
        <v>0</v>
      </c>
      <c r="E403" s="53">
        <v>0</v>
      </c>
      <c r="F403" s="23" t="e">
        <v>#DIV/0!</v>
      </c>
      <c r="G403" s="23" t="e">
        <v>#DIV/0!</v>
      </c>
      <c r="H403" s="23" t="e">
        <v>#DIV/0!</v>
      </c>
      <c r="I403" s="23" t="e">
        <v>#DIV/0!</v>
      </c>
    </row>
    <row r="404" spans="1:9" x14ac:dyDescent="0.25">
      <c r="A404" s="20" t="s">
        <v>3577</v>
      </c>
      <c r="B404" s="53">
        <v>0</v>
      </c>
      <c r="C404" s="53">
        <v>0</v>
      </c>
      <c r="D404" s="53">
        <v>0</v>
      </c>
      <c r="E404" s="53">
        <v>0</v>
      </c>
      <c r="F404" s="23" t="e">
        <v>#DIV/0!</v>
      </c>
      <c r="G404" s="23" t="e">
        <v>#DIV/0!</v>
      </c>
      <c r="H404" s="23" t="e">
        <v>#DIV/0!</v>
      </c>
      <c r="I404" s="23" t="e">
        <v>#DIV/0!</v>
      </c>
    </row>
    <row r="405" spans="1:9" x14ac:dyDescent="0.25">
      <c r="A405" s="20" t="s">
        <v>3578</v>
      </c>
      <c r="B405" s="53">
        <v>13804.648999999999</v>
      </c>
      <c r="C405" s="53">
        <v>0</v>
      </c>
      <c r="D405" s="53">
        <v>0</v>
      </c>
      <c r="E405" s="53">
        <v>43202.553500000002</v>
      </c>
      <c r="F405" s="23" t="e">
        <v>#DIV/0!</v>
      </c>
      <c r="G405" s="23">
        <v>0</v>
      </c>
      <c r="H405" s="23" t="e">
        <v>#DIV/0!</v>
      </c>
      <c r="I405" s="23">
        <v>1</v>
      </c>
    </row>
    <row r="406" spans="1:9" x14ac:dyDescent="0.25">
      <c r="A406" s="20" t="s">
        <v>3579</v>
      </c>
      <c r="B406" s="53">
        <v>28047</v>
      </c>
      <c r="C406" s="53">
        <v>0</v>
      </c>
      <c r="D406" s="53">
        <v>0</v>
      </c>
      <c r="E406" s="53">
        <v>33375.93</v>
      </c>
      <c r="F406" s="23" t="e">
        <v>#DIV/0!</v>
      </c>
      <c r="G406" s="23">
        <v>0</v>
      </c>
      <c r="H406" s="23" t="e">
        <v>#DIV/0!</v>
      </c>
      <c r="I406" s="23">
        <v>1</v>
      </c>
    </row>
    <row r="407" spans="1:9" x14ac:dyDescent="0.25">
      <c r="A407" s="17" t="s">
        <v>39</v>
      </c>
      <c r="B407" s="53">
        <v>2016327.9130000002</v>
      </c>
      <c r="C407" s="53">
        <v>1000000</v>
      </c>
      <c r="D407" s="53">
        <v>752413.15949999995</v>
      </c>
      <c r="E407" s="53">
        <v>2399240.2164999996</v>
      </c>
      <c r="F407" s="23">
        <v>2.016327913</v>
      </c>
      <c r="G407" s="23">
        <v>0.31360476301019025</v>
      </c>
      <c r="H407" s="23">
        <v>-1.016327913</v>
      </c>
      <c r="I407" s="23">
        <v>0.68639523698980975</v>
      </c>
    </row>
    <row r="408" spans="1:9" x14ac:dyDescent="0.25">
      <c r="A408" s="18" t="s">
        <v>3595</v>
      </c>
      <c r="B408" s="53">
        <v>2016327.9130000002</v>
      </c>
      <c r="C408" s="53">
        <v>1000000</v>
      </c>
      <c r="D408" s="53">
        <v>752413.15949999995</v>
      </c>
      <c r="E408" s="53">
        <v>2399240.2164999996</v>
      </c>
      <c r="F408" s="23">
        <v>2.016327913</v>
      </c>
      <c r="G408" s="23">
        <v>0.31360476301019025</v>
      </c>
      <c r="H408" s="23">
        <v>-1.016327913</v>
      </c>
      <c r="I408" s="23">
        <v>0.68639523698980975</v>
      </c>
    </row>
    <row r="409" spans="1:9" x14ac:dyDescent="0.25">
      <c r="A409" s="19" t="s">
        <v>11</v>
      </c>
      <c r="B409" s="53">
        <v>2016327.9130000002</v>
      </c>
      <c r="C409" s="53">
        <v>1000000</v>
      </c>
      <c r="D409" s="53">
        <v>752413.15949999995</v>
      </c>
      <c r="E409" s="53">
        <v>2399240.2164999996</v>
      </c>
      <c r="F409" s="23">
        <v>2.016327913</v>
      </c>
      <c r="G409" s="23">
        <v>0.31360476301019025</v>
      </c>
      <c r="H409" s="23">
        <v>-1.016327913</v>
      </c>
      <c r="I409" s="23">
        <v>0.68639523698980975</v>
      </c>
    </row>
    <row r="410" spans="1:9" x14ac:dyDescent="0.25">
      <c r="A410" s="20" t="s">
        <v>3568</v>
      </c>
      <c r="B410" s="53">
        <v>200177.63249999998</v>
      </c>
      <c r="C410" s="53">
        <v>28600</v>
      </c>
      <c r="D410" s="53">
        <v>238211.383</v>
      </c>
      <c r="E410" s="53">
        <v>238211.383</v>
      </c>
      <c r="F410" s="23">
        <v>6.9992179195804187</v>
      </c>
      <c r="G410" s="23">
        <v>1</v>
      </c>
      <c r="H410" s="23">
        <v>-5.9992179195804187</v>
      </c>
      <c r="I410" s="23">
        <v>0</v>
      </c>
    </row>
    <row r="411" spans="1:9" x14ac:dyDescent="0.25">
      <c r="A411" s="20" t="s">
        <v>3569</v>
      </c>
      <c r="B411" s="53">
        <v>151791.70199999999</v>
      </c>
      <c r="C411" s="53">
        <v>57100</v>
      </c>
      <c r="D411" s="53">
        <v>180632.12549999999</v>
      </c>
      <c r="E411" s="53">
        <v>180632.12549999999</v>
      </c>
      <c r="F411" s="23">
        <v>2.6583485464098073</v>
      </c>
      <c r="G411" s="23">
        <v>1</v>
      </c>
      <c r="H411" s="23">
        <v>-1.6583485464098073</v>
      </c>
      <c r="I411" s="23">
        <v>0</v>
      </c>
    </row>
    <row r="412" spans="1:9" x14ac:dyDescent="0.25">
      <c r="A412" s="20" t="s">
        <v>3570</v>
      </c>
      <c r="B412" s="53">
        <v>145000.12450000001</v>
      </c>
      <c r="C412" s="53">
        <v>28600</v>
      </c>
      <c r="D412" s="53">
        <v>0</v>
      </c>
      <c r="E412" s="53">
        <v>172550.14799999999</v>
      </c>
      <c r="F412" s="23">
        <v>5.0699344230769237</v>
      </c>
      <c r="G412" s="23">
        <v>0</v>
      </c>
      <c r="H412" s="23">
        <v>-4.0699344230769237</v>
      </c>
      <c r="I412" s="23">
        <v>1</v>
      </c>
    </row>
    <row r="413" spans="1:9" x14ac:dyDescent="0.25">
      <c r="A413" s="20" t="s">
        <v>3571</v>
      </c>
      <c r="B413" s="53">
        <v>82592.62</v>
      </c>
      <c r="C413" s="53">
        <v>57100</v>
      </c>
      <c r="D413" s="53">
        <v>0</v>
      </c>
      <c r="E413" s="53">
        <v>98095.218000000008</v>
      </c>
      <c r="F413" s="23">
        <v>1.4464556917688265</v>
      </c>
      <c r="G413" s="23">
        <v>0</v>
      </c>
      <c r="H413" s="23">
        <v>-0.44645569176882649</v>
      </c>
      <c r="I413" s="23">
        <v>1</v>
      </c>
    </row>
    <row r="414" spans="1:9" x14ac:dyDescent="0.25">
      <c r="A414" s="20" t="s">
        <v>3572</v>
      </c>
      <c r="B414" s="53">
        <v>276510.35599999997</v>
      </c>
      <c r="C414" s="53">
        <v>42900</v>
      </c>
      <c r="D414" s="53">
        <v>130811.25600000001</v>
      </c>
      <c r="E414" s="53">
        <v>329047.32299999997</v>
      </c>
      <c r="F414" s="23">
        <v>6.4454628438228427</v>
      </c>
      <c r="G414" s="23">
        <v>0.39754541932559656</v>
      </c>
      <c r="H414" s="23">
        <v>-5.4454628438228427</v>
      </c>
      <c r="I414" s="23">
        <v>0.60245458067440349</v>
      </c>
    </row>
    <row r="415" spans="1:9" x14ac:dyDescent="0.25">
      <c r="A415" s="20" t="s">
        <v>3573</v>
      </c>
      <c r="B415" s="53">
        <v>526369.6</v>
      </c>
      <c r="C415" s="53">
        <v>71400</v>
      </c>
      <c r="D415" s="53">
        <v>99343.282500000001</v>
      </c>
      <c r="E415" s="53">
        <v>626379.82399999991</v>
      </c>
      <c r="F415" s="23">
        <v>7.3721232492997197</v>
      </c>
      <c r="G415" s="23">
        <v>0.15859910982701131</v>
      </c>
      <c r="H415" s="23">
        <v>-6.3721232492997197</v>
      </c>
      <c r="I415" s="23">
        <v>0.84140089017298869</v>
      </c>
    </row>
    <row r="416" spans="1:9" x14ac:dyDescent="0.25">
      <c r="A416" s="20" t="s">
        <v>3574</v>
      </c>
      <c r="B416" s="53">
        <v>30000</v>
      </c>
      <c r="C416" s="53">
        <v>42900</v>
      </c>
      <c r="D416" s="53">
        <v>35700</v>
      </c>
      <c r="E416" s="53">
        <v>35700</v>
      </c>
      <c r="F416" s="23">
        <v>0.69930069930069927</v>
      </c>
      <c r="G416" s="23">
        <v>1</v>
      </c>
      <c r="H416" s="23">
        <v>0.30069930069930073</v>
      </c>
      <c r="I416" s="23">
        <v>0</v>
      </c>
    </row>
    <row r="417" spans="1:9" x14ac:dyDescent="0.25">
      <c r="A417" s="20" t="s">
        <v>3575</v>
      </c>
      <c r="B417" s="53">
        <v>26306.221999999998</v>
      </c>
      <c r="C417" s="53">
        <v>71400</v>
      </c>
      <c r="D417" s="53">
        <v>31304.403999999999</v>
      </c>
      <c r="E417" s="53">
        <v>31304.403999999999</v>
      </c>
      <c r="F417" s="23">
        <v>0.36843448179271704</v>
      </c>
      <c r="G417" s="23">
        <v>1</v>
      </c>
      <c r="H417" s="23">
        <v>0.63156551820728302</v>
      </c>
      <c r="I417" s="23">
        <v>0</v>
      </c>
    </row>
    <row r="418" spans="1:9" x14ac:dyDescent="0.25">
      <c r="A418" s="20" t="s">
        <v>3576</v>
      </c>
      <c r="B418" s="53">
        <v>30597.234000000004</v>
      </c>
      <c r="C418" s="53">
        <v>42900</v>
      </c>
      <c r="D418" s="53">
        <v>36410.708500000001</v>
      </c>
      <c r="E418" s="53">
        <v>36410.708500000001</v>
      </c>
      <c r="F418" s="23">
        <v>0.71322223776223781</v>
      </c>
      <c r="G418" s="23">
        <v>1</v>
      </c>
      <c r="H418" s="23">
        <v>0.28677776223776219</v>
      </c>
      <c r="I418" s="23">
        <v>0</v>
      </c>
    </row>
    <row r="419" spans="1:9" x14ac:dyDescent="0.25">
      <c r="A419" s="20" t="s">
        <v>3577</v>
      </c>
      <c r="B419" s="53">
        <v>0</v>
      </c>
      <c r="C419" s="53">
        <v>71400</v>
      </c>
      <c r="D419" s="53">
        <v>0</v>
      </c>
      <c r="E419" s="53">
        <v>0</v>
      </c>
      <c r="F419" s="23">
        <v>0</v>
      </c>
      <c r="G419" s="23" t="e">
        <v>#DIV/0!</v>
      </c>
      <c r="H419" s="23">
        <v>1</v>
      </c>
      <c r="I419" s="23" t="e">
        <v>#DIV/0!</v>
      </c>
    </row>
    <row r="420" spans="1:9" x14ac:dyDescent="0.25">
      <c r="A420" s="20" t="s">
        <v>3578</v>
      </c>
      <c r="B420" s="53">
        <v>169727.27600000001</v>
      </c>
      <c r="C420" s="53">
        <v>42900</v>
      </c>
      <c r="D420" s="53">
        <v>0</v>
      </c>
      <c r="E420" s="53">
        <v>201975.45850000001</v>
      </c>
      <c r="F420" s="23">
        <v>3.9563467599067601</v>
      </c>
      <c r="G420" s="23">
        <v>0</v>
      </c>
      <c r="H420" s="23">
        <v>-2.9563467599067601</v>
      </c>
      <c r="I420" s="23">
        <v>1</v>
      </c>
    </row>
    <row r="421" spans="1:9" x14ac:dyDescent="0.25">
      <c r="A421" s="20" t="s">
        <v>3579</v>
      </c>
      <c r="B421" s="53">
        <v>377255.14600000001</v>
      </c>
      <c r="C421" s="53">
        <v>442800</v>
      </c>
      <c r="D421" s="53">
        <v>0</v>
      </c>
      <c r="E421" s="53">
        <v>448933.62400000001</v>
      </c>
      <c r="F421" s="23">
        <v>0.85197639114724477</v>
      </c>
      <c r="G421" s="23">
        <v>0</v>
      </c>
      <c r="H421" s="23">
        <v>0.14802360885275523</v>
      </c>
      <c r="I421" s="23">
        <v>1</v>
      </c>
    </row>
    <row r="422" spans="1:9" x14ac:dyDescent="0.25">
      <c r="A422" s="17" t="s">
        <v>40</v>
      </c>
      <c r="B422" s="53">
        <v>782412.73250000016</v>
      </c>
      <c r="C422" s="53">
        <v>750000</v>
      </c>
      <c r="D422" s="53">
        <v>461077.42650000006</v>
      </c>
      <c r="E422" s="53">
        <v>941080.4530000001</v>
      </c>
      <c r="F422" s="23">
        <v>1.0432169766666668</v>
      </c>
      <c r="G422" s="23">
        <v>0.48994474917650854</v>
      </c>
      <c r="H422" s="23">
        <v>-4.3216976666666795E-2</v>
      </c>
      <c r="I422" s="23">
        <v>0.51005525082349146</v>
      </c>
    </row>
    <row r="423" spans="1:9" x14ac:dyDescent="0.25">
      <c r="A423" s="18" t="s">
        <v>3595</v>
      </c>
      <c r="B423" s="53">
        <v>782412.73250000016</v>
      </c>
      <c r="C423" s="53">
        <v>750000</v>
      </c>
      <c r="D423" s="53">
        <v>461077.42650000006</v>
      </c>
      <c r="E423" s="53">
        <v>941080.4530000001</v>
      </c>
      <c r="F423" s="23">
        <v>1.0432169766666668</v>
      </c>
      <c r="G423" s="23">
        <v>0.48994474917650854</v>
      </c>
      <c r="H423" s="23">
        <v>-4.3216976666666795E-2</v>
      </c>
      <c r="I423" s="23">
        <v>0.51005525082349146</v>
      </c>
    </row>
    <row r="424" spans="1:9" x14ac:dyDescent="0.25">
      <c r="A424" s="19" t="s">
        <v>11</v>
      </c>
      <c r="B424" s="53">
        <v>782412.73250000016</v>
      </c>
      <c r="C424" s="53">
        <v>750000</v>
      </c>
      <c r="D424" s="53">
        <v>461077.42650000006</v>
      </c>
      <c r="E424" s="53">
        <v>941080.4530000001</v>
      </c>
      <c r="F424" s="23">
        <v>1.0432169766666668</v>
      </c>
      <c r="G424" s="23">
        <v>0.48994474917650854</v>
      </c>
      <c r="H424" s="23">
        <v>-4.3216976666666795E-2</v>
      </c>
      <c r="I424" s="23">
        <v>0.51005525082349146</v>
      </c>
    </row>
    <row r="425" spans="1:9" x14ac:dyDescent="0.25">
      <c r="A425" s="20" t="s">
        <v>3568</v>
      </c>
      <c r="B425" s="53">
        <v>0</v>
      </c>
      <c r="C425" s="53">
        <v>21450</v>
      </c>
      <c r="D425" s="53">
        <v>0</v>
      </c>
      <c r="E425" s="53">
        <v>0</v>
      </c>
      <c r="F425" s="23">
        <v>0</v>
      </c>
      <c r="G425" s="23" t="e">
        <v>#DIV/0!</v>
      </c>
      <c r="H425" s="23">
        <v>1</v>
      </c>
      <c r="I425" s="23" t="e">
        <v>#DIV/0!</v>
      </c>
    </row>
    <row r="426" spans="1:9" x14ac:dyDescent="0.25">
      <c r="A426" s="20" t="s">
        <v>3569</v>
      </c>
      <c r="B426" s="53">
        <v>0</v>
      </c>
      <c r="C426" s="53">
        <v>42825</v>
      </c>
      <c r="D426" s="53">
        <v>0</v>
      </c>
      <c r="E426" s="53">
        <v>0</v>
      </c>
      <c r="F426" s="23">
        <v>0</v>
      </c>
      <c r="G426" s="23" t="e">
        <v>#DIV/0!</v>
      </c>
      <c r="H426" s="23">
        <v>1</v>
      </c>
      <c r="I426" s="23" t="e">
        <v>#DIV/0!</v>
      </c>
    </row>
    <row r="427" spans="1:9" x14ac:dyDescent="0.25">
      <c r="A427" s="20" t="s">
        <v>3570</v>
      </c>
      <c r="B427" s="53">
        <v>0</v>
      </c>
      <c r="C427" s="53">
        <v>21450</v>
      </c>
      <c r="D427" s="53">
        <v>0</v>
      </c>
      <c r="E427" s="53">
        <v>0</v>
      </c>
      <c r="F427" s="23">
        <v>0</v>
      </c>
      <c r="G427" s="23" t="e">
        <v>#DIV/0!</v>
      </c>
      <c r="H427" s="23">
        <v>1</v>
      </c>
      <c r="I427" s="23" t="e">
        <v>#DIV/0!</v>
      </c>
    </row>
    <row r="428" spans="1:9" x14ac:dyDescent="0.25">
      <c r="A428" s="20" t="s">
        <v>3571</v>
      </c>
      <c r="B428" s="53">
        <v>0</v>
      </c>
      <c r="C428" s="53">
        <v>42825</v>
      </c>
      <c r="D428" s="53">
        <v>0</v>
      </c>
      <c r="E428" s="53">
        <v>0</v>
      </c>
      <c r="F428" s="23">
        <v>0</v>
      </c>
      <c r="G428" s="23" t="e">
        <v>#DIV/0!</v>
      </c>
      <c r="H428" s="23">
        <v>1</v>
      </c>
      <c r="I428" s="23" t="e">
        <v>#DIV/0!</v>
      </c>
    </row>
    <row r="429" spans="1:9" x14ac:dyDescent="0.25">
      <c r="A429" s="20" t="s">
        <v>3572</v>
      </c>
      <c r="B429" s="53">
        <v>0</v>
      </c>
      <c r="C429" s="53">
        <v>32175</v>
      </c>
      <c r="D429" s="53">
        <v>0</v>
      </c>
      <c r="E429" s="53">
        <v>0</v>
      </c>
      <c r="F429" s="23">
        <v>0</v>
      </c>
      <c r="G429" s="23" t="e">
        <v>#DIV/0!</v>
      </c>
      <c r="H429" s="23">
        <v>1</v>
      </c>
      <c r="I429" s="23" t="e">
        <v>#DIV/0!</v>
      </c>
    </row>
    <row r="430" spans="1:9" x14ac:dyDescent="0.25">
      <c r="A430" s="20" t="s">
        <v>3573</v>
      </c>
      <c r="B430" s="53">
        <v>312192.48100000003</v>
      </c>
      <c r="C430" s="53">
        <v>53550</v>
      </c>
      <c r="D430" s="53">
        <v>322883.84500000003</v>
      </c>
      <c r="E430" s="53">
        <v>370756.65300000005</v>
      </c>
      <c r="F430" s="23">
        <v>5.8299249486461253</v>
      </c>
      <c r="G430" s="23">
        <v>0.87087808778983655</v>
      </c>
      <c r="H430" s="23">
        <v>-4.8299249486461253</v>
      </c>
      <c r="I430" s="23">
        <v>0.12912191221016345</v>
      </c>
    </row>
    <row r="431" spans="1:9" x14ac:dyDescent="0.25">
      <c r="A431" s="20" t="s">
        <v>3574</v>
      </c>
      <c r="B431" s="53">
        <v>50315.264000000003</v>
      </c>
      <c r="C431" s="53">
        <v>32175</v>
      </c>
      <c r="D431" s="53">
        <v>50462.8995</v>
      </c>
      <c r="E431" s="53">
        <v>59841.916000000005</v>
      </c>
      <c r="F431" s="23">
        <v>1.5637999689199691</v>
      </c>
      <c r="G431" s="23">
        <v>0.84327011688596332</v>
      </c>
      <c r="H431" s="23">
        <v>-0.56379996891996909</v>
      </c>
      <c r="I431" s="23">
        <v>0.15672988311403668</v>
      </c>
    </row>
    <row r="432" spans="1:9" x14ac:dyDescent="0.25">
      <c r="A432" s="20" t="s">
        <v>3575</v>
      </c>
      <c r="B432" s="53">
        <v>270</v>
      </c>
      <c r="C432" s="53">
        <v>53550</v>
      </c>
      <c r="D432" s="53">
        <v>270</v>
      </c>
      <c r="E432" s="53">
        <v>270</v>
      </c>
      <c r="F432" s="23">
        <v>5.0420168067226894E-3</v>
      </c>
      <c r="G432" s="23">
        <v>1</v>
      </c>
      <c r="H432" s="23">
        <v>0.99495798319327733</v>
      </c>
      <c r="I432" s="23">
        <v>0</v>
      </c>
    </row>
    <row r="433" spans="1:9" x14ac:dyDescent="0.25">
      <c r="A433" s="20" t="s">
        <v>3576</v>
      </c>
      <c r="B433" s="53">
        <v>62820.585999999996</v>
      </c>
      <c r="C433" s="53">
        <v>32175</v>
      </c>
      <c r="D433" s="53">
        <v>50482.691500000001</v>
      </c>
      <c r="E433" s="53">
        <v>74756.498500000002</v>
      </c>
      <c r="F433" s="23">
        <v>1.9524657653457651</v>
      </c>
      <c r="G433" s="23">
        <v>0.67529502468604785</v>
      </c>
      <c r="H433" s="23">
        <v>-0.9524657653457651</v>
      </c>
      <c r="I433" s="23">
        <v>0.32470497531395215</v>
      </c>
    </row>
    <row r="434" spans="1:9" x14ac:dyDescent="0.25">
      <c r="A434" s="20" t="s">
        <v>3577</v>
      </c>
      <c r="B434" s="53">
        <v>84875.551000000007</v>
      </c>
      <c r="C434" s="53">
        <v>53550</v>
      </c>
      <c r="D434" s="53">
        <v>30164.539000000001</v>
      </c>
      <c r="E434" s="53">
        <v>100880.1505</v>
      </c>
      <c r="F434" s="23">
        <v>1.584977609710551</v>
      </c>
      <c r="G434" s="23">
        <v>0.29901362012738075</v>
      </c>
      <c r="H434" s="23">
        <v>-0.58497760971055102</v>
      </c>
      <c r="I434" s="23">
        <v>0.70098637987261925</v>
      </c>
    </row>
    <row r="435" spans="1:9" x14ac:dyDescent="0.25">
      <c r="A435" s="20" t="s">
        <v>3578</v>
      </c>
      <c r="B435" s="53">
        <v>182430.18399999998</v>
      </c>
      <c r="C435" s="53">
        <v>32175</v>
      </c>
      <c r="D435" s="53">
        <v>6813.4515000000001</v>
      </c>
      <c r="E435" s="53">
        <v>218471.91</v>
      </c>
      <c r="F435" s="23">
        <v>5.6699357886557884</v>
      </c>
      <c r="G435" s="23">
        <v>3.1186853724124077E-2</v>
      </c>
      <c r="H435" s="23">
        <v>-4.6699357886557884</v>
      </c>
      <c r="I435" s="23">
        <v>0.96881314627587589</v>
      </c>
    </row>
    <row r="436" spans="1:9" x14ac:dyDescent="0.25">
      <c r="A436" s="20" t="s">
        <v>3579</v>
      </c>
      <c r="B436" s="53">
        <v>89508.666500000007</v>
      </c>
      <c r="C436" s="53">
        <v>332100</v>
      </c>
      <c r="D436" s="53">
        <v>0</v>
      </c>
      <c r="E436" s="53">
        <v>116103.325</v>
      </c>
      <c r="F436" s="23">
        <v>0.26952323547124363</v>
      </c>
      <c r="G436" s="23">
        <v>0</v>
      </c>
      <c r="H436" s="23">
        <v>0.73047676452875643</v>
      </c>
      <c r="I436" s="23">
        <v>1</v>
      </c>
    </row>
    <row r="437" spans="1:9" x14ac:dyDescent="0.25">
      <c r="A437" s="17" t="s">
        <v>41</v>
      </c>
      <c r="B437" s="53">
        <v>5290465.7415000014</v>
      </c>
      <c r="C437" s="53">
        <v>2000000</v>
      </c>
      <c r="D437" s="53">
        <v>3053789.2175000003</v>
      </c>
      <c r="E437" s="53">
        <v>6548009.8255000003</v>
      </c>
      <c r="F437" s="23">
        <v>2.6452328707500006</v>
      </c>
      <c r="G437" s="23">
        <v>0.46636906462900973</v>
      </c>
      <c r="H437" s="23">
        <v>-1.6452328707500006</v>
      </c>
      <c r="I437" s="23">
        <v>0.53363093537099027</v>
      </c>
    </row>
    <row r="438" spans="1:9" x14ac:dyDescent="0.25">
      <c r="A438" s="18" t="s">
        <v>3595</v>
      </c>
      <c r="B438" s="53">
        <v>5290465.7415000014</v>
      </c>
      <c r="C438" s="53">
        <v>2000000</v>
      </c>
      <c r="D438" s="53">
        <v>3053789.2175000003</v>
      </c>
      <c r="E438" s="53">
        <v>6548009.8255000003</v>
      </c>
      <c r="F438" s="23">
        <v>2.6452328707500006</v>
      </c>
      <c r="G438" s="23">
        <v>0.46636906462900973</v>
      </c>
      <c r="H438" s="23">
        <v>-1.6452328707500006</v>
      </c>
      <c r="I438" s="23">
        <v>0.53363093537099027</v>
      </c>
    </row>
    <row r="439" spans="1:9" x14ac:dyDescent="0.25">
      <c r="A439" s="19" t="s">
        <v>11</v>
      </c>
      <c r="B439" s="53">
        <v>5290465.7415000014</v>
      </c>
      <c r="C439" s="53">
        <v>2000000</v>
      </c>
      <c r="D439" s="53">
        <v>3053789.2175000003</v>
      </c>
      <c r="E439" s="53">
        <v>6548009.8255000003</v>
      </c>
      <c r="F439" s="23">
        <v>2.6452328707500006</v>
      </c>
      <c r="G439" s="23">
        <v>0.46636906462900973</v>
      </c>
      <c r="H439" s="23">
        <v>-1.6452328707500006</v>
      </c>
      <c r="I439" s="23">
        <v>0.53363093537099027</v>
      </c>
    </row>
    <row r="440" spans="1:9" x14ac:dyDescent="0.25">
      <c r="A440" s="20" t="s">
        <v>3568</v>
      </c>
      <c r="B440" s="53">
        <v>75893.233999999997</v>
      </c>
      <c r="C440" s="53">
        <v>57200</v>
      </c>
      <c r="D440" s="53">
        <v>23350.989000000001</v>
      </c>
      <c r="E440" s="53">
        <v>90103.948499999999</v>
      </c>
      <c r="F440" s="23">
        <v>1.3268047902097901</v>
      </c>
      <c r="G440" s="23">
        <v>0.25915611234284591</v>
      </c>
      <c r="H440" s="23">
        <v>-0.32680479020979014</v>
      </c>
      <c r="I440" s="23">
        <v>0.74084388765715414</v>
      </c>
    </row>
    <row r="441" spans="1:9" x14ac:dyDescent="0.25">
      <c r="A441" s="20" t="s">
        <v>3569</v>
      </c>
      <c r="B441" s="53">
        <v>249171.96150000003</v>
      </c>
      <c r="C441" s="53">
        <v>114200</v>
      </c>
      <c r="D441" s="53">
        <v>115136.55600000001</v>
      </c>
      <c r="E441" s="53">
        <v>296514.63449999993</v>
      </c>
      <c r="F441" s="23">
        <v>2.1818910814360772</v>
      </c>
      <c r="G441" s="23">
        <v>0.38829974174512472</v>
      </c>
      <c r="H441" s="23">
        <v>-1.1818910814360772</v>
      </c>
      <c r="I441" s="23">
        <v>0.61170025825487528</v>
      </c>
    </row>
    <row r="442" spans="1:9" x14ac:dyDescent="0.25">
      <c r="A442" s="20" t="s">
        <v>3570</v>
      </c>
      <c r="B442" s="53">
        <v>116741.77199999997</v>
      </c>
      <c r="C442" s="53">
        <v>57200</v>
      </c>
      <c r="D442" s="53">
        <v>9631.14</v>
      </c>
      <c r="E442" s="53">
        <v>138839.109</v>
      </c>
      <c r="F442" s="23">
        <v>2.0409400699300693</v>
      </c>
      <c r="G442" s="23">
        <v>6.9369070929430982E-2</v>
      </c>
      <c r="H442" s="23">
        <v>-1.0409400699300693</v>
      </c>
      <c r="I442" s="23">
        <v>0.93063092907056899</v>
      </c>
    </row>
    <row r="443" spans="1:9" x14ac:dyDescent="0.25">
      <c r="A443" s="20" t="s">
        <v>3571</v>
      </c>
      <c r="B443" s="53">
        <v>1009728.9550000001</v>
      </c>
      <c r="C443" s="53">
        <v>114200</v>
      </c>
      <c r="D443" s="53">
        <v>777278.99250000005</v>
      </c>
      <c r="E443" s="53">
        <v>1182577.4575</v>
      </c>
      <c r="F443" s="23">
        <v>8.8417596760070065</v>
      </c>
      <c r="G443" s="23">
        <v>0.65727533327346555</v>
      </c>
      <c r="H443" s="23">
        <v>-7.8417596760070065</v>
      </c>
      <c r="I443" s="23">
        <v>0.34272466672653445</v>
      </c>
    </row>
    <row r="444" spans="1:9" x14ac:dyDescent="0.25">
      <c r="A444" s="20" t="s">
        <v>3572</v>
      </c>
      <c r="B444" s="53">
        <v>620958.65249999997</v>
      </c>
      <c r="C444" s="53">
        <v>85800</v>
      </c>
      <c r="D444" s="53">
        <v>419276.90299999999</v>
      </c>
      <c r="E444" s="53">
        <v>651540.79649999994</v>
      </c>
      <c r="F444" s="23">
        <v>7.2372803321678321</v>
      </c>
      <c r="G444" s="23">
        <v>0.6435159628565178</v>
      </c>
      <c r="H444" s="23">
        <v>-6.2372803321678321</v>
      </c>
      <c r="I444" s="23">
        <v>0.3564840371434822</v>
      </c>
    </row>
    <row r="445" spans="1:9" x14ac:dyDescent="0.25">
      <c r="A445" s="20" t="s">
        <v>3573</v>
      </c>
      <c r="B445" s="53">
        <v>744022.41250000021</v>
      </c>
      <c r="C445" s="53">
        <v>142800</v>
      </c>
      <c r="D445" s="53">
        <v>438139.0245</v>
      </c>
      <c r="E445" s="53">
        <v>781836.67150000017</v>
      </c>
      <c r="F445" s="23">
        <v>5.2102409838935593</v>
      </c>
      <c r="G445" s="23">
        <v>0.56039712701043332</v>
      </c>
      <c r="H445" s="23">
        <v>-4.2102409838935593</v>
      </c>
      <c r="I445" s="23">
        <v>0.43960287298956668</v>
      </c>
    </row>
    <row r="446" spans="1:9" x14ac:dyDescent="0.25">
      <c r="A446" s="20" t="s">
        <v>3574</v>
      </c>
      <c r="B446" s="53">
        <v>250149.99850000005</v>
      </c>
      <c r="C446" s="53">
        <v>85800</v>
      </c>
      <c r="D446" s="53">
        <v>246158.446</v>
      </c>
      <c r="E446" s="53">
        <v>291408.49849999999</v>
      </c>
      <c r="F446" s="23">
        <v>2.9155011480186483</v>
      </c>
      <c r="G446" s="23">
        <v>0.84471951664786471</v>
      </c>
      <c r="H446" s="23">
        <v>-1.9155011480186483</v>
      </c>
      <c r="I446" s="23">
        <v>0.15528048335213529</v>
      </c>
    </row>
    <row r="447" spans="1:9" x14ac:dyDescent="0.25">
      <c r="A447" s="20" t="s">
        <v>3575</v>
      </c>
      <c r="B447" s="53">
        <v>14703.110999999999</v>
      </c>
      <c r="C447" s="53">
        <v>142800</v>
      </c>
      <c r="D447" s="53">
        <v>200</v>
      </c>
      <c r="E447" s="53">
        <v>17458.701999999997</v>
      </c>
      <c r="F447" s="23">
        <v>0.10296296218487394</v>
      </c>
      <c r="G447" s="23">
        <v>1.1455605347980624E-2</v>
      </c>
      <c r="H447" s="23">
        <v>0.897037037815126</v>
      </c>
      <c r="I447" s="23">
        <v>0.98854439465201938</v>
      </c>
    </row>
    <row r="448" spans="1:9" x14ac:dyDescent="0.25">
      <c r="A448" s="20" t="s">
        <v>3576</v>
      </c>
      <c r="B448" s="53">
        <v>1312120.7830000001</v>
      </c>
      <c r="C448" s="53">
        <v>85800</v>
      </c>
      <c r="D448" s="53">
        <v>1008250.7090000001</v>
      </c>
      <c r="E448" s="53">
        <v>1352233.7320000001</v>
      </c>
      <c r="F448" s="23">
        <v>15.29278301864802</v>
      </c>
      <c r="G448" s="23">
        <v>0.74561866424435574</v>
      </c>
      <c r="H448" s="23">
        <v>-14.29278301864802</v>
      </c>
      <c r="I448" s="23">
        <v>0.25438133575564426</v>
      </c>
    </row>
    <row r="449" spans="1:9" x14ac:dyDescent="0.25">
      <c r="A449" s="20" t="s">
        <v>3577</v>
      </c>
      <c r="B449" s="53">
        <v>80068.899999999994</v>
      </c>
      <c r="C449" s="53">
        <v>142800</v>
      </c>
      <c r="D449" s="53">
        <v>0</v>
      </c>
      <c r="E449" s="53">
        <v>898683.1810000001</v>
      </c>
      <c r="F449" s="23">
        <v>0.56070658263305317</v>
      </c>
      <c r="G449" s="23">
        <v>0</v>
      </c>
      <c r="H449" s="23">
        <v>0.43929341736694683</v>
      </c>
      <c r="I449" s="23">
        <v>1</v>
      </c>
    </row>
    <row r="450" spans="1:9" x14ac:dyDescent="0.25">
      <c r="A450" s="20" t="s">
        <v>3578</v>
      </c>
      <c r="B450" s="53">
        <v>706083.85400000005</v>
      </c>
      <c r="C450" s="53">
        <v>85800</v>
      </c>
      <c r="D450" s="53">
        <v>0</v>
      </c>
      <c r="E450" s="53">
        <v>728139.78650000005</v>
      </c>
      <c r="F450" s="23">
        <v>8.229415547785548</v>
      </c>
      <c r="G450" s="23">
        <v>0</v>
      </c>
      <c r="H450" s="23">
        <v>-7.229415547785548</v>
      </c>
      <c r="I450" s="23">
        <v>1</v>
      </c>
    </row>
    <row r="451" spans="1:9" x14ac:dyDescent="0.25">
      <c r="A451" s="20" t="s">
        <v>3579</v>
      </c>
      <c r="B451" s="53">
        <v>110822.1075</v>
      </c>
      <c r="C451" s="53">
        <v>885600</v>
      </c>
      <c r="D451" s="53">
        <v>16366.4575</v>
      </c>
      <c r="E451" s="53">
        <v>118673.308</v>
      </c>
      <c r="F451" s="23">
        <v>0.12513788109756097</v>
      </c>
      <c r="G451" s="23">
        <v>0.13791186725830545</v>
      </c>
      <c r="H451" s="23">
        <v>0.87486211890243903</v>
      </c>
      <c r="I451" s="23">
        <v>0.86208813274169449</v>
      </c>
    </row>
    <row r="452" spans="1:9" x14ac:dyDescent="0.25">
      <c r="A452" s="17" t="s">
        <v>42</v>
      </c>
      <c r="B452" s="53">
        <v>1278414.2785</v>
      </c>
      <c r="C452" s="53">
        <v>1250000</v>
      </c>
      <c r="D452" s="53">
        <v>369406.45150000002</v>
      </c>
      <c r="E452" s="53">
        <v>1519222.9875</v>
      </c>
      <c r="F452" s="23">
        <v>1.0227314228</v>
      </c>
      <c r="G452" s="23">
        <v>0.24315485912169296</v>
      </c>
      <c r="H452" s="23">
        <v>-2.2731422799999956E-2</v>
      </c>
      <c r="I452" s="23">
        <v>0.75684514087830701</v>
      </c>
    </row>
    <row r="453" spans="1:9" x14ac:dyDescent="0.25">
      <c r="A453" s="18" t="s">
        <v>3595</v>
      </c>
      <c r="B453" s="53">
        <v>1278414.2785</v>
      </c>
      <c r="C453" s="53">
        <v>1250000</v>
      </c>
      <c r="D453" s="53">
        <v>369406.45150000002</v>
      </c>
      <c r="E453" s="53">
        <v>1519222.9875</v>
      </c>
      <c r="F453" s="23">
        <v>1.0227314228</v>
      </c>
      <c r="G453" s="23">
        <v>0.24315485912169296</v>
      </c>
      <c r="H453" s="23">
        <v>-2.2731422799999956E-2</v>
      </c>
      <c r="I453" s="23">
        <v>0.75684514087830701</v>
      </c>
    </row>
    <row r="454" spans="1:9" x14ac:dyDescent="0.25">
      <c r="A454" s="19" t="s">
        <v>11</v>
      </c>
      <c r="B454" s="53">
        <v>1278414.2785</v>
      </c>
      <c r="C454" s="53">
        <v>1250000</v>
      </c>
      <c r="D454" s="53">
        <v>369406.45150000002</v>
      </c>
      <c r="E454" s="53">
        <v>1519222.9875</v>
      </c>
      <c r="F454" s="23">
        <v>1.0227314228</v>
      </c>
      <c r="G454" s="23">
        <v>0.24315485912169296</v>
      </c>
      <c r="H454" s="23">
        <v>-2.2731422799999956E-2</v>
      </c>
      <c r="I454" s="23">
        <v>0.75684514087830701</v>
      </c>
    </row>
    <row r="455" spans="1:9" x14ac:dyDescent="0.25">
      <c r="A455" s="20" t="s">
        <v>3568</v>
      </c>
      <c r="B455" s="53">
        <v>0</v>
      </c>
      <c r="C455" s="53">
        <v>35750</v>
      </c>
      <c r="D455" s="53">
        <v>0</v>
      </c>
      <c r="E455" s="53">
        <v>0</v>
      </c>
      <c r="F455" s="23">
        <v>0</v>
      </c>
      <c r="G455" s="23" t="e">
        <v>#DIV/0!</v>
      </c>
      <c r="H455" s="23">
        <v>1</v>
      </c>
      <c r="I455" s="23" t="e">
        <v>#DIV/0!</v>
      </c>
    </row>
    <row r="456" spans="1:9" x14ac:dyDescent="0.25">
      <c r="A456" s="20" t="s">
        <v>3569</v>
      </c>
      <c r="B456" s="53">
        <v>0</v>
      </c>
      <c r="C456" s="53">
        <v>71375</v>
      </c>
      <c r="D456" s="53">
        <v>0</v>
      </c>
      <c r="E456" s="53">
        <v>0</v>
      </c>
      <c r="F456" s="23">
        <v>0</v>
      </c>
      <c r="G456" s="23" t="e">
        <v>#DIV/0!</v>
      </c>
      <c r="H456" s="23">
        <v>1</v>
      </c>
      <c r="I456" s="23" t="e">
        <v>#DIV/0!</v>
      </c>
    </row>
    <row r="457" spans="1:9" x14ac:dyDescent="0.25">
      <c r="A457" s="20" t="s">
        <v>3570</v>
      </c>
      <c r="B457" s="53">
        <v>0</v>
      </c>
      <c r="C457" s="53">
        <v>35750</v>
      </c>
      <c r="D457" s="53">
        <v>0</v>
      </c>
      <c r="E457" s="53">
        <v>0</v>
      </c>
      <c r="F457" s="23">
        <v>0</v>
      </c>
      <c r="G457" s="23" t="e">
        <v>#DIV/0!</v>
      </c>
      <c r="H457" s="23">
        <v>1</v>
      </c>
      <c r="I457" s="23" t="e">
        <v>#DIV/0!</v>
      </c>
    </row>
    <row r="458" spans="1:9" x14ac:dyDescent="0.25">
      <c r="A458" s="20" t="s">
        <v>3571</v>
      </c>
      <c r="B458" s="53">
        <v>157191.7475</v>
      </c>
      <c r="C458" s="53">
        <v>71375</v>
      </c>
      <c r="D458" s="53">
        <v>186488.17800000001</v>
      </c>
      <c r="E458" s="53">
        <v>186488.17800000001</v>
      </c>
      <c r="F458" s="23">
        <v>2.202336217162872</v>
      </c>
      <c r="G458" s="23">
        <v>1</v>
      </c>
      <c r="H458" s="23">
        <v>-1.202336217162872</v>
      </c>
      <c r="I458" s="23">
        <v>0</v>
      </c>
    </row>
    <row r="459" spans="1:9" x14ac:dyDescent="0.25">
      <c r="A459" s="20" t="s">
        <v>3572</v>
      </c>
      <c r="B459" s="53">
        <v>0</v>
      </c>
      <c r="C459" s="53">
        <v>53625</v>
      </c>
      <c r="D459" s="53">
        <v>0</v>
      </c>
      <c r="E459" s="53">
        <v>0</v>
      </c>
      <c r="F459" s="23">
        <v>0</v>
      </c>
      <c r="G459" s="23" t="e">
        <v>#DIV/0!</v>
      </c>
      <c r="H459" s="23">
        <v>1</v>
      </c>
      <c r="I459" s="23" t="e">
        <v>#DIV/0!</v>
      </c>
    </row>
    <row r="460" spans="1:9" x14ac:dyDescent="0.25">
      <c r="A460" s="20" t="s">
        <v>3573</v>
      </c>
      <c r="B460" s="53">
        <v>5408.7379999999994</v>
      </c>
      <c r="C460" s="53">
        <v>89250.000000000015</v>
      </c>
      <c r="D460" s="53">
        <v>6436.3975</v>
      </c>
      <c r="E460" s="53">
        <v>6436.3975</v>
      </c>
      <c r="F460" s="23">
        <v>6.0602106442577013E-2</v>
      </c>
      <c r="G460" s="23">
        <v>1</v>
      </c>
      <c r="H460" s="23">
        <v>0.93939789355742298</v>
      </c>
      <c r="I460" s="23">
        <v>0</v>
      </c>
    </row>
    <row r="461" spans="1:9" x14ac:dyDescent="0.25">
      <c r="A461" s="20" t="s">
        <v>3574</v>
      </c>
      <c r="B461" s="53">
        <v>26311.52</v>
      </c>
      <c r="C461" s="53">
        <v>53625</v>
      </c>
      <c r="D461" s="53">
        <v>31310.708499999997</v>
      </c>
      <c r="E461" s="53">
        <v>31310.708499999997</v>
      </c>
      <c r="F461" s="23">
        <v>0.49065771561771565</v>
      </c>
      <c r="G461" s="23">
        <v>1</v>
      </c>
      <c r="H461" s="23">
        <v>0.50934228438228435</v>
      </c>
      <c r="I461" s="23">
        <v>0</v>
      </c>
    </row>
    <row r="462" spans="1:9" x14ac:dyDescent="0.25">
      <c r="A462" s="20" t="s">
        <v>3575</v>
      </c>
      <c r="B462" s="53">
        <v>68128.269</v>
      </c>
      <c r="C462" s="53">
        <v>89250.000000000015</v>
      </c>
      <c r="D462" s="53">
        <v>81072.634999999995</v>
      </c>
      <c r="E462" s="53">
        <v>81072.640500000009</v>
      </c>
      <c r="F462" s="23">
        <v>0.76334194957983181</v>
      </c>
      <c r="G462" s="23">
        <v>0.99999993215960425</v>
      </c>
      <c r="H462" s="23">
        <v>0.23665805042016819</v>
      </c>
      <c r="I462" s="23">
        <v>6.7840395745477622E-8</v>
      </c>
    </row>
    <row r="463" spans="1:9" x14ac:dyDescent="0.25">
      <c r="A463" s="20" t="s">
        <v>3576</v>
      </c>
      <c r="B463" s="53">
        <v>43427.536</v>
      </c>
      <c r="C463" s="53">
        <v>53625</v>
      </c>
      <c r="D463" s="53">
        <v>44348.368000000002</v>
      </c>
      <c r="E463" s="53">
        <v>50538.767500000002</v>
      </c>
      <c r="F463" s="23">
        <v>0.80983750116550113</v>
      </c>
      <c r="G463" s="23">
        <v>0.87751186255185187</v>
      </c>
      <c r="H463" s="23">
        <v>0.19016249883449887</v>
      </c>
      <c r="I463" s="23">
        <v>0.12248813744814813</v>
      </c>
    </row>
    <row r="464" spans="1:9" x14ac:dyDescent="0.25">
      <c r="A464" s="20" t="s">
        <v>3577</v>
      </c>
      <c r="B464" s="53">
        <v>1811.9299999999998</v>
      </c>
      <c r="C464" s="53">
        <v>89250.000000000015</v>
      </c>
      <c r="D464" s="53">
        <v>1966.1965</v>
      </c>
      <c r="E464" s="53">
        <v>1966.1965</v>
      </c>
      <c r="F464" s="23">
        <v>2.0301736694677865E-2</v>
      </c>
      <c r="G464" s="23">
        <v>1</v>
      </c>
      <c r="H464" s="23">
        <v>0.97969826330532217</v>
      </c>
      <c r="I464" s="23">
        <v>0</v>
      </c>
    </row>
    <row r="465" spans="1:9" x14ac:dyDescent="0.25">
      <c r="A465" s="20" t="s">
        <v>3578</v>
      </c>
      <c r="B465" s="53">
        <v>62254.275000000001</v>
      </c>
      <c r="C465" s="53">
        <v>53625</v>
      </c>
      <c r="D465" s="53">
        <v>17783.968000000001</v>
      </c>
      <c r="E465" s="53">
        <v>73892.586500000005</v>
      </c>
      <c r="F465" s="23">
        <v>1.1609188811188811</v>
      </c>
      <c r="G465" s="23">
        <v>0.24067323722657888</v>
      </c>
      <c r="H465" s="23">
        <v>-0.16091888111888109</v>
      </c>
      <c r="I465" s="23">
        <v>0.75932676277342115</v>
      </c>
    </row>
    <row r="466" spans="1:9" x14ac:dyDescent="0.25">
      <c r="A466" s="20" t="s">
        <v>3579</v>
      </c>
      <c r="B466" s="53">
        <v>913880.26300000004</v>
      </c>
      <c r="C466" s="53">
        <v>553500</v>
      </c>
      <c r="D466" s="53">
        <v>0</v>
      </c>
      <c r="E466" s="53">
        <v>1087517.5125</v>
      </c>
      <c r="F466" s="23">
        <v>1.651093519421861</v>
      </c>
      <c r="G466" s="23">
        <v>0</v>
      </c>
      <c r="H466" s="23">
        <v>-0.651093519421861</v>
      </c>
      <c r="I466" s="23">
        <v>1</v>
      </c>
    </row>
    <row r="467" spans="1:9" x14ac:dyDescent="0.25">
      <c r="A467" s="17" t="s">
        <v>43</v>
      </c>
      <c r="B467" s="53">
        <v>551502.40600000008</v>
      </c>
      <c r="C467" s="53">
        <v>700000</v>
      </c>
      <c r="D467" s="53">
        <v>430670.90649999998</v>
      </c>
      <c r="E467" s="53">
        <v>966192.6995000001</v>
      </c>
      <c r="F467" s="23">
        <v>0.78786058000000014</v>
      </c>
      <c r="G467" s="23">
        <v>0.44574017866505306</v>
      </c>
      <c r="H467" s="23">
        <v>0.21213941999999986</v>
      </c>
      <c r="I467" s="23">
        <v>0.554259821334947</v>
      </c>
    </row>
    <row r="468" spans="1:9" x14ac:dyDescent="0.25">
      <c r="A468" s="18" t="s">
        <v>3595</v>
      </c>
      <c r="B468" s="53">
        <v>551502.40600000008</v>
      </c>
      <c r="C468" s="53">
        <v>700000</v>
      </c>
      <c r="D468" s="53">
        <v>430670.90649999998</v>
      </c>
      <c r="E468" s="53">
        <v>966192.6995000001</v>
      </c>
      <c r="F468" s="23">
        <v>0.78786058000000014</v>
      </c>
      <c r="G468" s="23">
        <v>0.44574017866505306</v>
      </c>
      <c r="H468" s="23">
        <v>0.21213941999999986</v>
      </c>
      <c r="I468" s="23">
        <v>0.554259821334947</v>
      </c>
    </row>
    <row r="469" spans="1:9" x14ac:dyDescent="0.25">
      <c r="A469" s="19" t="s">
        <v>14</v>
      </c>
      <c r="B469" s="53">
        <v>551502.40600000008</v>
      </c>
      <c r="C469" s="53">
        <v>700000</v>
      </c>
      <c r="D469" s="53">
        <v>430670.90649999998</v>
      </c>
      <c r="E469" s="53">
        <v>966192.6995000001</v>
      </c>
      <c r="F469" s="23">
        <v>0.78786058000000014</v>
      </c>
      <c r="G469" s="23">
        <v>0.44574017866505306</v>
      </c>
      <c r="H469" s="23">
        <v>0.21213941999999986</v>
      </c>
      <c r="I469" s="23">
        <v>0.554259821334947</v>
      </c>
    </row>
    <row r="470" spans="1:9" x14ac:dyDescent="0.25">
      <c r="A470" s="20" t="s">
        <v>3568</v>
      </c>
      <c r="B470" s="53">
        <v>0</v>
      </c>
      <c r="C470" s="53">
        <v>20020</v>
      </c>
      <c r="D470" s="53">
        <v>0</v>
      </c>
      <c r="E470" s="53">
        <v>0</v>
      </c>
      <c r="F470" s="23">
        <v>0</v>
      </c>
      <c r="G470" s="23" t="e">
        <v>#DIV/0!</v>
      </c>
      <c r="H470" s="23">
        <v>1</v>
      </c>
      <c r="I470" s="23" t="e">
        <v>#DIV/0!</v>
      </c>
    </row>
    <row r="471" spans="1:9" x14ac:dyDescent="0.25">
      <c r="A471" s="20" t="s">
        <v>3569</v>
      </c>
      <c r="B471" s="53">
        <v>11816.367</v>
      </c>
      <c r="C471" s="53">
        <v>39970</v>
      </c>
      <c r="D471" s="53">
        <v>0</v>
      </c>
      <c r="E471" s="53">
        <v>14061.476500000001</v>
      </c>
      <c r="F471" s="23">
        <v>0.29563089817363025</v>
      </c>
      <c r="G471" s="23">
        <v>0</v>
      </c>
      <c r="H471" s="23">
        <v>0.7043691018263698</v>
      </c>
      <c r="I471" s="23">
        <v>1</v>
      </c>
    </row>
    <row r="472" spans="1:9" x14ac:dyDescent="0.25">
      <c r="A472" s="20" t="s">
        <v>3570</v>
      </c>
      <c r="B472" s="53">
        <v>10817.655000000001</v>
      </c>
      <c r="C472" s="53">
        <v>20020</v>
      </c>
      <c r="D472" s="53">
        <v>0</v>
      </c>
      <c r="E472" s="53">
        <v>12873.0095</v>
      </c>
      <c r="F472" s="23">
        <v>0.54034240759240759</v>
      </c>
      <c r="G472" s="23">
        <v>0</v>
      </c>
      <c r="H472" s="23">
        <v>0.45965759240759241</v>
      </c>
      <c r="I472" s="23">
        <v>1</v>
      </c>
    </row>
    <row r="473" spans="1:9" x14ac:dyDescent="0.25">
      <c r="A473" s="20" t="s">
        <v>3571</v>
      </c>
      <c r="B473" s="53">
        <v>0</v>
      </c>
      <c r="C473" s="53">
        <v>39970</v>
      </c>
      <c r="D473" s="53">
        <v>0</v>
      </c>
      <c r="E473" s="53">
        <v>0</v>
      </c>
      <c r="F473" s="23">
        <v>0</v>
      </c>
      <c r="G473" s="23" t="e">
        <v>#DIV/0!</v>
      </c>
      <c r="H473" s="23">
        <v>1</v>
      </c>
      <c r="I473" s="23" t="e">
        <v>#DIV/0!</v>
      </c>
    </row>
    <row r="474" spans="1:9" x14ac:dyDescent="0.25">
      <c r="A474" s="20" t="s">
        <v>3572</v>
      </c>
      <c r="B474" s="53">
        <v>154303.70000000001</v>
      </c>
      <c r="C474" s="53">
        <v>30030</v>
      </c>
      <c r="D474" s="53">
        <v>183621.40299999999</v>
      </c>
      <c r="E474" s="53">
        <v>183621.40299999999</v>
      </c>
      <c r="F474" s="23">
        <v>5.1383183483183483</v>
      </c>
      <c r="G474" s="23">
        <v>1</v>
      </c>
      <c r="H474" s="23">
        <v>-4.1383183483183483</v>
      </c>
      <c r="I474" s="23">
        <v>0</v>
      </c>
    </row>
    <row r="475" spans="1:9" x14ac:dyDescent="0.25">
      <c r="A475" s="20" t="s">
        <v>3573</v>
      </c>
      <c r="B475" s="53">
        <v>0</v>
      </c>
      <c r="C475" s="53">
        <v>49980.000000000007</v>
      </c>
      <c r="D475" s="53">
        <v>0</v>
      </c>
      <c r="E475" s="53">
        <v>0</v>
      </c>
      <c r="F475" s="23">
        <v>0</v>
      </c>
      <c r="G475" s="23" t="e">
        <v>#DIV/0!</v>
      </c>
      <c r="H475" s="23">
        <v>1</v>
      </c>
      <c r="I475" s="23" t="e">
        <v>#DIV/0!</v>
      </c>
    </row>
    <row r="476" spans="1:9" x14ac:dyDescent="0.25">
      <c r="A476" s="20" t="s">
        <v>3574</v>
      </c>
      <c r="B476" s="53">
        <v>56097.233999999997</v>
      </c>
      <c r="C476" s="53">
        <v>30030</v>
      </c>
      <c r="D476" s="53">
        <v>66755.708499999993</v>
      </c>
      <c r="E476" s="53">
        <v>66755.708499999993</v>
      </c>
      <c r="F476" s="23">
        <v>1.86803976023976</v>
      </c>
      <c r="G476" s="23">
        <v>1</v>
      </c>
      <c r="H476" s="23">
        <v>-0.86803976023976004</v>
      </c>
      <c r="I476" s="23">
        <v>0</v>
      </c>
    </row>
    <row r="477" spans="1:9" x14ac:dyDescent="0.25">
      <c r="A477" s="20" t="s">
        <v>3575</v>
      </c>
      <c r="B477" s="53">
        <v>0</v>
      </c>
      <c r="C477" s="53">
        <v>49980.000000000007</v>
      </c>
      <c r="D477" s="53">
        <v>0</v>
      </c>
      <c r="E477" s="53">
        <v>0</v>
      </c>
      <c r="F477" s="23">
        <v>0</v>
      </c>
      <c r="G477" s="23" t="e">
        <v>#DIV/0!</v>
      </c>
      <c r="H477" s="23">
        <v>1</v>
      </c>
      <c r="I477" s="23" t="e">
        <v>#DIV/0!</v>
      </c>
    </row>
    <row r="478" spans="1:9" x14ac:dyDescent="0.25">
      <c r="A478" s="20" t="s">
        <v>3576</v>
      </c>
      <c r="B478" s="53">
        <v>0</v>
      </c>
      <c r="C478" s="53">
        <v>30030</v>
      </c>
      <c r="D478" s="53">
        <v>0</v>
      </c>
      <c r="E478" s="53">
        <v>0</v>
      </c>
      <c r="F478" s="23">
        <v>0</v>
      </c>
      <c r="G478" s="23" t="e">
        <v>#DIV/0!</v>
      </c>
      <c r="H478" s="23">
        <v>1</v>
      </c>
      <c r="I478" s="23" t="e">
        <v>#DIV/0!</v>
      </c>
    </row>
    <row r="479" spans="1:9" x14ac:dyDescent="0.25">
      <c r="A479" s="20" t="s">
        <v>3577</v>
      </c>
      <c r="B479" s="53">
        <v>9036.7134999999998</v>
      </c>
      <c r="C479" s="53">
        <v>49980.000000000007</v>
      </c>
      <c r="D479" s="53">
        <v>0</v>
      </c>
      <c r="E479" s="53">
        <v>10753.689000000002</v>
      </c>
      <c r="F479" s="23">
        <v>0.18080659263705479</v>
      </c>
      <c r="G479" s="23">
        <v>0</v>
      </c>
      <c r="H479" s="23">
        <v>0.81919340736294521</v>
      </c>
      <c r="I479" s="23">
        <v>1</v>
      </c>
    </row>
    <row r="480" spans="1:9" x14ac:dyDescent="0.25">
      <c r="A480" s="20" t="s">
        <v>3578</v>
      </c>
      <c r="B480" s="53">
        <v>179641.31150000001</v>
      </c>
      <c r="C480" s="53">
        <v>30030</v>
      </c>
      <c r="D480" s="53">
        <v>18430.148999999998</v>
      </c>
      <c r="E480" s="53">
        <v>213773.16099999999</v>
      </c>
      <c r="F480" s="23">
        <v>5.9820616550116554</v>
      </c>
      <c r="G480" s="23">
        <v>8.6213577578150694E-2</v>
      </c>
      <c r="H480" s="23">
        <v>-4.9820616550116554</v>
      </c>
      <c r="I480" s="23">
        <v>0.91378642242184926</v>
      </c>
    </row>
    <row r="481" spans="1:9" x14ac:dyDescent="0.25">
      <c r="A481" s="20" t="s">
        <v>3579</v>
      </c>
      <c r="B481" s="53">
        <v>129789.425</v>
      </c>
      <c r="C481" s="53">
        <v>309960</v>
      </c>
      <c r="D481" s="53">
        <v>161863.64600000001</v>
      </c>
      <c r="E481" s="53">
        <v>464354.25200000004</v>
      </c>
      <c r="F481" s="23">
        <v>0.4187295941411795</v>
      </c>
      <c r="G481" s="23">
        <v>0.34857793441719148</v>
      </c>
      <c r="H481" s="23">
        <v>0.5812704058588205</v>
      </c>
      <c r="I481" s="23">
        <v>0.65142206558280846</v>
      </c>
    </row>
    <row r="482" spans="1:9" x14ac:dyDescent="0.25">
      <c r="A482" s="17" t="s">
        <v>44</v>
      </c>
      <c r="B482" s="53">
        <v>2529683.8964999998</v>
      </c>
      <c r="C482" s="53">
        <v>1100000</v>
      </c>
      <c r="D482" s="53">
        <v>322072.44</v>
      </c>
      <c r="E482" s="53">
        <v>2950669.5359999998</v>
      </c>
      <c r="F482" s="23">
        <v>2.2997126331818181</v>
      </c>
      <c r="G482" s="23">
        <v>0.10915232494541199</v>
      </c>
      <c r="H482" s="23">
        <v>-1.2997126331818181</v>
      </c>
      <c r="I482" s="23">
        <v>0.89084767505458795</v>
      </c>
    </row>
    <row r="483" spans="1:9" x14ac:dyDescent="0.25">
      <c r="A483" s="18" t="s">
        <v>3867</v>
      </c>
      <c r="B483" s="53">
        <v>2529683.8964999998</v>
      </c>
      <c r="C483" s="53">
        <v>1100000</v>
      </c>
      <c r="D483" s="53">
        <v>322072.44</v>
      </c>
      <c r="E483" s="53">
        <v>2950669.5359999998</v>
      </c>
      <c r="F483" s="23">
        <v>2.2997126331818181</v>
      </c>
      <c r="G483" s="23">
        <v>0.10915232494541199</v>
      </c>
      <c r="H483" s="23">
        <v>-1.2997126331818181</v>
      </c>
      <c r="I483" s="23">
        <v>0.89084767505458795</v>
      </c>
    </row>
    <row r="484" spans="1:9" x14ac:dyDescent="0.25">
      <c r="A484" s="19" t="s">
        <v>11</v>
      </c>
      <c r="B484" s="53">
        <v>2529683.8964999998</v>
      </c>
      <c r="C484" s="53">
        <v>1100000</v>
      </c>
      <c r="D484" s="53">
        <v>322072.44</v>
      </c>
      <c r="E484" s="53">
        <v>2950669.5359999998</v>
      </c>
      <c r="F484" s="23">
        <v>2.2997126331818181</v>
      </c>
      <c r="G484" s="23">
        <v>0.10915232494541199</v>
      </c>
      <c r="H484" s="23">
        <v>-1.2997126331818181</v>
      </c>
      <c r="I484" s="23">
        <v>0.89084767505458795</v>
      </c>
    </row>
    <row r="485" spans="1:9" x14ac:dyDescent="0.25">
      <c r="A485" s="20" t="s">
        <v>3568</v>
      </c>
      <c r="B485" s="53">
        <v>6399.6900000000005</v>
      </c>
      <c r="C485" s="53">
        <v>31460</v>
      </c>
      <c r="D485" s="53">
        <v>7045.6309999999994</v>
      </c>
      <c r="E485" s="53">
        <v>7045.6309999999994</v>
      </c>
      <c r="F485" s="23">
        <v>0.20342307692307693</v>
      </c>
      <c r="G485" s="23">
        <v>1</v>
      </c>
      <c r="H485" s="23">
        <v>0.79657692307692307</v>
      </c>
      <c r="I485" s="23">
        <v>0</v>
      </c>
    </row>
    <row r="486" spans="1:9" x14ac:dyDescent="0.25">
      <c r="A486" s="20" t="s">
        <v>3569</v>
      </c>
      <c r="B486" s="53">
        <v>6835.8</v>
      </c>
      <c r="C486" s="53">
        <v>62810</v>
      </c>
      <c r="D486" s="53">
        <v>8134.6020000000008</v>
      </c>
      <c r="E486" s="53">
        <v>8134.6020000000008</v>
      </c>
      <c r="F486" s="23">
        <v>0.10883298837764688</v>
      </c>
      <c r="G486" s="23">
        <v>1</v>
      </c>
      <c r="H486" s="23">
        <v>0.89116701162235312</v>
      </c>
      <c r="I486" s="23">
        <v>0</v>
      </c>
    </row>
    <row r="487" spans="1:9" x14ac:dyDescent="0.25">
      <c r="A487" s="20" t="s">
        <v>3570</v>
      </c>
      <c r="B487" s="53">
        <v>2100</v>
      </c>
      <c r="C487" s="53">
        <v>31460</v>
      </c>
      <c r="D487" s="53">
        <v>2100</v>
      </c>
      <c r="E487" s="53">
        <v>2100</v>
      </c>
      <c r="F487" s="23">
        <v>6.675143038779402E-2</v>
      </c>
      <c r="G487" s="23">
        <v>1</v>
      </c>
      <c r="H487" s="23">
        <v>0.93324856961220592</v>
      </c>
      <c r="I487" s="23">
        <v>0</v>
      </c>
    </row>
    <row r="488" spans="1:9" x14ac:dyDescent="0.25">
      <c r="A488" s="20" t="s">
        <v>3571</v>
      </c>
      <c r="B488" s="53">
        <v>0</v>
      </c>
      <c r="C488" s="53">
        <v>62810</v>
      </c>
      <c r="D488" s="53">
        <v>0</v>
      </c>
      <c r="E488" s="53">
        <v>0</v>
      </c>
      <c r="F488" s="23">
        <v>0</v>
      </c>
      <c r="G488" s="23" t="e">
        <v>#DIV/0!</v>
      </c>
      <c r="H488" s="23">
        <v>1</v>
      </c>
      <c r="I488" s="23" t="e">
        <v>#DIV/0!</v>
      </c>
    </row>
    <row r="489" spans="1:9" x14ac:dyDescent="0.25">
      <c r="A489" s="20" t="s">
        <v>3572</v>
      </c>
      <c r="B489" s="53">
        <v>0</v>
      </c>
      <c r="C489" s="53">
        <v>47190</v>
      </c>
      <c r="D489" s="53">
        <v>0</v>
      </c>
      <c r="E489" s="53">
        <v>0</v>
      </c>
      <c r="F489" s="23">
        <v>0</v>
      </c>
      <c r="G489" s="23" t="e">
        <v>#DIV/0!</v>
      </c>
      <c r="H489" s="23">
        <v>1</v>
      </c>
      <c r="I489" s="23" t="e">
        <v>#DIV/0!</v>
      </c>
    </row>
    <row r="490" spans="1:9" x14ac:dyDescent="0.25">
      <c r="A490" s="20" t="s">
        <v>3573</v>
      </c>
      <c r="B490" s="53">
        <v>147336.84399999998</v>
      </c>
      <c r="C490" s="53">
        <v>78540</v>
      </c>
      <c r="D490" s="53">
        <v>168981.84399999998</v>
      </c>
      <c r="E490" s="53">
        <v>173981.84399999998</v>
      </c>
      <c r="F490" s="23">
        <v>1.8759465749936337</v>
      </c>
      <c r="G490" s="23">
        <v>0.97126136908860439</v>
      </c>
      <c r="H490" s="23">
        <v>-0.87594657499363371</v>
      </c>
      <c r="I490" s="23">
        <v>2.8738630911395613E-2</v>
      </c>
    </row>
    <row r="491" spans="1:9" x14ac:dyDescent="0.25">
      <c r="A491" s="20" t="s">
        <v>3574</v>
      </c>
      <c r="B491" s="53">
        <v>40024.385999999999</v>
      </c>
      <c r="C491" s="53">
        <v>47190</v>
      </c>
      <c r="D491" s="53">
        <v>34342.762499999997</v>
      </c>
      <c r="E491" s="53">
        <v>47629.019</v>
      </c>
      <c r="F491" s="23">
        <v>0.84815397329942777</v>
      </c>
      <c r="G491" s="23">
        <v>0.7210470259738081</v>
      </c>
      <c r="H491" s="23">
        <v>0.15184602670057223</v>
      </c>
      <c r="I491" s="23">
        <v>0.2789529740261919</v>
      </c>
    </row>
    <row r="492" spans="1:9" x14ac:dyDescent="0.25">
      <c r="A492" s="20" t="s">
        <v>3575</v>
      </c>
      <c r="B492" s="53">
        <v>15243.66</v>
      </c>
      <c r="C492" s="53">
        <v>78540</v>
      </c>
      <c r="D492" s="53">
        <v>5057.5</v>
      </c>
      <c r="E492" s="53">
        <v>18139.9555</v>
      </c>
      <c r="F492" s="23">
        <v>0.19408785332314743</v>
      </c>
      <c r="G492" s="23">
        <v>0.27880443256875687</v>
      </c>
      <c r="H492" s="23">
        <v>0.80591214667685263</v>
      </c>
      <c r="I492" s="23">
        <v>0.72119556743124313</v>
      </c>
    </row>
    <row r="493" spans="1:9" x14ac:dyDescent="0.25">
      <c r="A493" s="20" t="s">
        <v>3576</v>
      </c>
      <c r="B493" s="53">
        <v>186314.144</v>
      </c>
      <c r="C493" s="53">
        <v>47190</v>
      </c>
      <c r="D493" s="53">
        <v>15310.547500000001</v>
      </c>
      <c r="E493" s="53">
        <v>221523.83150000003</v>
      </c>
      <c r="F493" s="23">
        <v>3.9481700360245813</v>
      </c>
      <c r="G493" s="23">
        <v>6.9114674463365805E-2</v>
      </c>
      <c r="H493" s="23">
        <v>-2.9481700360245813</v>
      </c>
      <c r="I493" s="23">
        <v>0.93088532553663417</v>
      </c>
    </row>
    <row r="494" spans="1:9" x14ac:dyDescent="0.25">
      <c r="A494" s="20" t="s">
        <v>3577</v>
      </c>
      <c r="B494" s="53">
        <v>416763.505</v>
      </c>
      <c r="C494" s="53">
        <v>78540</v>
      </c>
      <c r="D494" s="53">
        <v>64677.351000000002</v>
      </c>
      <c r="E494" s="53">
        <v>438948.571</v>
      </c>
      <c r="F494" s="23">
        <v>5.3063853450471097</v>
      </c>
      <c r="G494" s="23">
        <v>0.14734607941120284</v>
      </c>
      <c r="H494" s="23">
        <v>-4.3063853450471097</v>
      </c>
      <c r="I494" s="23">
        <v>0.85265392058879719</v>
      </c>
    </row>
    <row r="495" spans="1:9" x14ac:dyDescent="0.25">
      <c r="A495" s="20" t="s">
        <v>3578</v>
      </c>
      <c r="B495" s="53">
        <v>47828.411</v>
      </c>
      <c r="C495" s="53">
        <v>47190</v>
      </c>
      <c r="D495" s="53">
        <v>16422.201999999997</v>
      </c>
      <c r="E495" s="53">
        <v>56769.508499999996</v>
      </c>
      <c r="F495" s="23">
        <v>1.0135285229921593</v>
      </c>
      <c r="G495" s="23">
        <v>0.28927856579910322</v>
      </c>
      <c r="H495" s="23">
        <v>-1.3528522992159342E-2</v>
      </c>
      <c r="I495" s="23">
        <v>0.71072143420089673</v>
      </c>
    </row>
    <row r="496" spans="1:9" x14ac:dyDescent="0.25">
      <c r="A496" s="20" t="s">
        <v>3579</v>
      </c>
      <c r="B496" s="53">
        <v>1660837.4564999999</v>
      </c>
      <c r="C496" s="53">
        <v>487080</v>
      </c>
      <c r="D496" s="53">
        <v>0</v>
      </c>
      <c r="E496" s="53">
        <v>1976396.5734999999</v>
      </c>
      <c r="F496" s="23">
        <v>3.4097837244395168</v>
      </c>
      <c r="G496" s="23">
        <v>0</v>
      </c>
      <c r="H496" s="23">
        <v>-2.4097837244395168</v>
      </c>
      <c r="I496" s="23">
        <v>1</v>
      </c>
    </row>
    <row r="497" spans="1:9" x14ac:dyDescent="0.25">
      <c r="A497" s="17" t="s">
        <v>45</v>
      </c>
      <c r="B497" s="53">
        <v>2048138.28</v>
      </c>
      <c r="C497" s="53">
        <v>1500000</v>
      </c>
      <c r="D497" s="53">
        <v>2140319.58</v>
      </c>
      <c r="E497" s="53">
        <v>2326455.6530000004</v>
      </c>
      <c r="F497" s="23">
        <v>1.3654255200000001</v>
      </c>
      <c r="G497" s="23">
        <v>0.91999156624370859</v>
      </c>
      <c r="H497" s="23">
        <v>-0.36542552000000006</v>
      </c>
      <c r="I497" s="23">
        <v>8.0008433756291408E-2</v>
      </c>
    </row>
    <row r="498" spans="1:9" x14ac:dyDescent="0.25">
      <c r="A498" s="18" t="s">
        <v>3900</v>
      </c>
      <c r="B498" s="53">
        <v>2048138.28</v>
      </c>
      <c r="C498" s="53">
        <v>1500000</v>
      </c>
      <c r="D498" s="53">
        <v>2140319.58</v>
      </c>
      <c r="E498" s="53">
        <v>2326455.6530000004</v>
      </c>
      <c r="F498" s="23">
        <v>1.3654255200000001</v>
      </c>
      <c r="G498" s="23">
        <v>0.91999156624370859</v>
      </c>
      <c r="H498" s="23">
        <v>-0.36542552000000006</v>
      </c>
      <c r="I498" s="23">
        <v>8.0008433756291408E-2</v>
      </c>
    </row>
    <row r="499" spans="1:9" x14ac:dyDescent="0.25">
      <c r="A499" s="19" t="s">
        <v>11</v>
      </c>
      <c r="B499" s="53">
        <v>2048138.28</v>
      </c>
      <c r="C499" s="53">
        <v>1500000</v>
      </c>
      <c r="D499" s="53">
        <v>2140319.58</v>
      </c>
      <c r="E499" s="53">
        <v>2326455.6530000004</v>
      </c>
      <c r="F499" s="23">
        <v>1.3654255200000001</v>
      </c>
      <c r="G499" s="23">
        <v>0.91999156624370859</v>
      </c>
      <c r="H499" s="23">
        <v>-0.36542552000000006</v>
      </c>
      <c r="I499" s="23">
        <v>8.0008433756291408E-2</v>
      </c>
    </row>
    <row r="500" spans="1:9" x14ac:dyDescent="0.25">
      <c r="A500" s="20" t="s">
        <v>3568</v>
      </c>
      <c r="B500" s="53">
        <v>112115.272</v>
      </c>
      <c r="C500" s="53">
        <v>42900</v>
      </c>
      <c r="D500" s="53">
        <v>132771.17400000003</v>
      </c>
      <c r="E500" s="53">
        <v>132771.17400000003</v>
      </c>
      <c r="F500" s="23">
        <v>2.6134096037296035</v>
      </c>
      <c r="G500" s="23">
        <v>1</v>
      </c>
      <c r="H500" s="23">
        <v>-1.6134096037296035</v>
      </c>
      <c r="I500" s="23">
        <v>0</v>
      </c>
    </row>
    <row r="501" spans="1:9" x14ac:dyDescent="0.25">
      <c r="A501" s="20" t="s">
        <v>3569</v>
      </c>
      <c r="B501" s="53">
        <v>38297.234000000004</v>
      </c>
      <c r="C501" s="53">
        <v>85650</v>
      </c>
      <c r="D501" s="53">
        <v>45573.708500000001</v>
      </c>
      <c r="E501" s="53">
        <v>45573.708500000001</v>
      </c>
      <c r="F501" s="23">
        <v>0.44713641564506718</v>
      </c>
      <c r="G501" s="23">
        <v>1</v>
      </c>
      <c r="H501" s="23">
        <v>0.55286358435493277</v>
      </c>
      <c r="I501" s="23">
        <v>0</v>
      </c>
    </row>
    <row r="502" spans="1:9" x14ac:dyDescent="0.25">
      <c r="A502" s="20" t="s">
        <v>3570</v>
      </c>
      <c r="B502" s="53">
        <v>65829.868999999992</v>
      </c>
      <c r="C502" s="53">
        <v>42900</v>
      </c>
      <c r="D502" s="53">
        <v>71497.541500000007</v>
      </c>
      <c r="E502" s="53">
        <v>71497.541500000007</v>
      </c>
      <c r="F502" s="23">
        <v>1.5344957808857806</v>
      </c>
      <c r="G502" s="23">
        <v>1</v>
      </c>
      <c r="H502" s="23">
        <v>-0.53449578088578065</v>
      </c>
      <c r="I502" s="23">
        <v>0</v>
      </c>
    </row>
    <row r="503" spans="1:9" x14ac:dyDescent="0.25">
      <c r="A503" s="20" t="s">
        <v>3571</v>
      </c>
      <c r="B503" s="53">
        <v>34563.731</v>
      </c>
      <c r="C503" s="53">
        <v>85650</v>
      </c>
      <c r="D503" s="53">
        <v>37342.240000000005</v>
      </c>
      <c r="E503" s="53">
        <v>37342.240000000005</v>
      </c>
      <c r="F503" s="23">
        <v>0.40354618797431407</v>
      </c>
      <c r="G503" s="23">
        <v>1</v>
      </c>
      <c r="H503" s="23">
        <v>0.59645381202568593</v>
      </c>
      <c r="I503" s="23">
        <v>0</v>
      </c>
    </row>
    <row r="504" spans="1:9" x14ac:dyDescent="0.25">
      <c r="A504" s="20" t="s">
        <v>3572</v>
      </c>
      <c r="B504" s="53">
        <v>136979.75600000002</v>
      </c>
      <c r="C504" s="53">
        <v>64350</v>
      </c>
      <c r="D504" s="53">
        <v>163005.91</v>
      </c>
      <c r="E504" s="53">
        <v>163005.91</v>
      </c>
      <c r="F504" s="23">
        <v>2.1286675369075372</v>
      </c>
      <c r="G504" s="23">
        <v>1</v>
      </c>
      <c r="H504" s="23">
        <v>-1.1286675369075372</v>
      </c>
      <c r="I504" s="23">
        <v>0</v>
      </c>
    </row>
    <row r="505" spans="1:9" x14ac:dyDescent="0.25">
      <c r="A505" s="20" t="s">
        <v>3573</v>
      </c>
      <c r="B505" s="53">
        <v>648101.40250000008</v>
      </c>
      <c r="C505" s="53">
        <v>107100</v>
      </c>
      <c r="D505" s="53">
        <v>715684.66949999973</v>
      </c>
      <c r="E505" s="53">
        <v>715684.66949999973</v>
      </c>
      <c r="F505" s="23">
        <v>6.051366970121383</v>
      </c>
      <c r="G505" s="23">
        <v>1</v>
      </c>
      <c r="H505" s="23">
        <v>-5.051366970121383</v>
      </c>
      <c r="I505" s="23">
        <v>0</v>
      </c>
    </row>
    <row r="506" spans="1:9" x14ac:dyDescent="0.25">
      <c r="A506" s="20" t="s">
        <v>3574</v>
      </c>
      <c r="B506" s="53">
        <v>50547.462</v>
      </c>
      <c r="C506" s="53">
        <v>64350</v>
      </c>
      <c r="D506" s="53">
        <v>57149.48</v>
      </c>
      <c r="E506" s="53">
        <v>57149.48</v>
      </c>
      <c r="F506" s="23">
        <v>0.78550834498834499</v>
      </c>
      <c r="G506" s="23">
        <v>1</v>
      </c>
      <c r="H506" s="23">
        <v>0.21449165501165501</v>
      </c>
      <c r="I506" s="23">
        <v>0</v>
      </c>
    </row>
    <row r="507" spans="1:9" x14ac:dyDescent="0.25">
      <c r="A507" s="20" t="s">
        <v>3575</v>
      </c>
      <c r="B507" s="53">
        <v>135030.04199999999</v>
      </c>
      <c r="C507" s="53">
        <v>107100</v>
      </c>
      <c r="D507" s="53">
        <v>146055.75</v>
      </c>
      <c r="E507" s="53">
        <v>146055.75</v>
      </c>
      <c r="F507" s="23">
        <v>1.2607847058823529</v>
      </c>
      <c r="G507" s="23">
        <v>1</v>
      </c>
      <c r="H507" s="23">
        <v>-0.26078470588235292</v>
      </c>
      <c r="I507" s="23">
        <v>0</v>
      </c>
    </row>
    <row r="508" spans="1:9" x14ac:dyDescent="0.25">
      <c r="A508" s="20" t="s">
        <v>3576</v>
      </c>
      <c r="B508" s="53">
        <v>21904.578000000001</v>
      </c>
      <c r="C508" s="53">
        <v>64350</v>
      </c>
      <c r="D508" s="53">
        <v>22646.448</v>
      </c>
      <c r="E508" s="53">
        <v>22646.448</v>
      </c>
      <c r="F508" s="23">
        <v>0.34039748251748253</v>
      </c>
      <c r="G508" s="23">
        <v>1</v>
      </c>
      <c r="H508" s="23">
        <v>0.65960251748251753</v>
      </c>
      <c r="I508" s="23">
        <v>0</v>
      </c>
    </row>
    <row r="509" spans="1:9" x14ac:dyDescent="0.25">
      <c r="A509" s="20" t="s">
        <v>3577</v>
      </c>
      <c r="B509" s="53">
        <v>417240.61500000011</v>
      </c>
      <c r="C509" s="53">
        <v>107100</v>
      </c>
      <c r="D509" s="53">
        <v>469555.09750000003</v>
      </c>
      <c r="E509" s="53">
        <v>479178.83200000005</v>
      </c>
      <c r="F509" s="23">
        <v>3.8958040616246508</v>
      </c>
      <c r="G509" s="23">
        <v>0.97991619441987365</v>
      </c>
      <c r="H509" s="23">
        <v>-2.8958040616246508</v>
      </c>
      <c r="I509" s="23">
        <v>2.0083805580126346E-2</v>
      </c>
    </row>
    <row r="510" spans="1:9" x14ac:dyDescent="0.25">
      <c r="A510" s="20" t="s">
        <v>3578</v>
      </c>
      <c r="B510" s="53">
        <v>320731.92850000004</v>
      </c>
      <c r="C510" s="53">
        <v>64350</v>
      </c>
      <c r="D510" s="53">
        <v>276367.56099999999</v>
      </c>
      <c r="E510" s="53">
        <v>381632.995</v>
      </c>
      <c r="F510" s="23">
        <v>4.9841791530691539</v>
      </c>
      <c r="G510" s="23">
        <v>0.72417103505424107</v>
      </c>
      <c r="H510" s="23">
        <v>-3.9841791530691539</v>
      </c>
      <c r="I510" s="23">
        <v>0.27582896494575893</v>
      </c>
    </row>
    <row r="511" spans="1:9" x14ac:dyDescent="0.25">
      <c r="A511" s="20" t="s">
        <v>3579</v>
      </c>
      <c r="B511" s="53">
        <v>66796.39</v>
      </c>
      <c r="C511" s="53">
        <v>664200</v>
      </c>
      <c r="D511" s="53">
        <v>2670</v>
      </c>
      <c r="E511" s="53">
        <v>73916.90449999999</v>
      </c>
      <c r="F511" s="23">
        <v>0.10056668172237278</v>
      </c>
      <c r="G511" s="23">
        <v>3.6121642512775956E-2</v>
      </c>
      <c r="H511" s="23">
        <v>0.89943331827762718</v>
      </c>
      <c r="I511" s="23">
        <v>0.96387835748722406</v>
      </c>
    </row>
    <row r="512" spans="1:9" x14ac:dyDescent="0.25">
      <c r="A512" s="17" t="s">
        <v>46</v>
      </c>
      <c r="B512" s="53">
        <v>1467163.6754999999</v>
      </c>
      <c r="C512" s="53">
        <v>1250000</v>
      </c>
      <c r="D512" s="53">
        <v>1269907.0580000002</v>
      </c>
      <c r="E512" s="53">
        <v>1770198.4719999998</v>
      </c>
      <c r="F512" s="23">
        <v>1.1737309403999998</v>
      </c>
      <c r="G512" s="23">
        <v>0.71738117396815848</v>
      </c>
      <c r="H512" s="23">
        <v>-0.17373094039999981</v>
      </c>
      <c r="I512" s="23">
        <v>0.28261882603184152</v>
      </c>
    </row>
    <row r="513" spans="1:9" x14ac:dyDescent="0.25">
      <c r="A513" s="18" t="s">
        <v>3595</v>
      </c>
      <c r="B513" s="53">
        <v>1467163.6754999999</v>
      </c>
      <c r="C513" s="53">
        <v>1250000</v>
      </c>
      <c r="D513" s="53">
        <v>1269907.0580000002</v>
      </c>
      <c r="E513" s="53">
        <v>1770198.4719999998</v>
      </c>
      <c r="F513" s="23">
        <v>1.1737309403999998</v>
      </c>
      <c r="G513" s="23">
        <v>0.71738117396815848</v>
      </c>
      <c r="H513" s="23">
        <v>-0.17373094039999981</v>
      </c>
      <c r="I513" s="23">
        <v>0.28261882603184152</v>
      </c>
    </row>
    <row r="514" spans="1:9" x14ac:dyDescent="0.25">
      <c r="A514" s="19" t="s">
        <v>11</v>
      </c>
      <c r="B514" s="53">
        <v>1467163.6754999999</v>
      </c>
      <c r="C514" s="53">
        <v>1250000</v>
      </c>
      <c r="D514" s="53">
        <v>1269907.0580000002</v>
      </c>
      <c r="E514" s="53">
        <v>1770198.4719999998</v>
      </c>
      <c r="F514" s="23">
        <v>1.1737309403999998</v>
      </c>
      <c r="G514" s="23">
        <v>0.71738117396815848</v>
      </c>
      <c r="H514" s="23">
        <v>-0.17373094039999981</v>
      </c>
      <c r="I514" s="23">
        <v>0.28261882603184152</v>
      </c>
    </row>
    <row r="515" spans="1:9" x14ac:dyDescent="0.25">
      <c r="A515" s="20" t="s">
        <v>3568</v>
      </c>
      <c r="B515" s="53">
        <v>31058.734999999997</v>
      </c>
      <c r="C515" s="53">
        <v>35750</v>
      </c>
      <c r="D515" s="53">
        <v>0</v>
      </c>
      <c r="E515" s="53">
        <v>61233.595499999996</v>
      </c>
      <c r="F515" s="23">
        <v>0.86877580419580414</v>
      </c>
      <c r="G515" s="23">
        <v>0</v>
      </c>
      <c r="H515" s="23">
        <v>0.13122419580419586</v>
      </c>
      <c r="I515" s="23">
        <v>1</v>
      </c>
    </row>
    <row r="516" spans="1:9" x14ac:dyDescent="0.25">
      <c r="A516" s="20" t="s">
        <v>3569</v>
      </c>
      <c r="B516" s="53">
        <v>153420.5595</v>
      </c>
      <c r="C516" s="53">
        <v>71375</v>
      </c>
      <c r="D516" s="53">
        <v>182570.46850000002</v>
      </c>
      <c r="E516" s="53">
        <v>182570.46850000002</v>
      </c>
      <c r="F516" s="23">
        <v>2.1494999579684766</v>
      </c>
      <c r="G516" s="23">
        <v>1</v>
      </c>
      <c r="H516" s="23">
        <v>-1.1494999579684766</v>
      </c>
      <c r="I516" s="23">
        <v>0</v>
      </c>
    </row>
    <row r="517" spans="1:9" x14ac:dyDescent="0.25">
      <c r="A517" s="20" t="s">
        <v>3570</v>
      </c>
      <c r="B517" s="53">
        <v>260892.06049999999</v>
      </c>
      <c r="C517" s="53">
        <v>35750</v>
      </c>
      <c r="D517" s="53">
        <v>145274.2015</v>
      </c>
      <c r="E517" s="53">
        <v>310461.55249999993</v>
      </c>
      <c r="F517" s="23">
        <v>7.2976800139860138</v>
      </c>
      <c r="G517" s="23">
        <v>0.46792976563498961</v>
      </c>
      <c r="H517" s="23">
        <v>-6.2976800139860138</v>
      </c>
      <c r="I517" s="23">
        <v>0.53207023436501033</v>
      </c>
    </row>
    <row r="518" spans="1:9" x14ac:dyDescent="0.25">
      <c r="A518" s="20" t="s">
        <v>3571</v>
      </c>
      <c r="B518" s="53">
        <v>25055.407999999999</v>
      </c>
      <c r="C518" s="53">
        <v>71375</v>
      </c>
      <c r="D518" s="53">
        <v>29815.925999999999</v>
      </c>
      <c r="E518" s="53">
        <v>29815.925999999999</v>
      </c>
      <c r="F518" s="23">
        <v>0.35103899124343257</v>
      </c>
      <c r="G518" s="23">
        <v>1</v>
      </c>
      <c r="H518" s="23">
        <v>0.64896100875656737</v>
      </c>
      <c r="I518" s="23">
        <v>0</v>
      </c>
    </row>
    <row r="519" spans="1:9" x14ac:dyDescent="0.25">
      <c r="A519" s="20" t="s">
        <v>3572</v>
      </c>
      <c r="B519" s="53">
        <v>0</v>
      </c>
      <c r="C519" s="53">
        <v>53625</v>
      </c>
      <c r="D519" s="53">
        <v>0</v>
      </c>
      <c r="E519" s="53">
        <v>0</v>
      </c>
      <c r="F519" s="23">
        <v>0</v>
      </c>
      <c r="G519" s="23" t="e">
        <v>#DIV/0!</v>
      </c>
      <c r="H519" s="23">
        <v>1</v>
      </c>
      <c r="I519" s="23" t="e">
        <v>#DIV/0!</v>
      </c>
    </row>
    <row r="520" spans="1:9" x14ac:dyDescent="0.25">
      <c r="A520" s="20" t="s">
        <v>3573</v>
      </c>
      <c r="B520" s="53">
        <v>42696.423499999997</v>
      </c>
      <c r="C520" s="53">
        <v>89250.000000000015</v>
      </c>
      <c r="D520" s="53">
        <v>0</v>
      </c>
      <c r="E520" s="53">
        <v>50808.745500000005</v>
      </c>
      <c r="F520" s="23">
        <v>0.47839129971988786</v>
      </c>
      <c r="G520" s="23">
        <v>0</v>
      </c>
      <c r="H520" s="23">
        <v>0.52160870028011219</v>
      </c>
      <c r="I520" s="23">
        <v>1</v>
      </c>
    </row>
    <row r="521" spans="1:9" x14ac:dyDescent="0.25">
      <c r="A521" s="20" t="s">
        <v>3574</v>
      </c>
      <c r="B521" s="53">
        <v>753440.55499999993</v>
      </c>
      <c r="C521" s="53">
        <v>53625</v>
      </c>
      <c r="D521" s="53">
        <v>896594.26</v>
      </c>
      <c r="E521" s="53">
        <v>896594.26</v>
      </c>
      <c r="F521" s="23">
        <v>14.050173519813519</v>
      </c>
      <c r="G521" s="23">
        <v>1</v>
      </c>
      <c r="H521" s="23">
        <v>-13.050173519813519</v>
      </c>
      <c r="I521" s="23">
        <v>0</v>
      </c>
    </row>
    <row r="522" spans="1:9" x14ac:dyDescent="0.25">
      <c r="A522" s="20" t="s">
        <v>3575</v>
      </c>
      <c r="B522" s="53">
        <v>113885.41899999999</v>
      </c>
      <c r="C522" s="53">
        <v>89250.000000000015</v>
      </c>
      <c r="D522" s="53">
        <v>0</v>
      </c>
      <c r="E522" s="53">
        <v>135523.649</v>
      </c>
      <c r="F522" s="23">
        <v>1.2760271036414563</v>
      </c>
      <c r="G522" s="23">
        <v>0</v>
      </c>
      <c r="H522" s="23">
        <v>-0.27602710364145633</v>
      </c>
      <c r="I522" s="23">
        <v>1</v>
      </c>
    </row>
    <row r="523" spans="1:9" x14ac:dyDescent="0.25">
      <c r="A523" s="20" t="s">
        <v>3576</v>
      </c>
      <c r="B523" s="53">
        <v>0</v>
      </c>
      <c r="C523" s="53">
        <v>53625</v>
      </c>
      <c r="D523" s="53">
        <v>0</v>
      </c>
      <c r="E523" s="53">
        <v>0</v>
      </c>
      <c r="F523" s="23">
        <v>0</v>
      </c>
      <c r="G523" s="23" t="e">
        <v>#DIV/0!</v>
      </c>
      <c r="H523" s="23">
        <v>1</v>
      </c>
      <c r="I523" s="23" t="e">
        <v>#DIV/0!</v>
      </c>
    </row>
    <row r="524" spans="1:9" x14ac:dyDescent="0.25">
      <c r="A524" s="20" t="s">
        <v>3577</v>
      </c>
      <c r="B524" s="53">
        <v>0</v>
      </c>
      <c r="C524" s="53">
        <v>89250.000000000015</v>
      </c>
      <c r="D524" s="53">
        <v>0</v>
      </c>
      <c r="E524" s="53">
        <v>0</v>
      </c>
      <c r="F524" s="23">
        <v>0</v>
      </c>
      <c r="G524" s="23" t="e">
        <v>#DIV/0!</v>
      </c>
      <c r="H524" s="23">
        <v>1</v>
      </c>
      <c r="I524" s="23" t="e">
        <v>#DIV/0!</v>
      </c>
    </row>
    <row r="525" spans="1:9" x14ac:dyDescent="0.25">
      <c r="A525" s="20" t="s">
        <v>3578</v>
      </c>
      <c r="B525" s="53">
        <v>86714.514999999999</v>
      </c>
      <c r="C525" s="53">
        <v>53625</v>
      </c>
      <c r="D525" s="53">
        <v>15652.201999999999</v>
      </c>
      <c r="E525" s="53">
        <v>103190.27499999999</v>
      </c>
      <c r="F525" s="23">
        <v>1.6170538927738927</v>
      </c>
      <c r="G525" s="23">
        <v>0.15168291779433674</v>
      </c>
      <c r="H525" s="23">
        <v>-0.61705389277389266</v>
      </c>
      <c r="I525" s="23">
        <v>0.84831708220566326</v>
      </c>
    </row>
    <row r="526" spans="1:9" x14ac:dyDescent="0.25">
      <c r="A526" s="20" t="s">
        <v>3579</v>
      </c>
      <c r="B526" s="53">
        <v>0</v>
      </c>
      <c r="C526" s="53">
        <v>553500</v>
      </c>
      <c r="D526" s="53">
        <v>0</v>
      </c>
      <c r="E526" s="53">
        <v>0</v>
      </c>
      <c r="F526" s="23">
        <v>0</v>
      </c>
      <c r="G526" s="23" t="e">
        <v>#DIV/0!</v>
      </c>
      <c r="H526" s="23">
        <v>1</v>
      </c>
      <c r="I526" s="23" t="e">
        <v>#DIV/0!</v>
      </c>
    </row>
    <row r="527" spans="1:9" x14ac:dyDescent="0.25">
      <c r="A527" s="17" t="s">
        <v>47</v>
      </c>
      <c r="B527" s="53">
        <v>828135.96199999982</v>
      </c>
      <c r="C527" s="53">
        <v>1750000</v>
      </c>
      <c r="D527" s="53">
        <v>697755.9</v>
      </c>
      <c r="E527" s="53">
        <v>1009362.7104999999</v>
      </c>
      <c r="F527" s="23">
        <v>0.47322054971428562</v>
      </c>
      <c r="G527" s="23">
        <v>0.69128361167053443</v>
      </c>
      <c r="H527" s="23">
        <v>0.52677945028571438</v>
      </c>
      <c r="I527" s="23">
        <v>0.30871638832946557</v>
      </c>
    </row>
    <row r="528" spans="1:9" x14ac:dyDescent="0.25">
      <c r="A528" s="18" t="s">
        <v>3595</v>
      </c>
      <c r="B528" s="53">
        <v>828135.96199999982</v>
      </c>
      <c r="C528" s="53">
        <v>1750000</v>
      </c>
      <c r="D528" s="53">
        <v>697755.9</v>
      </c>
      <c r="E528" s="53">
        <v>1009362.7104999999</v>
      </c>
      <c r="F528" s="23">
        <v>0.47322054971428562</v>
      </c>
      <c r="G528" s="23">
        <v>0.69128361167053443</v>
      </c>
      <c r="H528" s="23">
        <v>0.52677945028571438</v>
      </c>
      <c r="I528" s="23">
        <v>0.30871638832946557</v>
      </c>
    </row>
    <row r="529" spans="1:9" x14ac:dyDescent="0.25">
      <c r="A529" s="19" t="s">
        <v>29</v>
      </c>
      <c r="B529" s="53">
        <v>828135.96199999982</v>
      </c>
      <c r="C529" s="53">
        <v>1750000</v>
      </c>
      <c r="D529" s="53">
        <v>697755.9</v>
      </c>
      <c r="E529" s="53">
        <v>1009362.7104999999</v>
      </c>
      <c r="F529" s="23">
        <v>0.47322054971428562</v>
      </c>
      <c r="G529" s="23">
        <v>0.69128361167053443</v>
      </c>
      <c r="H529" s="23">
        <v>0.52677945028571438</v>
      </c>
      <c r="I529" s="23">
        <v>0.30871638832946557</v>
      </c>
    </row>
    <row r="530" spans="1:9" x14ac:dyDescent="0.25">
      <c r="A530" s="20" t="s">
        <v>3568</v>
      </c>
      <c r="B530" s="53">
        <v>0</v>
      </c>
      <c r="C530" s="53">
        <v>50050</v>
      </c>
      <c r="D530" s="53">
        <v>0</v>
      </c>
      <c r="E530" s="53">
        <v>0</v>
      </c>
      <c r="F530" s="23">
        <v>0</v>
      </c>
      <c r="G530" s="23" t="e">
        <v>#DIV/0!</v>
      </c>
      <c r="H530" s="23">
        <v>1</v>
      </c>
      <c r="I530" s="23" t="e">
        <v>#DIV/0!</v>
      </c>
    </row>
    <row r="531" spans="1:9" x14ac:dyDescent="0.25">
      <c r="A531" s="20" t="s">
        <v>3569</v>
      </c>
      <c r="B531" s="53">
        <v>159863.70699999999</v>
      </c>
      <c r="C531" s="53">
        <v>99925</v>
      </c>
      <c r="D531" s="53">
        <v>17850</v>
      </c>
      <c r="E531" s="53">
        <v>190237.8125</v>
      </c>
      <c r="F531" s="23">
        <v>1.599836947710783</v>
      </c>
      <c r="G531" s="23">
        <v>9.3829926687156368E-2</v>
      </c>
      <c r="H531" s="23">
        <v>-0.599836947710783</v>
      </c>
      <c r="I531" s="23">
        <v>0.9061700733128436</v>
      </c>
    </row>
    <row r="532" spans="1:9" x14ac:dyDescent="0.25">
      <c r="A532" s="20" t="s">
        <v>3570</v>
      </c>
      <c r="B532" s="53">
        <v>0</v>
      </c>
      <c r="C532" s="53">
        <v>50050</v>
      </c>
      <c r="D532" s="53">
        <v>0</v>
      </c>
      <c r="E532" s="53">
        <v>0</v>
      </c>
      <c r="F532" s="23">
        <v>0</v>
      </c>
      <c r="G532" s="23" t="e">
        <v>#DIV/0!</v>
      </c>
      <c r="H532" s="23">
        <v>1</v>
      </c>
      <c r="I532" s="23" t="e">
        <v>#DIV/0!</v>
      </c>
    </row>
    <row r="533" spans="1:9" x14ac:dyDescent="0.25">
      <c r="A533" s="20" t="s">
        <v>3571</v>
      </c>
      <c r="B533" s="53">
        <v>988705.52599999995</v>
      </c>
      <c r="C533" s="53">
        <v>99925</v>
      </c>
      <c r="D533" s="53">
        <v>84497.675499999998</v>
      </c>
      <c r="E533" s="53">
        <v>1176559.5760000001</v>
      </c>
      <c r="F533" s="23">
        <v>9.8944761170878159</v>
      </c>
      <c r="G533" s="23">
        <v>7.181759192107412E-2</v>
      </c>
      <c r="H533" s="23">
        <v>-8.8944761170878159</v>
      </c>
      <c r="I533" s="23">
        <v>0.92818240807892582</v>
      </c>
    </row>
    <row r="534" spans="1:9" x14ac:dyDescent="0.25">
      <c r="A534" s="20" t="s">
        <v>3572</v>
      </c>
      <c r="B534" s="53">
        <v>0</v>
      </c>
      <c r="C534" s="53">
        <v>75075</v>
      </c>
      <c r="D534" s="53">
        <v>0</v>
      </c>
      <c r="E534" s="53">
        <v>0</v>
      </c>
      <c r="F534" s="23">
        <v>0</v>
      </c>
      <c r="G534" s="23" t="e">
        <v>#DIV/0!</v>
      </c>
      <c r="H534" s="23">
        <v>1</v>
      </c>
      <c r="I534" s="23" t="e">
        <v>#DIV/0!</v>
      </c>
    </row>
    <row r="535" spans="1:9" x14ac:dyDescent="0.25">
      <c r="A535" s="20" t="s">
        <v>3573</v>
      </c>
      <c r="B535" s="53">
        <v>15000</v>
      </c>
      <c r="C535" s="53">
        <v>124950</v>
      </c>
      <c r="D535" s="53">
        <v>17850</v>
      </c>
      <c r="E535" s="53">
        <v>17850</v>
      </c>
      <c r="F535" s="23">
        <v>0.12004801920768307</v>
      </c>
      <c r="G535" s="23">
        <v>1</v>
      </c>
      <c r="H535" s="23">
        <v>0.87995198079231696</v>
      </c>
      <c r="I535" s="23">
        <v>0</v>
      </c>
    </row>
    <row r="536" spans="1:9" x14ac:dyDescent="0.25">
      <c r="A536" s="20" t="s">
        <v>3574</v>
      </c>
      <c r="B536" s="53">
        <v>0</v>
      </c>
      <c r="C536" s="53">
        <v>75075</v>
      </c>
      <c r="D536" s="53">
        <v>0</v>
      </c>
      <c r="E536" s="53">
        <v>0</v>
      </c>
      <c r="F536" s="23">
        <v>0</v>
      </c>
      <c r="G536" s="23" t="e">
        <v>#DIV/0!</v>
      </c>
      <c r="H536" s="23">
        <v>1</v>
      </c>
      <c r="I536" s="23" t="e">
        <v>#DIV/0!</v>
      </c>
    </row>
    <row r="537" spans="1:9" x14ac:dyDescent="0.25">
      <c r="A537" s="20" t="s">
        <v>3575</v>
      </c>
      <c r="B537" s="53">
        <v>3689.9995000000004</v>
      </c>
      <c r="C537" s="53">
        <v>124950</v>
      </c>
      <c r="D537" s="53">
        <v>4391.0995000000003</v>
      </c>
      <c r="E537" s="53">
        <v>4391.0995000000003</v>
      </c>
      <c r="F537" s="23">
        <v>2.95318087234894E-2</v>
      </c>
      <c r="G537" s="23">
        <v>1</v>
      </c>
      <c r="H537" s="23">
        <v>0.97046819127651063</v>
      </c>
      <c r="I537" s="23">
        <v>0</v>
      </c>
    </row>
    <row r="538" spans="1:9" x14ac:dyDescent="0.25">
      <c r="A538" s="20" t="s">
        <v>3576</v>
      </c>
      <c r="B538" s="53">
        <v>26177.219499999999</v>
      </c>
      <c r="C538" s="53">
        <v>75075</v>
      </c>
      <c r="D538" s="53">
        <v>27105.2245</v>
      </c>
      <c r="E538" s="53">
        <v>63515.925999999999</v>
      </c>
      <c r="F538" s="23">
        <v>0.34868091242091243</v>
      </c>
      <c r="G538" s="23">
        <v>0.42674689966733698</v>
      </c>
      <c r="H538" s="23">
        <v>0.65131908757908752</v>
      </c>
      <c r="I538" s="23">
        <v>0.57325310033266308</v>
      </c>
    </row>
    <row r="539" spans="1:9" x14ac:dyDescent="0.25">
      <c r="A539" s="20" t="s">
        <v>3577</v>
      </c>
      <c r="B539" s="53">
        <v>5949.51</v>
      </c>
      <c r="C539" s="53">
        <v>124950</v>
      </c>
      <c r="D539" s="53">
        <v>0</v>
      </c>
      <c r="E539" s="53">
        <v>84958.296500000011</v>
      </c>
      <c r="F539" s="23">
        <v>4.7615126050420169E-2</v>
      </c>
      <c r="G539" s="23">
        <v>0</v>
      </c>
      <c r="H539" s="23">
        <v>0.95238487394957982</v>
      </c>
      <c r="I539" s="23">
        <v>1</v>
      </c>
    </row>
    <row r="540" spans="1:9" x14ac:dyDescent="0.25">
      <c r="A540" s="20" t="s">
        <v>3578</v>
      </c>
      <c r="B540" s="53">
        <v>0</v>
      </c>
      <c r="C540" s="53">
        <v>75075</v>
      </c>
      <c r="D540" s="53">
        <v>0</v>
      </c>
      <c r="E540" s="53">
        <v>0</v>
      </c>
      <c r="F540" s="23">
        <v>0</v>
      </c>
      <c r="G540" s="23" t="e">
        <v>#DIV/0!</v>
      </c>
      <c r="H540" s="23">
        <v>1</v>
      </c>
      <c r="I540" s="23" t="e">
        <v>#DIV/0!</v>
      </c>
    </row>
    <row r="541" spans="1:9" x14ac:dyDescent="0.25">
      <c r="A541" s="20" t="s">
        <v>3579</v>
      </c>
      <c r="B541" s="53">
        <v>-371250</v>
      </c>
      <c r="C541" s="53">
        <v>774900.00000000012</v>
      </c>
      <c r="D541" s="53">
        <v>546061.90049999999</v>
      </c>
      <c r="E541" s="53">
        <v>-528150.00000000012</v>
      </c>
      <c r="F541" s="23">
        <v>-0.47909407665505221</v>
      </c>
      <c r="G541" s="23">
        <v>-1.033914419199091</v>
      </c>
      <c r="H541" s="23">
        <v>1.4790940766550522</v>
      </c>
      <c r="I541" s="23">
        <v>2.0339144191990908</v>
      </c>
    </row>
    <row r="542" spans="1:9" x14ac:dyDescent="0.25">
      <c r="A542" s="17" t="s">
        <v>68</v>
      </c>
      <c r="B542" s="53">
        <v>16852880.769000001</v>
      </c>
      <c r="C542" s="53">
        <v>15250000</v>
      </c>
      <c r="D542" s="53">
        <v>12517725.569500003</v>
      </c>
      <c r="E542" s="53">
        <v>21374273.499000002</v>
      </c>
      <c r="F542" s="23">
        <v>1.1051069356721313</v>
      </c>
      <c r="G542" s="23">
        <v>0.58564449313730582</v>
      </c>
      <c r="H542" s="23">
        <v>-0.10510693567213125</v>
      </c>
      <c r="I542" s="23">
        <v>0.41435550686269418</v>
      </c>
    </row>
    <row r="543" spans="1:9" x14ac:dyDescent="0.25">
      <c r="A543" s="18" t="s">
        <v>3595</v>
      </c>
      <c r="B543" s="53">
        <v>16852880.769000001</v>
      </c>
      <c r="C543" s="53">
        <v>15250000</v>
      </c>
      <c r="D543" s="53">
        <v>12517725.569500003</v>
      </c>
      <c r="E543" s="53">
        <v>21374273.499000002</v>
      </c>
      <c r="F543" s="23">
        <v>1.1051069356721313</v>
      </c>
      <c r="G543" s="23">
        <v>0.58564449313730582</v>
      </c>
      <c r="H543" s="23">
        <v>-0.10510693567213125</v>
      </c>
      <c r="I543" s="23">
        <v>0.41435550686269418</v>
      </c>
    </row>
    <row r="544" spans="1:9" x14ac:dyDescent="0.25">
      <c r="A544" s="19" t="s">
        <v>11</v>
      </c>
      <c r="B544" s="53">
        <v>16852880.769000001</v>
      </c>
      <c r="C544" s="53">
        <v>15250000</v>
      </c>
      <c r="D544" s="53">
        <v>12517725.569500003</v>
      </c>
      <c r="E544" s="53">
        <v>21374273.499000002</v>
      </c>
      <c r="F544" s="23">
        <v>1.1051069356721313</v>
      </c>
      <c r="G544" s="23">
        <v>0.58564449313730582</v>
      </c>
      <c r="H544" s="23">
        <v>-0.10510693567213125</v>
      </c>
      <c r="I544" s="23">
        <v>0.41435550686269418</v>
      </c>
    </row>
    <row r="545" spans="1:9" x14ac:dyDescent="0.25">
      <c r="A545" s="20" t="s">
        <v>3568</v>
      </c>
      <c r="B545" s="53">
        <v>1750214.075</v>
      </c>
      <c r="C545" s="53">
        <v>436150</v>
      </c>
      <c r="D545" s="53">
        <v>1848027.9550000005</v>
      </c>
      <c r="E545" s="53">
        <v>1962104.7505000003</v>
      </c>
      <c r="F545" s="23">
        <v>4.0128718904046776</v>
      </c>
      <c r="G545" s="23">
        <v>0.94185998710266117</v>
      </c>
      <c r="H545" s="23">
        <v>-3.0128718904046776</v>
      </c>
      <c r="I545" s="23">
        <v>5.8140012897338833E-2</v>
      </c>
    </row>
    <row r="546" spans="1:9" x14ac:dyDescent="0.25">
      <c r="A546" s="20" t="s">
        <v>3569</v>
      </c>
      <c r="B546" s="53">
        <v>1630327.841</v>
      </c>
      <c r="C546" s="53">
        <v>870775</v>
      </c>
      <c r="D546" s="53">
        <v>377897.34600000002</v>
      </c>
      <c r="E546" s="53">
        <v>1698963.6645</v>
      </c>
      <c r="F546" s="23">
        <v>1.8722722184261147</v>
      </c>
      <c r="G546" s="23">
        <v>0.22242815069927591</v>
      </c>
      <c r="H546" s="23">
        <v>-0.87227221842611469</v>
      </c>
      <c r="I546" s="23">
        <v>0.77757184930072409</v>
      </c>
    </row>
    <row r="547" spans="1:9" x14ac:dyDescent="0.25">
      <c r="A547" s="20" t="s">
        <v>3570</v>
      </c>
      <c r="B547" s="53">
        <v>2429719.5100000002</v>
      </c>
      <c r="C547" s="53">
        <v>436150</v>
      </c>
      <c r="D547" s="53">
        <v>2356700.0745000001</v>
      </c>
      <c r="E547" s="53">
        <v>2480766.7185000004</v>
      </c>
      <c r="F547" s="23">
        <v>5.5708345981886973</v>
      </c>
      <c r="G547" s="23">
        <v>0.94998858898146721</v>
      </c>
      <c r="H547" s="23">
        <v>-4.5708345981886973</v>
      </c>
      <c r="I547" s="23">
        <v>5.0011411018532792E-2</v>
      </c>
    </row>
    <row r="548" spans="1:9" x14ac:dyDescent="0.25">
      <c r="A548" s="20" t="s">
        <v>3571</v>
      </c>
      <c r="B548" s="53">
        <v>5681287.4539999999</v>
      </c>
      <c r="C548" s="53">
        <v>870775</v>
      </c>
      <c r="D548" s="53">
        <v>3076833.0465000002</v>
      </c>
      <c r="E548" s="53">
        <v>6066297.4869999997</v>
      </c>
      <c r="F548" s="23">
        <v>6.5244034957365562</v>
      </c>
      <c r="G548" s="23">
        <v>0.50720114750284095</v>
      </c>
      <c r="H548" s="23">
        <v>-5.5244034957365562</v>
      </c>
      <c r="I548" s="23">
        <v>0.49279885249715905</v>
      </c>
    </row>
    <row r="549" spans="1:9" x14ac:dyDescent="0.25">
      <c r="A549" s="20" t="s">
        <v>3572</v>
      </c>
      <c r="B549" s="53">
        <v>1009175.0485000001</v>
      </c>
      <c r="C549" s="53">
        <v>654225</v>
      </c>
      <c r="D549" s="53">
        <v>1025480.8875</v>
      </c>
      <c r="E549" s="53">
        <v>1123094.308</v>
      </c>
      <c r="F549" s="23">
        <v>1.5425504199625513</v>
      </c>
      <c r="G549" s="23">
        <v>0.91308528606664441</v>
      </c>
      <c r="H549" s="23">
        <v>-0.54255041996255127</v>
      </c>
      <c r="I549" s="23">
        <v>8.6914713933355592E-2</v>
      </c>
    </row>
    <row r="550" spans="1:9" x14ac:dyDescent="0.25">
      <c r="A550" s="20" t="s">
        <v>3573</v>
      </c>
      <c r="B550" s="53">
        <v>434689.712</v>
      </c>
      <c r="C550" s="53">
        <v>1088850</v>
      </c>
      <c r="D550" s="53">
        <v>474758.7570000001</v>
      </c>
      <c r="E550" s="53">
        <v>474758.7570000001</v>
      </c>
      <c r="F550" s="23">
        <v>0.39921909537585526</v>
      </c>
      <c r="G550" s="23">
        <v>1</v>
      </c>
      <c r="H550" s="23">
        <v>0.6007809046241448</v>
      </c>
      <c r="I550" s="23">
        <v>0</v>
      </c>
    </row>
    <row r="551" spans="1:9" x14ac:dyDescent="0.25">
      <c r="A551" s="20" t="s">
        <v>3574</v>
      </c>
      <c r="B551" s="53">
        <v>606660.86749999993</v>
      </c>
      <c r="C551" s="53">
        <v>654225</v>
      </c>
      <c r="D551" s="53">
        <v>267125.84199999995</v>
      </c>
      <c r="E551" s="53">
        <v>700228.43400000012</v>
      </c>
      <c r="F551" s="23">
        <v>0.92729698116091552</v>
      </c>
      <c r="G551" s="23">
        <v>0.3814838544531311</v>
      </c>
      <c r="H551" s="23">
        <v>7.2703018839084477E-2</v>
      </c>
      <c r="I551" s="23">
        <v>0.61851614554686885</v>
      </c>
    </row>
    <row r="552" spans="1:9" x14ac:dyDescent="0.25">
      <c r="A552" s="20" t="s">
        <v>3575</v>
      </c>
      <c r="B552" s="53">
        <v>578285.1540000001</v>
      </c>
      <c r="C552" s="53">
        <v>1088850</v>
      </c>
      <c r="D552" s="53">
        <v>615611.99250000005</v>
      </c>
      <c r="E552" s="53">
        <v>647404.33450000011</v>
      </c>
      <c r="F552" s="23">
        <v>0.53109717040914739</v>
      </c>
      <c r="G552" s="23">
        <v>0.9508926024961607</v>
      </c>
      <c r="H552" s="23">
        <v>0.46890282959085261</v>
      </c>
      <c r="I552" s="23">
        <v>4.9107397503839301E-2</v>
      </c>
    </row>
    <row r="553" spans="1:9" x14ac:dyDescent="0.25">
      <c r="A553" s="20" t="s">
        <v>3576</v>
      </c>
      <c r="B553" s="53">
        <v>101190.30600000001</v>
      </c>
      <c r="C553" s="53">
        <v>654225</v>
      </c>
      <c r="D553" s="53">
        <v>100087.2265</v>
      </c>
      <c r="E553" s="53">
        <v>109757.4645</v>
      </c>
      <c r="F553" s="23">
        <v>0.15467202567923882</v>
      </c>
      <c r="G553" s="23">
        <v>0.91189448440657084</v>
      </c>
      <c r="H553" s="23">
        <v>0.84532797432076112</v>
      </c>
      <c r="I553" s="23">
        <v>8.8105515593429162E-2</v>
      </c>
    </row>
    <row r="554" spans="1:9" x14ac:dyDescent="0.25">
      <c r="A554" s="20" t="s">
        <v>3577</v>
      </c>
      <c r="B554" s="53">
        <v>732621.33649999998</v>
      </c>
      <c r="C554" s="53">
        <v>1088850</v>
      </c>
      <c r="D554" s="53">
        <v>419944.65300000005</v>
      </c>
      <c r="E554" s="53">
        <v>807375.19149999996</v>
      </c>
      <c r="F554" s="23">
        <v>0.67283954309592686</v>
      </c>
      <c r="G554" s="23">
        <v>0.52013569084256417</v>
      </c>
      <c r="H554" s="23">
        <v>0.32716045690407314</v>
      </c>
      <c r="I554" s="23">
        <v>0.47986430915743583</v>
      </c>
    </row>
    <row r="555" spans="1:9" x14ac:dyDescent="0.25">
      <c r="A555" s="20" t="s">
        <v>3578</v>
      </c>
      <c r="B555" s="53">
        <v>1056435.2555</v>
      </c>
      <c r="C555" s="53">
        <v>654225</v>
      </c>
      <c r="D555" s="53">
        <v>935428.59950000013</v>
      </c>
      <c r="E555" s="53">
        <v>1068236.2039999999</v>
      </c>
      <c r="F555" s="23">
        <v>1.6147888807367496</v>
      </c>
      <c r="G555" s="23">
        <v>0.875675806527898</v>
      </c>
      <c r="H555" s="23">
        <v>-0.61478888073674964</v>
      </c>
      <c r="I555" s="23">
        <v>0.124324193472102</v>
      </c>
    </row>
    <row r="556" spans="1:9" x14ac:dyDescent="0.25">
      <c r="A556" s="20" t="s">
        <v>3579</v>
      </c>
      <c r="B556" s="53">
        <v>842274.20900000003</v>
      </c>
      <c r="C556" s="53">
        <v>6752700</v>
      </c>
      <c r="D556" s="53">
        <v>1019829.1894999997</v>
      </c>
      <c r="E556" s="53">
        <v>4235286.1849999987</v>
      </c>
      <c r="F556" s="23">
        <v>0.12473147170761326</v>
      </c>
      <c r="G556" s="23">
        <v>0.24079345407918404</v>
      </c>
      <c r="H556" s="23">
        <v>0.87526852829238677</v>
      </c>
      <c r="I556" s="23">
        <v>0.75920654592081593</v>
      </c>
    </row>
    <row r="557" spans="1:9" x14ac:dyDescent="0.25">
      <c r="A557" s="17" t="s">
        <v>48</v>
      </c>
      <c r="B557" s="53">
        <v>8543923.6524999999</v>
      </c>
      <c r="C557" s="53">
        <v>2500000</v>
      </c>
      <c r="D557" s="53">
        <v>9351841.6419999991</v>
      </c>
      <c r="E557" s="53">
        <v>9830920.9644999988</v>
      </c>
      <c r="F557" s="23">
        <v>3.4175694609999998</v>
      </c>
      <c r="G557" s="23">
        <v>0.95126811371691611</v>
      </c>
      <c r="H557" s="23">
        <v>-2.4175694609999998</v>
      </c>
      <c r="I557" s="23">
        <v>4.8731886283083892E-2</v>
      </c>
    </row>
    <row r="558" spans="1:9" x14ac:dyDescent="0.25">
      <c r="A558" s="18" t="s">
        <v>3900</v>
      </c>
      <c r="B558" s="53">
        <v>8543923.6524999999</v>
      </c>
      <c r="C558" s="53">
        <v>2500000</v>
      </c>
      <c r="D558" s="53">
        <v>9351841.6419999991</v>
      </c>
      <c r="E558" s="53">
        <v>9830920.9644999988</v>
      </c>
      <c r="F558" s="23">
        <v>3.4175694609999998</v>
      </c>
      <c r="G558" s="23">
        <v>0.95126811371691611</v>
      </c>
      <c r="H558" s="23">
        <v>-2.4175694609999998</v>
      </c>
      <c r="I558" s="23">
        <v>4.8731886283083892E-2</v>
      </c>
    </row>
    <row r="559" spans="1:9" x14ac:dyDescent="0.25">
      <c r="A559" s="19" t="s">
        <v>11</v>
      </c>
      <c r="B559" s="53">
        <v>8543923.6524999999</v>
      </c>
      <c r="C559" s="53">
        <v>2500000</v>
      </c>
      <c r="D559" s="53">
        <v>9351841.6419999991</v>
      </c>
      <c r="E559" s="53">
        <v>9830920.9644999988</v>
      </c>
      <c r="F559" s="23">
        <v>3.4175694609999998</v>
      </c>
      <c r="G559" s="23">
        <v>0.95126811371691611</v>
      </c>
      <c r="H559" s="23">
        <v>-2.4175694609999998</v>
      </c>
      <c r="I559" s="23">
        <v>4.8731886283083892E-2</v>
      </c>
    </row>
    <row r="560" spans="1:9" x14ac:dyDescent="0.25">
      <c r="A560" s="20" t="s">
        <v>3568</v>
      </c>
      <c r="B560" s="53">
        <v>96416.416999999987</v>
      </c>
      <c r="C560" s="53">
        <v>71500</v>
      </c>
      <c r="D560" s="53">
        <v>89741.078500000003</v>
      </c>
      <c r="E560" s="53">
        <v>190252.26499999998</v>
      </c>
      <c r="F560" s="23">
        <v>1.3484813566433564</v>
      </c>
      <c r="G560" s="23">
        <v>0.47169519111901248</v>
      </c>
      <c r="H560" s="23">
        <v>-0.34848135664335644</v>
      </c>
      <c r="I560" s="23">
        <v>0.52830480888098752</v>
      </c>
    </row>
    <row r="561" spans="1:9" x14ac:dyDescent="0.25">
      <c r="A561" s="20" t="s">
        <v>3569</v>
      </c>
      <c r="B561" s="53">
        <v>78493.854000000007</v>
      </c>
      <c r="C561" s="53">
        <v>142750</v>
      </c>
      <c r="D561" s="53">
        <v>87594.211500000005</v>
      </c>
      <c r="E561" s="53">
        <v>87594.211500000005</v>
      </c>
      <c r="F561" s="23">
        <v>0.54986938003502628</v>
      </c>
      <c r="G561" s="23">
        <v>1</v>
      </c>
      <c r="H561" s="23">
        <v>0.45013061996497372</v>
      </c>
      <c r="I561" s="23">
        <v>0</v>
      </c>
    </row>
    <row r="562" spans="1:9" x14ac:dyDescent="0.25">
      <c r="A562" s="20" t="s">
        <v>3570</v>
      </c>
      <c r="B562" s="53">
        <v>134684.77900000001</v>
      </c>
      <c r="C562" s="53">
        <v>71500</v>
      </c>
      <c r="D562" s="53">
        <v>140783.61900000001</v>
      </c>
      <c r="E562" s="53">
        <v>-82337.561000000016</v>
      </c>
      <c r="F562" s="23">
        <v>1.8837032027972029</v>
      </c>
      <c r="G562" s="23">
        <v>-1.7098347010788912</v>
      </c>
      <c r="H562" s="23">
        <v>-0.88370320279720294</v>
      </c>
      <c r="I562" s="23">
        <v>2.7098347010788912</v>
      </c>
    </row>
    <row r="563" spans="1:9" x14ac:dyDescent="0.25">
      <c r="A563" s="20" t="s">
        <v>3571</v>
      </c>
      <c r="B563" s="53">
        <v>547076.63749999995</v>
      </c>
      <c r="C563" s="53">
        <v>142750</v>
      </c>
      <c r="D563" s="53">
        <v>512434.40899999999</v>
      </c>
      <c r="E563" s="53">
        <v>616345.11050000007</v>
      </c>
      <c r="F563" s="23">
        <v>3.8324107705779333</v>
      </c>
      <c r="G563" s="23">
        <v>0.83140824883691511</v>
      </c>
      <c r="H563" s="23">
        <v>-2.8324107705779333</v>
      </c>
      <c r="I563" s="23">
        <v>0.16859175116308489</v>
      </c>
    </row>
    <row r="564" spans="1:9" x14ac:dyDescent="0.25">
      <c r="A564" s="20" t="s">
        <v>3572</v>
      </c>
      <c r="B564" s="53">
        <v>182271.20150000002</v>
      </c>
      <c r="C564" s="53">
        <v>107250</v>
      </c>
      <c r="D564" s="53">
        <v>158728.61800000002</v>
      </c>
      <c r="E564" s="53">
        <v>202083.962</v>
      </c>
      <c r="F564" s="23">
        <v>1.6994983822843825</v>
      </c>
      <c r="G564" s="23">
        <v>0.78545875896871031</v>
      </c>
      <c r="H564" s="23">
        <v>-0.69949838228438255</v>
      </c>
      <c r="I564" s="23">
        <v>0.21454124103128969</v>
      </c>
    </row>
    <row r="565" spans="1:9" x14ac:dyDescent="0.25">
      <c r="A565" s="20" t="s">
        <v>3573</v>
      </c>
      <c r="B565" s="53">
        <v>0</v>
      </c>
      <c r="C565" s="53">
        <v>178500.00000000003</v>
      </c>
      <c r="D565" s="53">
        <v>0</v>
      </c>
      <c r="E565" s="53">
        <v>0</v>
      </c>
      <c r="F565" s="23">
        <v>0</v>
      </c>
      <c r="G565" s="23" t="e">
        <v>#DIV/0!</v>
      </c>
      <c r="H565" s="23">
        <v>1</v>
      </c>
      <c r="I565" s="23" t="e">
        <v>#DIV/0!</v>
      </c>
    </row>
    <row r="566" spans="1:9" x14ac:dyDescent="0.25">
      <c r="A566" s="20" t="s">
        <v>3574</v>
      </c>
      <c r="B566" s="53">
        <v>56398.362000000001</v>
      </c>
      <c r="C566" s="53">
        <v>107250</v>
      </c>
      <c r="D566" s="53">
        <v>47172.781999999999</v>
      </c>
      <c r="E566" s="53">
        <v>64264.050499999998</v>
      </c>
      <c r="F566" s="23">
        <v>0.52585885314685321</v>
      </c>
      <c r="G566" s="23">
        <v>0.73404619897091616</v>
      </c>
      <c r="H566" s="23">
        <v>0.47414114685314679</v>
      </c>
      <c r="I566" s="23">
        <v>0.26595380102908384</v>
      </c>
    </row>
    <row r="567" spans="1:9" x14ac:dyDescent="0.25">
      <c r="A567" s="20" t="s">
        <v>3575</v>
      </c>
      <c r="B567" s="53">
        <v>0</v>
      </c>
      <c r="C567" s="53">
        <v>178500.00000000003</v>
      </c>
      <c r="D567" s="53">
        <v>0</v>
      </c>
      <c r="E567" s="53">
        <v>0</v>
      </c>
      <c r="F567" s="23">
        <v>0</v>
      </c>
      <c r="G567" s="23" t="e">
        <v>#DIV/0!</v>
      </c>
      <c r="H567" s="23">
        <v>1</v>
      </c>
      <c r="I567" s="23" t="e">
        <v>#DIV/0!</v>
      </c>
    </row>
    <row r="568" spans="1:9" x14ac:dyDescent="0.25">
      <c r="A568" s="20" t="s">
        <v>3576</v>
      </c>
      <c r="B568" s="53">
        <v>464620.49550000002</v>
      </c>
      <c r="C568" s="53">
        <v>107250</v>
      </c>
      <c r="D568" s="53">
        <v>399273.40350000001</v>
      </c>
      <c r="E568" s="53">
        <v>487348.39</v>
      </c>
      <c r="F568" s="23">
        <v>4.332125832167832</v>
      </c>
      <c r="G568" s="23">
        <v>0.81927715714829796</v>
      </c>
      <c r="H568" s="23">
        <v>-3.332125832167832</v>
      </c>
      <c r="I568" s="23">
        <v>0.18072284285170204</v>
      </c>
    </row>
    <row r="569" spans="1:9" x14ac:dyDescent="0.25">
      <c r="A569" s="20" t="s">
        <v>3577</v>
      </c>
      <c r="B569" s="53">
        <v>370912.74799999996</v>
      </c>
      <c r="C569" s="53">
        <v>178500.00000000003</v>
      </c>
      <c r="D569" s="53">
        <v>159880.87150000001</v>
      </c>
      <c r="E569" s="53">
        <v>400364.03749999998</v>
      </c>
      <c r="F569" s="23">
        <v>2.07794256582633</v>
      </c>
      <c r="G569" s="23">
        <v>0.39933874305581207</v>
      </c>
      <c r="H569" s="23">
        <v>-1.07794256582633</v>
      </c>
      <c r="I569" s="23">
        <v>0.60066125694418793</v>
      </c>
    </row>
    <row r="570" spans="1:9" x14ac:dyDescent="0.25">
      <c r="A570" s="20" t="s">
        <v>3578</v>
      </c>
      <c r="B570" s="53">
        <v>6561956.1529999999</v>
      </c>
      <c r="C570" s="53">
        <v>107250</v>
      </c>
      <c r="D570" s="53">
        <v>7755414.6535</v>
      </c>
      <c r="E570" s="53">
        <v>7804205.8219999997</v>
      </c>
      <c r="F570" s="23">
        <v>61.183740354312356</v>
      </c>
      <c r="G570" s="23">
        <v>0.99374809306509349</v>
      </c>
      <c r="H570" s="23">
        <v>-60.183740354312356</v>
      </c>
      <c r="I570" s="23">
        <v>6.2519069349065148E-3</v>
      </c>
    </row>
    <row r="571" spans="1:9" x14ac:dyDescent="0.25">
      <c r="A571" s="20" t="s">
        <v>3579</v>
      </c>
      <c r="B571" s="53">
        <v>51093.004999999997</v>
      </c>
      <c r="C571" s="53">
        <v>1107000</v>
      </c>
      <c r="D571" s="53">
        <v>817.99549999999999</v>
      </c>
      <c r="E571" s="53">
        <v>60800.676500000001</v>
      </c>
      <c r="F571" s="23">
        <v>4.615447606142728E-2</v>
      </c>
      <c r="G571" s="23">
        <v>1.3453723660459599E-2</v>
      </c>
      <c r="H571" s="23">
        <v>0.95384552393857269</v>
      </c>
      <c r="I571" s="23">
        <v>0.9865462763395404</v>
      </c>
    </row>
    <row r="572" spans="1:9" x14ac:dyDescent="0.25">
      <c r="A572" s="17" t="s">
        <v>49</v>
      </c>
      <c r="B572" s="53">
        <v>209995.01450000002</v>
      </c>
      <c r="C572" s="53">
        <v>0</v>
      </c>
      <c r="D572" s="53">
        <v>179780.61499999999</v>
      </c>
      <c r="E572" s="53">
        <v>249894.06650000002</v>
      </c>
      <c r="F572" s="23" t="e">
        <v>#DIV/0!</v>
      </c>
      <c r="G572" s="23">
        <v>0.71942730581000003</v>
      </c>
      <c r="H572" s="23" t="e">
        <v>#DIV/0!</v>
      </c>
      <c r="I572" s="23">
        <v>0.28057269418999997</v>
      </c>
    </row>
    <row r="573" spans="1:9" x14ac:dyDescent="0.25">
      <c r="A573" s="18" t="s">
        <v>3595</v>
      </c>
      <c r="B573" s="53">
        <v>209995.01450000002</v>
      </c>
      <c r="C573" s="53">
        <v>0</v>
      </c>
      <c r="D573" s="53">
        <v>179780.61499999999</v>
      </c>
      <c r="E573" s="53">
        <v>249894.06650000002</v>
      </c>
      <c r="F573" s="23" t="e">
        <v>#DIV/0!</v>
      </c>
      <c r="G573" s="23">
        <v>0.71942730581000003</v>
      </c>
      <c r="H573" s="23" t="e">
        <v>#DIV/0!</v>
      </c>
      <c r="I573" s="23">
        <v>0.28057269418999997</v>
      </c>
    </row>
    <row r="574" spans="1:9" x14ac:dyDescent="0.25">
      <c r="A574" s="19" t="s">
        <v>3899</v>
      </c>
      <c r="B574" s="53">
        <v>209995.01450000002</v>
      </c>
      <c r="C574" s="53">
        <v>0</v>
      </c>
      <c r="D574" s="53">
        <v>179780.61499999999</v>
      </c>
      <c r="E574" s="53">
        <v>249894.06650000002</v>
      </c>
      <c r="F574" s="23" t="e">
        <v>#DIV/0!</v>
      </c>
      <c r="G574" s="23">
        <v>0.71942730581000003</v>
      </c>
      <c r="H574" s="23" t="e">
        <v>#DIV/0!</v>
      </c>
      <c r="I574" s="23">
        <v>0.28057269418999997</v>
      </c>
    </row>
    <row r="575" spans="1:9" x14ac:dyDescent="0.25">
      <c r="A575" s="20" t="s">
        <v>3568</v>
      </c>
      <c r="B575" s="53">
        <v>72227.601500000004</v>
      </c>
      <c r="C575" s="53">
        <v>0</v>
      </c>
      <c r="D575" s="53">
        <v>85950.845499999996</v>
      </c>
      <c r="E575" s="53">
        <v>85950.845499999996</v>
      </c>
      <c r="F575" s="23" t="e">
        <v>#DIV/0!</v>
      </c>
      <c r="G575" s="23">
        <v>1</v>
      </c>
      <c r="H575" s="23" t="e">
        <v>#DIV/0!</v>
      </c>
      <c r="I575" s="23">
        <v>0</v>
      </c>
    </row>
    <row r="576" spans="1:9" x14ac:dyDescent="0.25">
      <c r="A576" s="20" t="s">
        <v>3569</v>
      </c>
      <c r="B576" s="53">
        <v>0</v>
      </c>
      <c r="C576" s="53">
        <v>0</v>
      </c>
      <c r="D576" s="53">
        <v>0</v>
      </c>
      <c r="E576" s="53">
        <v>0</v>
      </c>
      <c r="F576" s="23" t="e">
        <v>#DIV/0!</v>
      </c>
      <c r="G576" s="23" t="e">
        <v>#DIV/0!</v>
      </c>
      <c r="H576" s="23" t="e">
        <v>#DIV/0!</v>
      </c>
      <c r="I576" s="23" t="e">
        <v>#DIV/0!</v>
      </c>
    </row>
    <row r="577" spans="1:9" x14ac:dyDescent="0.25">
      <c r="A577" s="20" t="s">
        <v>3570</v>
      </c>
      <c r="B577" s="53">
        <v>0</v>
      </c>
      <c r="C577" s="53">
        <v>0</v>
      </c>
      <c r="D577" s="53">
        <v>0</v>
      </c>
      <c r="E577" s="53">
        <v>0</v>
      </c>
      <c r="F577" s="23" t="e">
        <v>#DIV/0!</v>
      </c>
      <c r="G577" s="23" t="e">
        <v>#DIV/0!</v>
      </c>
      <c r="H577" s="23" t="e">
        <v>#DIV/0!</v>
      </c>
      <c r="I577" s="23" t="e">
        <v>#DIV/0!</v>
      </c>
    </row>
    <row r="578" spans="1:9" x14ac:dyDescent="0.25">
      <c r="A578" s="20" t="s">
        <v>3571</v>
      </c>
      <c r="B578" s="53">
        <v>0</v>
      </c>
      <c r="C578" s="53">
        <v>0</v>
      </c>
      <c r="D578" s="53">
        <v>0</v>
      </c>
      <c r="E578" s="53">
        <v>0</v>
      </c>
      <c r="F578" s="23" t="e">
        <v>#DIV/0!</v>
      </c>
      <c r="G578" s="23" t="e">
        <v>#DIV/0!</v>
      </c>
      <c r="H578" s="23" t="e">
        <v>#DIV/0!</v>
      </c>
      <c r="I578" s="23" t="e">
        <v>#DIV/0!</v>
      </c>
    </row>
    <row r="579" spans="1:9" x14ac:dyDescent="0.25">
      <c r="A579" s="20" t="s">
        <v>3572</v>
      </c>
      <c r="B579" s="53">
        <v>16927.146000000001</v>
      </c>
      <c r="C579" s="53">
        <v>0</v>
      </c>
      <c r="D579" s="53">
        <v>20143.303500000002</v>
      </c>
      <c r="E579" s="53">
        <v>20143.303500000002</v>
      </c>
      <c r="F579" s="23" t="e">
        <v>#DIV/0!</v>
      </c>
      <c r="G579" s="23">
        <v>1</v>
      </c>
      <c r="H579" s="23" t="e">
        <v>#DIV/0!</v>
      </c>
      <c r="I579" s="23">
        <v>0</v>
      </c>
    </row>
    <row r="580" spans="1:9" x14ac:dyDescent="0.25">
      <c r="A580" s="20" t="s">
        <v>3573</v>
      </c>
      <c r="B580" s="53">
        <v>55480.317000000003</v>
      </c>
      <c r="C580" s="53">
        <v>0</v>
      </c>
      <c r="D580" s="53">
        <v>0</v>
      </c>
      <c r="E580" s="53">
        <v>66021.577000000005</v>
      </c>
      <c r="F580" s="23" t="e">
        <v>#DIV/0!</v>
      </c>
      <c r="G580" s="23">
        <v>0</v>
      </c>
      <c r="H580" s="23" t="e">
        <v>#DIV/0!</v>
      </c>
      <c r="I580" s="23">
        <v>1</v>
      </c>
    </row>
    <row r="581" spans="1:9" x14ac:dyDescent="0.25">
      <c r="A581" s="20" t="s">
        <v>3574</v>
      </c>
      <c r="B581" s="53">
        <v>0</v>
      </c>
      <c r="C581" s="53">
        <v>0</v>
      </c>
      <c r="D581" s="53">
        <v>0</v>
      </c>
      <c r="E581" s="53">
        <v>0</v>
      </c>
      <c r="F581" s="23" t="e">
        <v>#DIV/0!</v>
      </c>
      <c r="G581" s="23" t="e">
        <v>#DIV/0!</v>
      </c>
      <c r="H581" s="23" t="e">
        <v>#DIV/0!</v>
      </c>
      <c r="I581" s="23" t="e">
        <v>#DIV/0!</v>
      </c>
    </row>
    <row r="582" spans="1:9" x14ac:dyDescent="0.25">
      <c r="A582" s="20" t="s">
        <v>3575</v>
      </c>
      <c r="B582" s="53">
        <v>0</v>
      </c>
      <c r="C582" s="53">
        <v>0</v>
      </c>
      <c r="D582" s="53">
        <v>0</v>
      </c>
      <c r="E582" s="53">
        <v>0</v>
      </c>
      <c r="F582" s="23" t="e">
        <v>#DIV/0!</v>
      </c>
      <c r="G582" s="23" t="e">
        <v>#DIV/0!</v>
      </c>
      <c r="H582" s="23" t="e">
        <v>#DIV/0!</v>
      </c>
      <c r="I582" s="23" t="e">
        <v>#DIV/0!</v>
      </c>
    </row>
    <row r="583" spans="1:9" x14ac:dyDescent="0.25">
      <c r="A583" s="20" t="s">
        <v>3576</v>
      </c>
      <c r="B583" s="53">
        <v>0</v>
      </c>
      <c r="C583" s="53">
        <v>0</v>
      </c>
      <c r="D583" s="53">
        <v>0</v>
      </c>
      <c r="E583" s="53">
        <v>0</v>
      </c>
      <c r="F583" s="23" t="e">
        <v>#DIV/0!</v>
      </c>
      <c r="G583" s="23" t="e">
        <v>#DIV/0!</v>
      </c>
      <c r="H583" s="23" t="e">
        <v>#DIV/0!</v>
      </c>
      <c r="I583" s="23" t="e">
        <v>#DIV/0!</v>
      </c>
    </row>
    <row r="584" spans="1:9" x14ac:dyDescent="0.25">
      <c r="A584" s="20" t="s">
        <v>3577</v>
      </c>
      <c r="B584" s="53">
        <v>57094.923999999999</v>
      </c>
      <c r="C584" s="53">
        <v>0</v>
      </c>
      <c r="D584" s="53">
        <v>66752.959499999997</v>
      </c>
      <c r="E584" s="53">
        <v>67942.959499999997</v>
      </c>
      <c r="F584" s="23" t="e">
        <v>#DIV/0!</v>
      </c>
      <c r="G584" s="23">
        <v>0.98248530813556922</v>
      </c>
      <c r="H584" s="23" t="e">
        <v>#DIV/0!</v>
      </c>
      <c r="I584" s="23">
        <v>1.7514691864430776E-2</v>
      </c>
    </row>
    <row r="585" spans="1:9" x14ac:dyDescent="0.25">
      <c r="A585" s="20" t="s">
        <v>3578</v>
      </c>
      <c r="B585" s="53">
        <v>0</v>
      </c>
      <c r="C585" s="53">
        <v>0</v>
      </c>
      <c r="D585" s="53">
        <v>0</v>
      </c>
      <c r="E585" s="53">
        <v>0</v>
      </c>
      <c r="F585" s="23" t="e">
        <v>#DIV/0!</v>
      </c>
      <c r="G585" s="23" t="e">
        <v>#DIV/0!</v>
      </c>
      <c r="H585" s="23" t="e">
        <v>#DIV/0!</v>
      </c>
      <c r="I585" s="23" t="e">
        <v>#DIV/0!</v>
      </c>
    </row>
    <row r="586" spans="1:9" x14ac:dyDescent="0.25">
      <c r="A586" s="20" t="s">
        <v>3579</v>
      </c>
      <c r="B586" s="53">
        <v>8265.0260000000017</v>
      </c>
      <c r="C586" s="53">
        <v>0</v>
      </c>
      <c r="D586" s="53">
        <v>6933.5065000000004</v>
      </c>
      <c r="E586" s="53">
        <v>9835.3809999999994</v>
      </c>
      <c r="F586" s="23" t="e">
        <v>#DIV/0!</v>
      </c>
      <c r="G586" s="23">
        <v>0.70495555789857056</v>
      </c>
      <c r="H586" s="23" t="e">
        <v>#DIV/0!</v>
      </c>
      <c r="I586" s="23">
        <v>0.29504444210142944</v>
      </c>
    </row>
    <row r="587" spans="1:9" x14ac:dyDescent="0.25">
      <c r="A587" s="17" t="s">
        <v>50</v>
      </c>
      <c r="B587" s="53">
        <v>1889759.4264999998</v>
      </c>
      <c r="C587" s="53">
        <v>750000</v>
      </c>
      <c r="D587" s="53">
        <v>1669193.4935000001</v>
      </c>
      <c r="E587" s="53">
        <v>2248813.719</v>
      </c>
      <c r="F587" s="23">
        <v>2.5196792353333333</v>
      </c>
      <c r="G587" s="23">
        <v>0.74225511850855086</v>
      </c>
      <c r="H587" s="23">
        <v>-1.5196792353333333</v>
      </c>
      <c r="I587" s="23">
        <v>0.25774488149144914</v>
      </c>
    </row>
    <row r="588" spans="1:9" x14ac:dyDescent="0.25">
      <c r="A588" s="18" t="s">
        <v>3900</v>
      </c>
      <c r="B588" s="53">
        <v>1889759.4264999998</v>
      </c>
      <c r="C588" s="53">
        <v>750000</v>
      </c>
      <c r="D588" s="53">
        <v>1669193.4935000001</v>
      </c>
      <c r="E588" s="53">
        <v>2248813.719</v>
      </c>
      <c r="F588" s="23">
        <v>2.5196792353333333</v>
      </c>
      <c r="G588" s="23">
        <v>0.74225511850855086</v>
      </c>
      <c r="H588" s="23">
        <v>-1.5196792353333333</v>
      </c>
      <c r="I588" s="23">
        <v>0.25774488149144914</v>
      </c>
    </row>
    <row r="589" spans="1:9" x14ac:dyDescent="0.25">
      <c r="A589" s="19" t="s">
        <v>11</v>
      </c>
      <c r="B589" s="53">
        <v>1889759.4264999998</v>
      </c>
      <c r="C589" s="53">
        <v>750000</v>
      </c>
      <c r="D589" s="53">
        <v>1669193.4935000001</v>
      </c>
      <c r="E589" s="53">
        <v>2248813.719</v>
      </c>
      <c r="F589" s="23">
        <v>2.5196792353333333</v>
      </c>
      <c r="G589" s="23">
        <v>0.74225511850855086</v>
      </c>
      <c r="H589" s="23">
        <v>-1.5196792353333333</v>
      </c>
      <c r="I589" s="23">
        <v>0.25774488149144914</v>
      </c>
    </row>
    <row r="590" spans="1:9" x14ac:dyDescent="0.25">
      <c r="A590" s="20" t="s">
        <v>3568</v>
      </c>
      <c r="B590" s="53">
        <v>0</v>
      </c>
      <c r="C590" s="53">
        <v>21450</v>
      </c>
      <c r="D590" s="53">
        <v>0</v>
      </c>
      <c r="E590" s="53">
        <v>0</v>
      </c>
      <c r="F590" s="23">
        <v>0</v>
      </c>
      <c r="G590" s="23" t="e">
        <v>#DIV/0!</v>
      </c>
      <c r="H590" s="23">
        <v>1</v>
      </c>
      <c r="I590" s="23" t="e">
        <v>#DIV/0!</v>
      </c>
    </row>
    <row r="591" spans="1:9" x14ac:dyDescent="0.25">
      <c r="A591" s="20" t="s">
        <v>3569</v>
      </c>
      <c r="B591" s="53">
        <v>0</v>
      </c>
      <c r="C591" s="53">
        <v>42825</v>
      </c>
      <c r="D591" s="53">
        <v>0</v>
      </c>
      <c r="E591" s="53">
        <v>0</v>
      </c>
      <c r="F591" s="23">
        <v>0</v>
      </c>
      <c r="G591" s="23" t="e">
        <v>#DIV/0!</v>
      </c>
      <c r="H591" s="23">
        <v>1</v>
      </c>
      <c r="I591" s="23" t="e">
        <v>#DIV/0!</v>
      </c>
    </row>
    <row r="592" spans="1:9" x14ac:dyDescent="0.25">
      <c r="A592" s="20" t="s">
        <v>3570</v>
      </c>
      <c r="B592" s="53">
        <v>0</v>
      </c>
      <c r="C592" s="53">
        <v>21450</v>
      </c>
      <c r="D592" s="53">
        <v>0</v>
      </c>
      <c r="E592" s="53">
        <v>0</v>
      </c>
      <c r="F592" s="23">
        <v>0</v>
      </c>
      <c r="G592" s="23" t="e">
        <v>#DIV/0!</v>
      </c>
      <c r="H592" s="23">
        <v>1</v>
      </c>
      <c r="I592" s="23" t="e">
        <v>#DIV/0!</v>
      </c>
    </row>
    <row r="593" spans="1:9" x14ac:dyDescent="0.25">
      <c r="A593" s="20" t="s">
        <v>3571</v>
      </c>
      <c r="B593" s="53">
        <v>938140.6810000001</v>
      </c>
      <c r="C593" s="53">
        <v>42825</v>
      </c>
      <c r="D593" s="53">
        <v>764127.19750000001</v>
      </c>
      <c r="E593" s="53">
        <v>1116387.4109999998</v>
      </c>
      <c r="F593" s="23">
        <v>21.906379007589027</v>
      </c>
      <c r="G593" s="23">
        <v>0.68446418328520553</v>
      </c>
      <c r="H593" s="23">
        <v>-20.906379007589027</v>
      </c>
      <c r="I593" s="23">
        <v>0.31553581671479447</v>
      </c>
    </row>
    <row r="594" spans="1:9" x14ac:dyDescent="0.25">
      <c r="A594" s="20" t="s">
        <v>3572</v>
      </c>
      <c r="B594" s="53">
        <v>0</v>
      </c>
      <c r="C594" s="53">
        <v>32175</v>
      </c>
      <c r="D594" s="53">
        <v>0</v>
      </c>
      <c r="E594" s="53">
        <v>0</v>
      </c>
      <c r="F594" s="23">
        <v>0</v>
      </c>
      <c r="G594" s="23" t="e">
        <v>#DIV/0!</v>
      </c>
      <c r="H594" s="23">
        <v>1</v>
      </c>
      <c r="I594" s="23" t="e">
        <v>#DIV/0!</v>
      </c>
    </row>
    <row r="595" spans="1:9" x14ac:dyDescent="0.25">
      <c r="A595" s="20" t="s">
        <v>3573</v>
      </c>
      <c r="B595" s="53">
        <v>73718.824999999997</v>
      </c>
      <c r="C595" s="53">
        <v>53550</v>
      </c>
      <c r="D595" s="53">
        <v>36410.708500000001</v>
      </c>
      <c r="E595" s="53">
        <v>87725.402000000002</v>
      </c>
      <c r="F595" s="23">
        <v>1.3766353874883286</v>
      </c>
      <c r="G595" s="23">
        <v>0.41505319633644994</v>
      </c>
      <c r="H595" s="23">
        <v>-0.37663538748832859</v>
      </c>
      <c r="I595" s="23">
        <v>0.58494680366355012</v>
      </c>
    </row>
    <row r="596" spans="1:9" x14ac:dyDescent="0.25">
      <c r="A596" s="20" t="s">
        <v>3574</v>
      </c>
      <c r="B596" s="53">
        <v>0</v>
      </c>
      <c r="C596" s="53">
        <v>32175</v>
      </c>
      <c r="D596" s="53">
        <v>0</v>
      </c>
      <c r="E596" s="53">
        <v>0</v>
      </c>
      <c r="F596" s="23">
        <v>0</v>
      </c>
      <c r="G596" s="23" t="e">
        <v>#DIV/0!</v>
      </c>
      <c r="H596" s="23">
        <v>1</v>
      </c>
      <c r="I596" s="23" t="e">
        <v>#DIV/0!</v>
      </c>
    </row>
    <row r="597" spans="1:9" x14ac:dyDescent="0.25">
      <c r="A597" s="20" t="s">
        <v>3575</v>
      </c>
      <c r="B597" s="53">
        <v>0</v>
      </c>
      <c r="C597" s="53">
        <v>53550</v>
      </c>
      <c r="D597" s="53">
        <v>0</v>
      </c>
      <c r="E597" s="53">
        <v>0</v>
      </c>
      <c r="F597" s="23">
        <v>0</v>
      </c>
      <c r="G597" s="23" t="e">
        <v>#DIV/0!</v>
      </c>
      <c r="H597" s="23">
        <v>1</v>
      </c>
      <c r="I597" s="23" t="e">
        <v>#DIV/0!</v>
      </c>
    </row>
    <row r="598" spans="1:9" x14ac:dyDescent="0.25">
      <c r="A598" s="20" t="s">
        <v>3576</v>
      </c>
      <c r="B598" s="53">
        <v>703241.72849999997</v>
      </c>
      <c r="C598" s="53">
        <v>32175</v>
      </c>
      <c r="D598" s="53">
        <v>822547.10950000002</v>
      </c>
      <c r="E598" s="53">
        <v>836857.65699999989</v>
      </c>
      <c r="F598" s="23">
        <v>21.856774778554776</v>
      </c>
      <c r="G598" s="23">
        <v>0.98289966354457359</v>
      </c>
      <c r="H598" s="23">
        <v>-20.856774778554776</v>
      </c>
      <c r="I598" s="23">
        <v>1.7100336455426413E-2</v>
      </c>
    </row>
    <row r="599" spans="1:9" x14ac:dyDescent="0.25">
      <c r="A599" s="20" t="s">
        <v>3577</v>
      </c>
      <c r="B599" s="53">
        <v>33454.930000000008</v>
      </c>
      <c r="C599" s="53">
        <v>53550</v>
      </c>
      <c r="D599" s="53">
        <v>22250.989000000001</v>
      </c>
      <c r="E599" s="53">
        <v>39811.367000000006</v>
      </c>
      <c r="F599" s="23">
        <v>0.62474192343604118</v>
      </c>
      <c r="G599" s="23">
        <v>0.55891044886753072</v>
      </c>
      <c r="H599" s="23">
        <v>0.37525807656395882</v>
      </c>
      <c r="I599" s="23">
        <v>0.44108955113246928</v>
      </c>
    </row>
    <row r="600" spans="1:9" x14ac:dyDescent="0.25">
      <c r="A600" s="20" t="s">
        <v>3578</v>
      </c>
      <c r="B600" s="53">
        <v>27293.909999999996</v>
      </c>
      <c r="C600" s="53">
        <v>32175</v>
      </c>
      <c r="D600" s="53">
        <v>1606.5</v>
      </c>
      <c r="E600" s="53">
        <v>32479.753000000004</v>
      </c>
      <c r="F600" s="23">
        <v>0.84829557109557097</v>
      </c>
      <c r="G600" s="23">
        <v>4.9461583036053254E-2</v>
      </c>
      <c r="H600" s="23">
        <v>0.15170442890442903</v>
      </c>
      <c r="I600" s="23">
        <v>0.9505384169639467</v>
      </c>
    </row>
    <row r="601" spans="1:9" x14ac:dyDescent="0.25">
      <c r="A601" s="20" t="s">
        <v>3579</v>
      </c>
      <c r="B601" s="53">
        <v>113909.352</v>
      </c>
      <c r="C601" s="53">
        <v>332100</v>
      </c>
      <c r="D601" s="53">
        <v>22250.989000000001</v>
      </c>
      <c r="E601" s="53">
        <v>135552.12900000002</v>
      </c>
      <c r="F601" s="23">
        <v>0.34299714543812104</v>
      </c>
      <c r="G601" s="23">
        <v>0.1641507895460646</v>
      </c>
      <c r="H601" s="23">
        <v>0.6570028545618789</v>
      </c>
      <c r="I601" s="23">
        <v>0.83584921045393545</v>
      </c>
    </row>
    <row r="602" spans="1:9" x14ac:dyDescent="0.25">
      <c r="A602" s="17" t="s">
        <v>51</v>
      </c>
      <c r="B602" s="53">
        <v>1934494.0819999999</v>
      </c>
      <c r="C602" s="53">
        <v>1750000</v>
      </c>
      <c r="D602" s="53">
        <v>1473696.1735</v>
      </c>
      <c r="E602" s="53">
        <v>2095669.9549999998</v>
      </c>
      <c r="F602" s="23">
        <v>1.1054251897142857</v>
      </c>
      <c r="G602" s="23">
        <v>0.70321004983821522</v>
      </c>
      <c r="H602" s="23">
        <v>-0.10542518971428572</v>
      </c>
      <c r="I602" s="23">
        <v>0.29678995016178478</v>
      </c>
    </row>
    <row r="603" spans="1:9" x14ac:dyDescent="0.25">
      <c r="A603" s="18" t="s">
        <v>3595</v>
      </c>
      <c r="B603" s="53">
        <v>1934494.0819999999</v>
      </c>
      <c r="C603" s="53">
        <v>1750000</v>
      </c>
      <c r="D603" s="53">
        <v>1473696.1735</v>
      </c>
      <c r="E603" s="53">
        <v>2095669.9549999998</v>
      </c>
      <c r="F603" s="23">
        <v>1.1054251897142857</v>
      </c>
      <c r="G603" s="23">
        <v>0.70321004983821522</v>
      </c>
      <c r="H603" s="23">
        <v>-0.10542518971428572</v>
      </c>
      <c r="I603" s="23">
        <v>0.29678995016178478</v>
      </c>
    </row>
    <row r="604" spans="1:9" x14ac:dyDescent="0.25">
      <c r="A604" s="19" t="s">
        <v>11</v>
      </c>
      <c r="B604" s="53">
        <v>1934494.0819999999</v>
      </c>
      <c r="C604" s="53">
        <v>1750000</v>
      </c>
      <c r="D604" s="53">
        <v>1473696.1735</v>
      </c>
      <c r="E604" s="53">
        <v>2095669.9549999998</v>
      </c>
      <c r="F604" s="23">
        <v>1.1054251897142857</v>
      </c>
      <c r="G604" s="23">
        <v>0.70321004983821522</v>
      </c>
      <c r="H604" s="23">
        <v>-0.10542518971428572</v>
      </c>
      <c r="I604" s="23">
        <v>0.29678995016178478</v>
      </c>
    </row>
    <row r="605" spans="1:9" x14ac:dyDescent="0.25">
      <c r="A605" s="20" t="s">
        <v>3568</v>
      </c>
      <c r="B605" s="53">
        <v>0</v>
      </c>
      <c r="C605" s="53">
        <v>50050</v>
      </c>
      <c r="D605" s="53">
        <v>0</v>
      </c>
      <c r="E605" s="53">
        <v>0</v>
      </c>
      <c r="F605" s="23">
        <v>0</v>
      </c>
      <c r="G605" s="23" t="e">
        <v>#DIV/0!</v>
      </c>
      <c r="H605" s="23">
        <v>1</v>
      </c>
      <c r="I605" s="23" t="e">
        <v>#DIV/0!</v>
      </c>
    </row>
    <row r="606" spans="1:9" x14ac:dyDescent="0.25">
      <c r="A606" s="20" t="s">
        <v>3569</v>
      </c>
      <c r="B606" s="53">
        <v>141145.386</v>
      </c>
      <c r="C606" s="53">
        <v>99925</v>
      </c>
      <c r="D606" s="53">
        <v>167963.00900000002</v>
      </c>
      <c r="E606" s="53">
        <v>167963.00950000001</v>
      </c>
      <c r="F606" s="23">
        <v>1.4125132449337003</v>
      </c>
      <c r="G606" s="23">
        <v>0.99999999702315412</v>
      </c>
      <c r="H606" s="23">
        <v>-0.41251324493370034</v>
      </c>
      <c r="I606" s="23">
        <v>2.9768458809087406E-9</v>
      </c>
    </row>
    <row r="607" spans="1:9" x14ac:dyDescent="0.25">
      <c r="A607" s="20" t="s">
        <v>3570</v>
      </c>
      <c r="B607" s="53">
        <v>0</v>
      </c>
      <c r="C607" s="53">
        <v>50050</v>
      </c>
      <c r="D607" s="53">
        <v>0</v>
      </c>
      <c r="E607" s="53">
        <v>0</v>
      </c>
      <c r="F607" s="23">
        <v>0</v>
      </c>
      <c r="G607" s="23" t="e">
        <v>#DIV/0!</v>
      </c>
      <c r="H607" s="23">
        <v>1</v>
      </c>
      <c r="I607" s="23" t="e">
        <v>#DIV/0!</v>
      </c>
    </row>
    <row r="608" spans="1:9" x14ac:dyDescent="0.25">
      <c r="A608" s="20" t="s">
        <v>3571</v>
      </c>
      <c r="B608" s="53">
        <v>91791.702000000005</v>
      </c>
      <c r="C608" s="53">
        <v>99925</v>
      </c>
      <c r="D608" s="53">
        <v>36410.707999999999</v>
      </c>
      <c r="E608" s="53">
        <v>109232.124</v>
      </c>
      <c r="F608" s="23">
        <v>0.91860597448086068</v>
      </c>
      <c r="G608" s="23">
        <v>0.33333333333333331</v>
      </c>
      <c r="H608" s="23">
        <v>8.1394025519139324E-2</v>
      </c>
      <c r="I608" s="23">
        <v>0.66666666666666674</v>
      </c>
    </row>
    <row r="609" spans="1:9" x14ac:dyDescent="0.25">
      <c r="A609" s="20" t="s">
        <v>3572</v>
      </c>
      <c r="B609" s="53">
        <v>28598.766000000003</v>
      </c>
      <c r="C609" s="53">
        <v>75075</v>
      </c>
      <c r="D609" s="53">
        <v>31182.530999999999</v>
      </c>
      <c r="E609" s="53">
        <v>31182.530999999999</v>
      </c>
      <c r="F609" s="23">
        <v>0.38093594405594411</v>
      </c>
      <c r="G609" s="23">
        <v>1</v>
      </c>
      <c r="H609" s="23">
        <v>0.61906405594405589</v>
      </c>
      <c r="I609" s="23">
        <v>0</v>
      </c>
    </row>
    <row r="610" spans="1:9" x14ac:dyDescent="0.25">
      <c r="A610" s="20" t="s">
        <v>3573</v>
      </c>
      <c r="B610" s="53">
        <v>1422727.898</v>
      </c>
      <c r="C610" s="53">
        <v>124950</v>
      </c>
      <c r="D610" s="53">
        <v>1105641.156</v>
      </c>
      <c r="E610" s="53">
        <v>1495218.1984999999</v>
      </c>
      <c r="F610" s="23">
        <v>11.386377735094038</v>
      </c>
      <c r="G610" s="23">
        <v>0.73945137713624476</v>
      </c>
      <c r="H610" s="23">
        <v>-10.386377735094038</v>
      </c>
      <c r="I610" s="23">
        <v>0.26054862286375524</v>
      </c>
    </row>
    <row r="611" spans="1:9" x14ac:dyDescent="0.25">
      <c r="A611" s="20" t="s">
        <v>3574</v>
      </c>
      <c r="B611" s="53">
        <v>0</v>
      </c>
      <c r="C611" s="53">
        <v>75075</v>
      </c>
      <c r="D611" s="53">
        <v>0</v>
      </c>
      <c r="E611" s="53">
        <v>0</v>
      </c>
      <c r="F611" s="23">
        <v>0</v>
      </c>
      <c r="G611" s="23" t="e">
        <v>#DIV/0!</v>
      </c>
      <c r="H611" s="23">
        <v>1</v>
      </c>
      <c r="I611" s="23" t="e">
        <v>#DIV/0!</v>
      </c>
    </row>
    <row r="612" spans="1:9" x14ac:dyDescent="0.25">
      <c r="A612" s="20" t="s">
        <v>3575</v>
      </c>
      <c r="B612" s="53">
        <v>0</v>
      </c>
      <c r="C612" s="53">
        <v>124950</v>
      </c>
      <c r="D612" s="53">
        <v>0</v>
      </c>
      <c r="E612" s="53">
        <v>0</v>
      </c>
      <c r="F612" s="23">
        <v>0</v>
      </c>
      <c r="G612" s="23" t="e">
        <v>#DIV/0!</v>
      </c>
      <c r="H612" s="23">
        <v>1</v>
      </c>
      <c r="I612" s="23" t="e">
        <v>#DIV/0!</v>
      </c>
    </row>
    <row r="613" spans="1:9" x14ac:dyDescent="0.25">
      <c r="A613" s="20" t="s">
        <v>3576</v>
      </c>
      <c r="B613" s="53">
        <v>32550</v>
      </c>
      <c r="C613" s="53">
        <v>75075</v>
      </c>
      <c r="D613" s="53">
        <v>33034.5</v>
      </c>
      <c r="E613" s="53">
        <v>33034.5</v>
      </c>
      <c r="F613" s="23">
        <v>0.43356643356643354</v>
      </c>
      <c r="G613" s="23">
        <v>1</v>
      </c>
      <c r="H613" s="23">
        <v>0.56643356643356646</v>
      </c>
      <c r="I613" s="23">
        <v>0</v>
      </c>
    </row>
    <row r="614" spans="1:9" x14ac:dyDescent="0.25">
      <c r="A614" s="20" t="s">
        <v>3577</v>
      </c>
      <c r="B614" s="53">
        <v>57677.15</v>
      </c>
      <c r="C614" s="53">
        <v>124950</v>
      </c>
      <c r="D614" s="53">
        <v>58418.072999999997</v>
      </c>
      <c r="E614" s="53">
        <v>68635.80799999999</v>
      </c>
      <c r="F614" s="23">
        <v>0.46160184073629451</v>
      </c>
      <c r="G614" s="23">
        <v>0.85113113260063911</v>
      </c>
      <c r="H614" s="23">
        <v>0.53839815926370549</v>
      </c>
      <c r="I614" s="23">
        <v>0.14886886739936089</v>
      </c>
    </row>
    <row r="615" spans="1:9" x14ac:dyDescent="0.25">
      <c r="A615" s="20" t="s">
        <v>3578</v>
      </c>
      <c r="B615" s="53">
        <v>135190.68000000002</v>
      </c>
      <c r="C615" s="53">
        <v>75075</v>
      </c>
      <c r="D615" s="53">
        <v>33683.071499999998</v>
      </c>
      <c r="E615" s="53">
        <v>160876.90899999999</v>
      </c>
      <c r="F615" s="23">
        <v>1.8007416583416587</v>
      </c>
      <c r="G615" s="23">
        <v>0.20937169733911284</v>
      </c>
      <c r="H615" s="23">
        <v>-0.80074165834165867</v>
      </c>
      <c r="I615" s="23">
        <v>0.79062830266088713</v>
      </c>
    </row>
    <row r="616" spans="1:9" x14ac:dyDescent="0.25">
      <c r="A616" s="20" t="s">
        <v>3579</v>
      </c>
      <c r="B616" s="53">
        <v>24812.5</v>
      </c>
      <c r="C616" s="53">
        <v>774900.00000000012</v>
      </c>
      <c r="D616" s="53">
        <v>7363.125</v>
      </c>
      <c r="E616" s="53">
        <v>29526.875</v>
      </c>
      <c r="F616" s="23">
        <v>3.2020260678797256E-2</v>
      </c>
      <c r="G616" s="23">
        <v>0.24937027707808565</v>
      </c>
      <c r="H616" s="23">
        <v>0.96797973932120274</v>
      </c>
      <c r="I616" s="23">
        <v>0.75062972292191432</v>
      </c>
    </row>
    <row r="617" spans="1:9" x14ac:dyDescent="0.25">
      <c r="A617" s="17" t="s">
        <v>52</v>
      </c>
      <c r="B617" s="53">
        <v>2827497.4540000074</v>
      </c>
      <c r="C617" s="53">
        <v>1000000</v>
      </c>
      <c r="D617" s="53">
        <v>479547.55300000007</v>
      </c>
      <c r="E617" s="53">
        <v>21496447.882999998</v>
      </c>
      <c r="F617" s="23">
        <v>2.8274974540000075</v>
      </c>
      <c r="G617" s="23">
        <v>2.2308222996192777E-2</v>
      </c>
      <c r="H617" s="23">
        <v>-1.8274974540000075</v>
      </c>
      <c r="I617" s="23">
        <v>0.97769177700380727</v>
      </c>
    </row>
    <row r="618" spans="1:9" x14ac:dyDescent="0.25">
      <c r="A618" s="18" t="s">
        <v>3867</v>
      </c>
      <c r="B618" s="53">
        <v>2827497.4540000074</v>
      </c>
      <c r="C618" s="53">
        <v>1000000</v>
      </c>
      <c r="D618" s="53">
        <v>479547.55300000007</v>
      </c>
      <c r="E618" s="53">
        <v>21496447.882999998</v>
      </c>
      <c r="F618" s="23">
        <v>2.8274974540000075</v>
      </c>
      <c r="G618" s="23">
        <v>2.2308222996192777E-2</v>
      </c>
      <c r="H618" s="23">
        <v>-1.8274974540000075</v>
      </c>
      <c r="I618" s="23">
        <v>0.97769177700380727</v>
      </c>
    </row>
    <row r="619" spans="1:9" x14ac:dyDescent="0.25">
      <c r="A619" s="19" t="s">
        <v>11</v>
      </c>
      <c r="B619" s="53">
        <v>2827497.4540000074</v>
      </c>
      <c r="C619" s="53">
        <v>1000000</v>
      </c>
      <c r="D619" s="53">
        <v>479547.55300000007</v>
      </c>
      <c r="E619" s="53">
        <v>21496447.882999998</v>
      </c>
      <c r="F619" s="23">
        <v>2.8274974540000075</v>
      </c>
      <c r="G619" s="23">
        <v>2.2308222996192777E-2</v>
      </c>
      <c r="H619" s="23">
        <v>-1.8274974540000075</v>
      </c>
      <c r="I619" s="23">
        <v>0.97769177700380727</v>
      </c>
    </row>
    <row r="620" spans="1:9" x14ac:dyDescent="0.25">
      <c r="A620" s="20" t="s">
        <v>3568</v>
      </c>
      <c r="B620" s="53">
        <v>22899.3285</v>
      </c>
      <c r="C620" s="53">
        <v>28600</v>
      </c>
      <c r="D620" s="53">
        <v>27060.200499999999</v>
      </c>
      <c r="E620" s="53">
        <v>27060.201000000001</v>
      </c>
      <c r="F620" s="23">
        <v>0.80067582167832163</v>
      </c>
      <c r="G620" s="23">
        <v>0.99999998152267966</v>
      </c>
      <c r="H620" s="23">
        <v>0.19932417832167837</v>
      </c>
      <c r="I620" s="23">
        <v>1.8477320340437586E-8</v>
      </c>
    </row>
    <row r="621" spans="1:9" x14ac:dyDescent="0.25">
      <c r="A621" s="20" t="s">
        <v>3569</v>
      </c>
      <c r="B621" s="53">
        <v>-27683.253000000004</v>
      </c>
      <c r="C621" s="53">
        <v>57100</v>
      </c>
      <c r="D621" s="53">
        <v>0</v>
      </c>
      <c r="E621" s="53">
        <v>-32943.071000000004</v>
      </c>
      <c r="F621" s="23">
        <v>-0.48482054290718046</v>
      </c>
      <c r="G621" s="23">
        <v>0</v>
      </c>
      <c r="H621" s="23">
        <v>1.4848205429071806</v>
      </c>
      <c r="I621" s="23">
        <v>1</v>
      </c>
    </row>
    <row r="622" spans="1:9" x14ac:dyDescent="0.25">
      <c r="A622" s="20" t="s">
        <v>3570</v>
      </c>
      <c r="B622" s="53">
        <v>268482.91199999995</v>
      </c>
      <c r="C622" s="53">
        <v>28600</v>
      </c>
      <c r="D622" s="53">
        <v>239528.87850000002</v>
      </c>
      <c r="E622" s="53">
        <v>319494.6655</v>
      </c>
      <c r="F622" s="23">
        <v>9.3875144055944038</v>
      </c>
      <c r="G622" s="23">
        <v>0.74971166772110009</v>
      </c>
      <c r="H622" s="23">
        <v>-8.3875144055944038</v>
      </c>
      <c r="I622" s="23">
        <v>0.25028833227889991</v>
      </c>
    </row>
    <row r="623" spans="1:9" x14ac:dyDescent="0.25">
      <c r="A623" s="20" t="s">
        <v>3571</v>
      </c>
      <c r="B623" s="53">
        <v>10479.776000000002</v>
      </c>
      <c r="C623" s="53">
        <v>57100</v>
      </c>
      <c r="D623" s="53">
        <v>4307.5334999999995</v>
      </c>
      <c r="E623" s="53">
        <v>12470.933500000001</v>
      </c>
      <c r="F623" s="23">
        <v>0.18353373029772332</v>
      </c>
      <c r="G623" s="23">
        <v>0.34540585915240418</v>
      </c>
      <c r="H623" s="23">
        <v>0.81646626970227665</v>
      </c>
      <c r="I623" s="23">
        <v>0.65459414084759582</v>
      </c>
    </row>
    <row r="624" spans="1:9" x14ac:dyDescent="0.25">
      <c r="A624" s="20" t="s">
        <v>3572</v>
      </c>
      <c r="B624" s="53">
        <v>0</v>
      </c>
      <c r="C624" s="53">
        <v>42900</v>
      </c>
      <c r="D624" s="53">
        <v>0</v>
      </c>
      <c r="E624" s="53">
        <v>0</v>
      </c>
      <c r="F624" s="23">
        <v>0</v>
      </c>
      <c r="G624" s="23" t="e">
        <v>#DIV/0!</v>
      </c>
      <c r="H624" s="23">
        <v>1</v>
      </c>
      <c r="I624" s="23" t="e">
        <v>#DIV/0!</v>
      </c>
    </row>
    <row r="625" spans="1:9" x14ac:dyDescent="0.25">
      <c r="A625" s="20" t="s">
        <v>3573</v>
      </c>
      <c r="B625" s="53">
        <v>117852.18100000001</v>
      </c>
      <c r="C625" s="53">
        <v>71400</v>
      </c>
      <c r="D625" s="53">
        <v>0</v>
      </c>
      <c r="E625" s="53">
        <v>128844.09550000001</v>
      </c>
      <c r="F625" s="23">
        <v>1.6505907703081235</v>
      </c>
      <c r="G625" s="23">
        <v>0</v>
      </c>
      <c r="H625" s="23">
        <v>-0.65059077030812351</v>
      </c>
      <c r="I625" s="23">
        <v>1</v>
      </c>
    </row>
    <row r="626" spans="1:9" x14ac:dyDescent="0.25">
      <c r="A626" s="20" t="s">
        <v>3574</v>
      </c>
      <c r="B626" s="53">
        <v>0</v>
      </c>
      <c r="C626" s="53">
        <v>42900</v>
      </c>
      <c r="D626" s="53">
        <v>0</v>
      </c>
      <c r="E626" s="53">
        <v>0</v>
      </c>
      <c r="F626" s="23">
        <v>0</v>
      </c>
      <c r="G626" s="23" t="e">
        <v>#DIV/0!</v>
      </c>
      <c r="H626" s="23">
        <v>1</v>
      </c>
      <c r="I626" s="23" t="e">
        <v>#DIV/0!</v>
      </c>
    </row>
    <row r="627" spans="1:9" x14ac:dyDescent="0.25">
      <c r="A627" s="20" t="s">
        <v>3575</v>
      </c>
      <c r="B627" s="53">
        <v>56903.45</v>
      </c>
      <c r="C627" s="53">
        <v>71400</v>
      </c>
      <c r="D627" s="53">
        <v>36410.701500000003</v>
      </c>
      <c r="E627" s="53">
        <v>67715.105499999991</v>
      </c>
      <c r="F627" s="23">
        <v>0.79696708683473383</v>
      </c>
      <c r="G627" s="23">
        <v>0.53770427190724834</v>
      </c>
      <c r="H627" s="23">
        <v>0.20303291316526617</v>
      </c>
      <c r="I627" s="23">
        <v>0.46229572809275166</v>
      </c>
    </row>
    <row r="628" spans="1:9" x14ac:dyDescent="0.25">
      <c r="A628" s="20" t="s">
        <v>3576</v>
      </c>
      <c r="B628" s="53">
        <v>2211147.6490000002</v>
      </c>
      <c r="C628" s="53">
        <v>42900</v>
      </c>
      <c r="D628" s="53">
        <v>151622.239</v>
      </c>
      <c r="E628" s="53">
        <v>2608465.7025000001</v>
      </c>
      <c r="F628" s="23">
        <v>51.541903240093248</v>
      </c>
      <c r="G628" s="23">
        <v>5.8126982024215436E-2</v>
      </c>
      <c r="H628" s="23">
        <v>-50.541903240093248</v>
      </c>
      <c r="I628" s="23">
        <v>0.9418730179757846</v>
      </c>
    </row>
    <row r="629" spans="1:9" x14ac:dyDescent="0.25">
      <c r="A629" s="20" t="s">
        <v>3577</v>
      </c>
      <c r="B629" s="53">
        <v>13153.110999999999</v>
      </c>
      <c r="C629" s="53">
        <v>71400</v>
      </c>
      <c r="D629" s="53">
        <v>0</v>
      </c>
      <c r="E629" s="53">
        <v>15652.201999999999</v>
      </c>
      <c r="F629" s="23">
        <v>0.18421724089635852</v>
      </c>
      <c r="G629" s="23">
        <v>0</v>
      </c>
      <c r="H629" s="23">
        <v>0.81578275910364151</v>
      </c>
      <c r="I629" s="23">
        <v>1</v>
      </c>
    </row>
    <row r="630" spans="1:9" x14ac:dyDescent="0.25">
      <c r="A630" s="20" t="s">
        <v>3578</v>
      </c>
      <c r="B630" s="53">
        <v>15312763.283500005</v>
      </c>
      <c r="C630" s="53">
        <v>42900</v>
      </c>
      <c r="D630" s="53">
        <v>20618</v>
      </c>
      <c r="E630" s="53">
        <v>18222188.308499999</v>
      </c>
      <c r="F630" s="23">
        <v>356.94086907925418</v>
      </c>
      <c r="G630" s="23">
        <v>1.1314777155706618E-3</v>
      </c>
      <c r="H630" s="23">
        <v>-355.94086907925418</v>
      </c>
      <c r="I630" s="23">
        <v>0.99886852228442935</v>
      </c>
    </row>
    <row r="631" spans="1:9" x14ac:dyDescent="0.25">
      <c r="A631" s="20" t="s">
        <v>3579</v>
      </c>
      <c r="B631" s="53">
        <v>-15158500.983999997</v>
      </c>
      <c r="C631" s="53">
        <v>442800</v>
      </c>
      <c r="D631" s="53">
        <v>0</v>
      </c>
      <c r="E631" s="53">
        <v>127499.7399999975</v>
      </c>
      <c r="F631" s="23">
        <v>-34.233290388437212</v>
      </c>
      <c r="G631" s="23">
        <v>0</v>
      </c>
      <c r="H631" s="23">
        <v>35.233290388437212</v>
      </c>
      <c r="I631" s="23">
        <v>1</v>
      </c>
    </row>
    <row r="632" spans="1:9" x14ac:dyDescent="0.25">
      <c r="A632" s="17" t="s">
        <v>53</v>
      </c>
      <c r="B632" s="53">
        <v>1811744.2504999998</v>
      </c>
      <c r="C632" s="53">
        <v>1000000</v>
      </c>
      <c r="D632" s="53">
        <v>1289936.2859999998</v>
      </c>
      <c r="E632" s="53">
        <v>1989688.8544999999</v>
      </c>
      <c r="F632" s="23">
        <v>1.8117442504999999</v>
      </c>
      <c r="G632" s="23">
        <v>0.64831055523209191</v>
      </c>
      <c r="H632" s="23">
        <v>-0.81174425049999988</v>
      </c>
      <c r="I632" s="23">
        <v>0.35168944476790809</v>
      </c>
    </row>
    <row r="633" spans="1:9" x14ac:dyDescent="0.25">
      <c r="A633" s="18" t="s">
        <v>3595</v>
      </c>
      <c r="B633" s="53">
        <v>1811744.2504999998</v>
      </c>
      <c r="C633" s="53">
        <v>1000000</v>
      </c>
      <c r="D633" s="53">
        <v>1289936.2859999998</v>
      </c>
      <c r="E633" s="53">
        <v>1989688.8544999999</v>
      </c>
      <c r="F633" s="23">
        <v>1.8117442504999999</v>
      </c>
      <c r="G633" s="23">
        <v>0.64831055523209191</v>
      </c>
      <c r="H633" s="23">
        <v>-0.81174425049999988</v>
      </c>
      <c r="I633" s="23">
        <v>0.35168944476790809</v>
      </c>
    </row>
    <row r="634" spans="1:9" x14ac:dyDescent="0.25">
      <c r="A634" s="19" t="s">
        <v>11</v>
      </c>
      <c r="B634" s="53">
        <v>1811744.2504999998</v>
      </c>
      <c r="C634" s="53">
        <v>1000000</v>
      </c>
      <c r="D634" s="53">
        <v>1289936.2859999998</v>
      </c>
      <c r="E634" s="53">
        <v>1989688.8544999999</v>
      </c>
      <c r="F634" s="23">
        <v>1.8117442504999999</v>
      </c>
      <c r="G634" s="23">
        <v>0.64831055523209191</v>
      </c>
      <c r="H634" s="23">
        <v>-0.81174425049999988</v>
      </c>
      <c r="I634" s="23">
        <v>0.35168944476790809</v>
      </c>
    </row>
    <row r="635" spans="1:9" x14ac:dyDescent="0.25">
      <c r="A635" s="20" t="s">
        <v>3568</v>
      </c>
      <c r="B635" s="53">
        <v>123507.84</v>
      </c>
      <c r="C635" s="53">
        <v>28600</v>
      </c>
      <c r="D635" s="53">
        <v>148240.929</v>
      </c>
      <c r="E635" s="53">
        <v>148240.929</v>
      </c>
      <c r="F635" s="23">
        <v>4.3184559440559438</v>
      </c>
      <c r="G635" s="23">
        <v>1</v>
      </c>
      <c r="H635" s="23">
        <v>-3.3184559440559438</v>
      </c>
      <c r="I635" s="23">
        <v>0</v>
      </c>
    </row>
    <row r="636" spans="1:9" x14ac:dyDescent="0.25">
      <c r="A636" s="20" t="s">
        <v>3569</v>
      </c>
      <c r="B636" s="53">
        <v>168062.25599999999</v>
      </c>
      <c r="C636" s="53">
        <v>57100</v>
      </c>
      <c r="D636" s="53">
        <v>199994.0845</v>
      </c>
      <c r="E636" s="53">
        <v>199994.0845</v>
      </c>
      <c r="F636" s="23">
        <v>2.9432969527145358</v>
      </c>
      <c r="G636" s="23">
        <v>1</v>
      </c>
      <c r="H636" s="23">
        <v>-1.9432969527145358</v>
      </c>
      <c r="I636" s="23">
        <v>0</v>
      </c>
    </row>
    <row r="637" spans="1:9" x14ac:dyDescent="0.25">
      <c r="A637" s="20" t="s">
        <v>3570</v>
      </c>
      <c r="B637" s="53">
        <v>989420.92599999998</v>
      </c>
      <c r="C637" s="53">
        <v>28600</v>
      </c>
      <c r="D637" s="53">
        <v>476164.24050000001</v>
      </c>
      <c r="E637" s="53">
        <v>1023510.902</v>
      </c>
      <c r="F637" s="23">
        <v>34.595137272727271</v>
      </c>
      <c r="G637" s="23">
        <v>0.46522634939163549</v>
      </c>
      <c r="H637" s="23">
        <v>-33.595137272727271</v>
      </c>
      <c r="I637" s="23">
        <v>0.53477365060836446</v>
      </c>
    </row>
    <row r="638" spans="1:9" x14ac:dyDescent="0.25">
      <c r="A638" s="20" t="s">
        <v>3571</v>
      </c>
      <c r="B638" s="53">
        <v>26258.398499999999</v>
      </c>
      <c r="C638" s="53">
        <v>57100</v>
      </c>
      <c r="D638" s="53">
        <v>31247.493999999999</v>
      </c>
      <c r="E638" s="53">
        <v>31247.493999999999</v>
      </c>
      <c r="F638" s="23">
        <v>0.45986687390542907</v>
      </c>
      <c r="G638" s="23">
        <v>1</v>
      </c>
      <c r="H638" s="23">
        <v>0.54013312609457098</v>
      </c>
      <c r="I638" s="23">
        <v>0</v>
      </c>
    </row>
    <row r="639" spans="1:9" x14ac:dyDescent="0.25">
      <c r="A639" s="20" t="s">
        <v>3572</v>
      </c>
      <c r="B639" s="53">
        <v>69213.794000000009</v>
      </c>
      <c r="C639" s="53">
        <v>42900</v>
      </c>
      <c r="D639" s="53">
        <v>75501.614499999996</v>
      </c>
      <c r="E639" s="53">
        <v>75501.614499999996</v>
      </c>
      <c r="F639" s="23">
        <v>1.6133751515151518</v>
      </c>
      <c r="G639" s="23">
        <v>1</v>
      </c>
      <c r="H639" s="23">
        <v>-0.61337515151515176</v>
      </c>
      <c r="I639" s="23">
        <v>0</v>
      </c>
    </row>
    <row r="640" spans="1:9" x14ac:dyDescent="0.25">
      <c r="A640" s="20" t="s">
        <v>3573</v>
      </c>
      <c r="B640" s="53">
        <v>196943.11300000001</v>
      </c>
      <c r="C640" s="53">
        <v>71400</v>
      </c>
      <c r="D640" s="53">
        <v>227712.304</v>
      </c>
      <c r="E640" s="53">
        <v>227712.304</v>
      </c>
      <c r="F640" s="23">
        <v>2.7583069047619051</v>
      </c>
      <c r="G640" s="23">
        <v>1</v>
      </c>
      <c r="H640" s="23">
        <v>-1.7583069047619051</v>
      </c>
      <c r="I640" s="23">
        <v>0</v>
      </c>
    </row>
    <row r="641" spans="1:9" x14ac:dyDescent="0.25">
      <c r="A641" s="20" t="s">
        <v>3574</v>
      </c>
      <c r="B641" s="53">
        <v>49798.654999999999</v>
      </c>
      <c r="C641" s="53">
        <v>42900</v>
      </c>
      <c r="D641" s="53">
        <v>59260.398999999998</v>
      </c>
      <c r="E641" s="53">
        <v>59260.398999999998</v>
      </c>
      <c r="F641" s="23">
        <v>1.1608078088578089</v>
      </c>
      <c r="G641" s="23">
        <v>1</v>
      </c>
      <c r="H641" s="23">
        <v>-0.16080780885780888</v>
      </c>
      <c r="I641" s="23">
        <v>0</v>
      </c>
    </row>
    <row r="642" spans="1:9" x14ac:dyDescent="0.25">
      <c r="A642" s="20" t="s">
        <v>3575</v>
      </c>
      <c r="B642" s="53">
        <v>17177.154999999999</v>
      </c>
      <c r="C642" s="53">
        <v>71400</v>
      </c>
      <c r="D642" s="53">
        <v>20440.814000000002</v>
      </c>
      <c r="E642" s="53">
        <v>20440.814000000002</v>
      </c>
      <c r="F642" s="23">
        <v>0.24057640056022409</v>
      </c>
      <c r="G642" s="23">
        <v>1</v>
      </c>
      <c r="H642" s="23">
        <v>0.75942359943977589</v>
      </c>
      <c r="I642" s="23">
        <v>0</v>
      </c>
    </row>
    <row r="643" spans="1:9" x14ac:dyDescent="0.25">
      <c r="A643" s="20" t="s">
        <v>3576</v>
      </c>
      <c r="B643" s="53">
        <v>11335.651000000002</v>
      </c>
      <c r="C643" s="53">
        <v>42900</v>
      </c>
      <c r="D643" s="53">
        <v>5076.8850000000002</v>
      </c>
      <c r="E643" s="53">
        <v>13489.424499999999</v>
      </c>
      <c r="F643" s="23">
        <v>0.26423428904428908</v>
      </c>
      <c r="G643" s="23">
        <v>0.37636038512984749</v>
      </c>
      <c r="H643" s="23">
        <v>0.73576571095571097</v>
      </c>
      <c r="I643" s="23">
        <v>0.62363961487015251</v>
      </c>
    </row>
    <row r="644" spans="1:9" x14ac:dyDescent="0.25">
      <c r="A644" s="20" t="s">
        <v>3577</v>
      </c>
      <c r="B644" s="53">
        <v>25424.244500000001</v>
      </c>
      <c r="C644" s="53">
        <v>71400</v>
      </c>
      <c r="D644" s="53">
        <v>23059.465499999998</v>
      </c>
      <c r="E644" s="53">
        <v>30254.851000000002</v>
      </c>
      <c r="F644" s="23">
        <v>0.35608185574229695</v>
      </c>
      <c r="G644" s="23">
        <v>0.76217415514622755</v>
      </c>
      <c r="H644" s="23">
        <v>0.64391814425770311</v>
      </c>
      <c r="I644" s="23">
        <v>0.23782584485377245</v>
      </c>
    </row>
    <row r="645" spans="1:9" x14ac:dyDescent="0.25">
      <c r="A645" s="20" t="s">
        <v>3578</v>
      </c>
      <c r="B645" s="53">
        <v>32680.889499999997</v>
      </c>
      <c r="C645" s="53">
        <v>42900</v>
      </c>
      <c r="D645" s="53">
        <v>23238.056</v>
      </c>
      <c r="E645" s="53">
        <v>38890.257999999994</v>
      </c>
      <c r="F645" s="23">
        <v>0.76179229603729592</v>
      </c>
      <c r="G645" s="23">
        <v>0.59752897499420043</v>
      </c>
      <c r="H645" s="23">
        <v>0.23820770396270408</v>
      </c>
      <c r="I645" s="23">
        <v>0.40247102500579957</v>
      </c>
    </row>
    <row r="646" spans="1:9" x14ac:dyDescent="0.25">
      <c r="A646" s="20" t="s">
        <v>3579</v>
      </c>
      <c r="B646" s="53">
        <v>101921.32799999999</v>
      </c>
      <c r="C646" s="53">
        <v>442800</v>
      </c>
      <c r="D646" s="53">
        <v>0</v>
      </c>
      <c r="E646" s="53">
        <v>121145.78</v>
      </c>
      <c r="F646" s="23">
        <v>0.23017463414634146</v>
      </c>
      <c r="G646" s="23">
        <v>0</v>
      </c>
      <c r="H646" s="23">
        <v>0.76982536585365857</v>
      </c>
      <c r="I646" s="23">
        <v>1</v>
      </c>
    </row>
    <row r="647" spans="1:9" x14ac:dyDescent="0.25">
      <c r="A647" s="17" t="s">
        <v>54</v>
      </c>
      <c r="B647" s="53">
        <v>3280413.2710000002</v>
      </c>
      <c r="C647" s="53">
        <v>1750000</v>
      </c>
      <c r="D647" s="53">
        <v>1425029.699</v>
      </c>
      <c r="E647" s="53">
        <v>5865078.3654999994</v>
      </c>
      <c r="F647" s="23">
        <v>1.8745218691428573</v>
      </c>
      <c r="G647" s="23">
        <v>0.2429685692492049</v>
      </c>
      <c r="H647" s="23">
        <v>-0.87452186914285734</v>
      </c>
      <c r="I647" s="23">
        <v>0.75703143075079504</v>
      </c>
    </row>
    <row r="648" spans="1:9" x14ac:dyDescent="0.25">
      <c r="A648" s="18" t="s">
        <v>3595</v>
      </c>
      <c r="B648" s="53">
        <v>3280413.2710000002</v>
      </c>
      <c r="C648" s="53">
        <v>1750000</v>
      </c>
      <c r="D648" s="53">
        <v>1425029.699</v>
      </c>
      <c r="E648" s="53">
        <v>5865078.3654999994</v>
      </c>
      <c r="F648" s="23">
        <v>1.8745218691428573</v>
      </c>
      <c r="G648" s="23">
        <v>0.2429685692492049</v>
      </c>
      <c r="H648" s="23">
        <v>-0.87452186914285734</v>
      </c>
      <c r="I648" s="23">
        <v>0.75703143075079504</v>
      </c>
    </row>
    <row r="649" spans="1:9" x14ac:dyDescent="0.25">
      <c r="A649" s="19" t="s">
        <v>11</v>
      </c>
      <c r="B649" s="53">
        <v>3280413.2710000002</v>
      </c>
      <c r="C649" s="53">
        <v>1750000</v>
      </c>
      <c r="D649" s="53">
        <v>1425029.699</v>
      </c>
      <c r="E649" s="53">
        <v>5865078.3654999994</v>
      </c>
      <c r="F649" s="23">
        <v>1.8745218691428573</v>
      </c>
      <c r="G649" s="23">
        <v>0.2429685692492049</v>
      </c>
      <c r="H649" s="23">
        <v>-0.87452186914285734</v>
      </c>
      <c r="I649" s="23">
        <v>0.75703143075079504</v>
      </c>
    </row>
    <row r="650" spans="1:9" x14ac:dyDescent="0.25">
      <c r="A650" s="20" t="s">
        <v>3568</v>
      </c>
      <c r="B650" s="53">
        <v>169278.65299999999</v>
      </c>
      <c r="C650" s="53">
        <v>50050</v>
      </c>
      <c r="D650" s="53">
        <v>199871.59650000001</v>
      </c>
      <c r="E650" s="53">
        <v>200871.59650000001</v>
      </c>
      <c r="F650" s="23">
        <v>3.3821908691308691</v>
      </c>
      <c r="G650" s="23">
        <v>0.99502169536448126</v>
      </c>
      <c r="H650" s="23">
        <v>-2.3821908691308691</v>
      </c>
      <c r="I650" s="23">
        <v>4.9783046355187377E-3</v>
      </c>
    </row>
    <row r="651" spans="1:9" x14ac:dyDescent="0.25">
      <c r="A651" s="20" t="s">
        <v>3569</v>
      </c>
      <c r="B651" s="53">
        <v>93265.743499999997</v>
      </c>
      <c r="C651" s="53">
        <v>99925</v>
      </c>
      <c r="D651" s="53">
        <v>59975.731999999996</v>
      </c>
      <c r="E651" s="53">
        <v>103975.235</v>
      </c>
      <c r="F651" s="23">
        <v>0.93335745308981732</v>
      </c>
      <c r="G651" s="23">
        <v>0.57682708771949398</v>
      </c>
      <c r="H651" s="23">
        <v>6.6642546910182676E-2</v>
      </c>
      <c r="I651" s="23">
        <v>0.42317291228050602</v>
      </c>
    </row>
    <row r="652" spans="1:9" x14ac:dyDescent="0.25">
      <c r="A652" s="20" t="s">
        <v>3570</v>
      </c>
      <c r="B652" s="53">
        <v>8285</v>
      </c>
      <c r="C652" s="53">
        <v>50050</v>
      </c>
      <c r="D652" s="53">
        <v>8285</v>
      </c>
      <c r="E652" s="53">
        <v>8285</v>
      </c>
      <c r="F652" s="23">
        <v>0.16553446553446555</v>
      </c>
      <c r="G652" s="23">
        <v>1</v>
      </c>
      <c r="H652" s="23">
        <v>0.83446553446553451</v>
      </c>
      <c r="I652" s="23">
        <v>0</v>
      </c>
    </row>
    <row r="653" spans="1:9" x14ac:dyDescent="0.25">
      <c r="A653" s="20" t="s">
        <v>3571</v>
      </c>
      <c r="B653" s="53">
        <v>227160.82400000002</v>
      </c>
      <c r="C653" s="53">
        <v>99925</v>
      </c>
      <c r="D653" s="53">
        <v>144401.9595</v>
      </c>
      <c r="E653" s="53">
        <v>270287.18049999996</v>
      </c>
      <c r="F653" s="23">
        <v>2.2733132249186894</v>
      </c>
      <c r="G653" s="23">
        <v>0.53425382303693836</v>
      </c>
      <c r="H653" s="23">
        <v>-1.2733132249186894</v>
      </c>
      <c r="I653" s="23">
        <v>0.46574617696306164</v>
      </c>
    </row>
    <row r="654" spans="1:9" x14ac:dyDescent="0.25">
      <c r="A654" s="20" t="s">
        <v>3572</v>
      </c>
      <c r="B654" s="53">
        <v>0</v>
      </c>
      <c r="C654" s="53">
        <v>75075</v>
      </c>
      <c r="D654" s="53">
        <v>0</v>
      </c>
      <c r="E654" s="53">
        <v>0</v>
      </c>
      <c r="F654" s="23">
        <v>0</v>
      </c>
      <c r="G654" s="23" t="e">
        <v>#DIV/0!</v>
      </c>
      <c r="H654" s="23">
        <v>1</v>
      </c>
      <c r="I654" s="23" t="e">
        <v>#DIV/0!</v>
      </c>
    </row>
    <row r="655" spans="1:9" x14ac:dyDescent="0.25">
      <c r="A655" s="20" t="s">
        <v>3573</v>
      </c>
      <c r="B655" s="53">
        <v>24647.772000000001</v>
      </c>
      <c r="C655" s="53">
        <v>124950</v>
      </c>
      <c r="D655" s="53">
        <v>29330.8485</v>
      </c>
      <c r="E655" s="53">
        <v>29330.8485</v>
      </c>
      <c r="F655" s="23">
        <v>0.19726108043217289</v>
      </c>
      <c r="G655" s="23">
        <v>1</v>
      </c>
      <c r="H655" s="23">
        <v>0.80273891956782717</v>
      </c>
      <c r="I655" s="23">
        <v>0</v>
      </c>
    </row>
    <row r="656" spans="1:9" x14ac:dyDescent="0.25">
      <c r="A656" s="20" t="s">
        <v>3574</v>
      </c>
      <c r="B656" s="53">
        <v>166134.37449999998</v>
      </c>
      <c r="C656" s="53">
        <v>75075</v>
      </c>
      <c r="D656" s="53">
        <v>196749.89400000003</v>
      </c>
      <c r="E656" s="53">
        <v>196749.90700000001</v>
      </c>
      <c r="F656" s="23">
        <v>2.2129120812520808</v>
      </c>
      <c r="G656" s="23">
        <v>0.99999993392627129</v>
      </c>
      <c r="H656" s="23">
        <v>-1.2129120812520808</v>
      </c>
      <c r="I656" s="23">
        <v>6.6073728710591695E-8</v>
      </c>
    </row>
    <row r="657" spans="1:9" x14ac:dyDescent="0.25">
      <c r="A657" s="20" t="s">
        <v>3575</v>
      </c>
      <c r="B657" s="53">
        <v>0</v>
      </c>
      <c r="C657" s="53">
        <v>124950</v>
      </c>
      <c r="D657" s="53">
        <v>0</v>
      </c>
      <c r="E657" s="53">
        <v>0</v>
      </c>
      <c r="F657" s="23">
        <v>0</v>
      </c>
      <c r="G657" s="23" t="e">
        <v>#DIV/0!</v>
      </c>
      <c r="H657" s="23">
        <v>1</v>
      </c>
      <c r="I657" s="23" t="e">
        <v>#DIV/0!</v>
      </c>
    </row>
    <row r="658" spans="1:9" x14ac:dyDescent="0.25">
      <c r="A658" s="20" t="s">
        <v>3576</v>
      </c>
      <c r="B658" s="53">
        <v>17315.106500000002</v>
      </c>
      <c r="C658" s="53">
        <v>75075</v>
      </c>
      <c r="D658" s="53">
        <v>0</v>
      </c>
      <c r="E658" s="53">
        <v>20604.976500000001</v>
      </c>
      <c r="F658" s="23">
        <v>0.23063744921744925</v>
      </c>
      <c r="G658" s="23">
        <v>0</v>
      </c>
      <c r="H658" s="23">
        <v>0.76936255078255078</v>
      </c>
      <c r="I658" s="23">
        <v>1</v>
      </c>
    </row>
    <row r="659" spans="1:9" x14ac:dyDescent="0.25">
      <c r="A659" s="20" t="s">
        <v>3577</v>
      </c>
      <c r="B659" s="53">
        <v>711351.29749999999</v>
      </c>
      <c r="C659" s="53">
        <v>124950</v>
      </c>
      <c r="D659" s="53">
        <v>414968.34350000002</v>
      </c>
      <c r="E659" s="53">
        <v>760009.59350000008</v>
      </c>
      <c r="F659" s="23">
        <v>5.6930876150460179</v>
      </c>
      <c r="G659" s="23">
        <v>0.54600408606552675</v>
      </c>
      <c r="H659" s="23">
        <v>-4.6930876150460179</v>
      </c>
      <c r="I659" s="23">
        <v>0.45399591393447325</v>
      </c>
    </row>
    <row r="660" spans="1:9" x14ac:dyDescent="0.25">
      <c r="A660" s="20" t="s">
        <v>3578</v>
      </c>
      <c r="B660" s="53">
        <v>1576304.6395</v>
      </c>
      <c r="C660" s="53">
        <v>75075</v>
      </c>
      <c r="D660" s="53">
        <v>193970.89200000002</v>
      </c>
      <c r="E660" s="53">
        <v>1622124.0194999999</v>
      </c>
      <c r="F660" s="23">
        <v>20.996398794538795</v>
      </c>
      <c r="G660" s="23">
        <v>0.11957833659339388</v>
      </c>
      <c r="H660" s="23">
        <v>-19.996398794538795</v>
      </c>
      <c r="I660" s="23">
        <v>0.8804216634066061</v>
      </c>
    </row>
    <row r="661" spans="1:9" x14ac:dyDescent="0.25">
      <c r="A661" s="20" t="s">
        <v>3579</v>
      </c>
      <c r="B661" s="53">
        <v>286669.86050000001</v>
      </c>
      <c r="C661" s="53">
        <v>774900.00000000012</v>
      </c>
      <c r="D661" s="53">
        <v>177475.43299999999</v>
      </c>
      <c r="E661" s="53">
        <v>2652840.0084999995</v>
      </c>
      <c r="F661" s="23">
        <v>0.36994432894567036</v>
      </c>
      <c r="G661" s="23">
        <v>6.6900164514764784E-2</v>
      </c>
      <c r="H661" s="23">
        <v>0.63005567105432969</v>
      </c>
      <c r="I661" s="23">
        <v>0.93309983548523523</v>
      </c>
    </row>
    <row r="662" spans="1:9" x14ac:dyDescent="0.25">
      <c r="A662" s="17" t="s">
        <v>55</v>
      </c>
      <c r="B662" s="53">
        <v>698828.56649999996</v>
      </c>
      <c r="C662" s="53">
        <v>4250000</v>
      </c>
      <c r="D662" s="53">
        <v>651090.57349999994</v>
      </c>
      <c r="E662" s="53">
        <v>2519546.3104999997</v>
      </c>
      <c r="F662" s="23">
        <v>0.16443025094117647</v>
      </c>
      <c r="G662" s="23">
        <v>0.25841579922013502</v>
      </c>
      <c r="H662" s="23">
        <v>0.83556974905882353</v>
      </c>
      <c r="I662" s="23">
        <v>0.74158420077986498</v>
      </c>
    </row>
    <row r="663" spans="1:9" x14ac:dyDescent="0.25">
      <c r="A663" s="18" t="s">
        <v>3595</v>
      </c>
      <c r="B663" s="53">
        <v>698828.56649999996</v>
      </c>
      <c r="C663" s="53">
        <v>4250000</v>
      </c>
      <c r="D663" s="53">
        <v>651090.57349999994</v>
      </c>
      <c r="E663" s="53">
        <v>2519546.3104999997</v>
      </c>
      <c r="F663" s="23">
        <v>0.16443025094117647</v>
      </c>
      <c r="G663" s="23">
        <v>0.25841579922013502</v>
      </c>
      <c r="H663" s="23">
        <v>0.83556974905882353</v>
      </c>
      <c r="I663" s="23">
        <v>0.74158420077986498</v>
      </c>
    </row>
    <row r="664" spans="1:9" x14ac:dyDescent="0.25">
      <c r="A664" s="19" t="s">
        <v>29</v>
      </c>
      <c r="B664" s="53">
        <v>698828.56649999996</v>
      </c>
      <c r="C664" s="53">
        <v>4250000</v>
      </c>
      <c r="D664" s="53">
        <v>651090.57349999994</v>
      </c>
      <c r="E664" s="53">
        <v>2519546.3104999997</v>
      </c>
      <c r="F664" s="23">
        <v>0.16443025094117647</v>
      </c>
      <c r="G664" s="23">
        <v>0.25841579922013502</v>
      </c>
      <c r="H664" s="23">
        <v>0.83556974905882353</v>
      </c>
      <c r="I664" s="23">
        <v>0.74158420077986498</v>
      </c>
    </row>
    <row r="665" spans="1:9" x14ac:dyDescent="0.25">
      <c r="A665" s="20" t="s">
        <v>3568</v>
      </c>
      <c r="B665" s="53">
        <v>13359.575000000001</v>
      </c>
      <c r="C665" s="53">
        <v>121550</v>
      </c>
      <c r="D665" s="53">
        <v>0</v>
      </c>
      <c r="E665" s="53">
        <v>15897.894</v>
      </c>
      <c r="F665" s="23">
        <v>0.10991011929247224</v>
      </c>
      <c r="G665" s="23">
        <v>0</v>
      </c>
      <c r="H665" s="23">
        <v>0.8900898807075277</v>
      </c>
      <c r="I665" s="23">
        <v>1</v>
      </c>
    </row>
    <row r="666" spans="1:9" x14ac:dyDescent="0.25">
      <c r="A666" s="20" t="s">
        <v>3569</v>
      </c>
      <c r="B666" s="53">
        <v>29359.575000000001</v>
      </c>
      <c r="C666" s="53">
        <v>242675</v>
      </c>
      <c r="D666" s="53">
        <v>18872.894</v>
      </c>
      <c r="E666" s="53">
        <v>34937.894</v>
      </c>
      <c r="F666" s="23">
        <v>0.12098310497579066</v>
      </c>
      <c r="G666" s="23">
        <v>0.54018407634987964</v>
      </c>
      <c r="H666" s="23">
        <v>0.87901689502420932</v>
      </c>
      <c r="I666" s="23">
        <v>0.45981592365012036</v>
      </c>
    </row>
    <row r="667" spans="1:9" x14ac:dyDescent="0.25">
      <c r="A667" s="20" t="s">
        <v>3570</v>
      </c>
      <c r="B667" s="53">
        <v>158537.43900000001</v>
      </c>
      <c r="C667" s="53">
        <v>121550</v>
      </c>
      <c r="D667" s="53">
        <v>151824.728</v>
      </c>
      <c r="E667" s="53">
        <v>188659.55400000003</v>
      </c>
      <c r="F667" s="23">
        <v>1.3042981406828467</v>
      </c>
      <c r="G667" s="23">
        <v>0.80475504569463774</v>
      </c>
      <c r="H667" s="23">
        <v>-0.30429814068284666</v>
      </c>
      <c r="I667" s="23">
        <v>0.19524495430536226</v>
      </c>
    </row>
    <row r="668" spans="1:9" x14ac:dyDescent="0.25">
      <c r="A668" s="20" t="s">
        <v>3571</v>
      </c>
      <c r="B668" s="53">
        <v>110995.03800000002</v>
      </c>
      <c r="C668" s="53">
        <v>242675</v>
      </c>
      <c r="D668" s="53">
        <v>50524.824000000001</v>
      </c>
      <c r="E668" s="53">
        <v>129139.09500000002</v>
      </c>
      <c r="F668" s="23">
        <v>0.45738142783558261</v>
      </c>
      <c r="G668" s="23">
        <v>0.39124344180977877</v>
      </c>
      <c r="H668" s="23">
        <v>0.54261857216441745</v>
      </c>
      <c r="I668" s="23">
        <v>0.60875655819022123</v>
      </c>
    </row>
    <row r="669" spans="1:9" x14ac:dyDescent="0.25">
      <c r="A669" s="20" t="s">
        <v>3572</v>
      </c>
      <c r="B669" s="53">
        <v>22428.35</v>
      </c>
      <c r="C669" s="53">
        <v>182325</v>
      </c>
      <c r="D669" s="53">
        <v>26689.736499999999</v>
      </c>
      <c r="E669" s="53">
        <v>26689.736499999999</v>
      </c>
      <c r="F669" s="23">
        <v>0.12301302618949676</v>
      </c>
      <c r="G669" s="23">
        <v>1</v>
      </c>
      <c r="H669" s="23">
        <v>0.87698697381050328</v>
      </c>
      <c r="I669" s="23">
        <v>0</v>
      </c>
    </row>
    <row r="670" spans="1:9" x14ac:dyDescent="0.25">
      <c r="A670" s="20" t="s">
        <v>3573</v>
      </c>
      <c r="B670" s="53">
        <v>65000</v>
      </c>
      <c r="C670" s="53">
        <v>303450</v>
      </c>
      <c r="D670" s="53">
        <v>77350</v>
      </c>
      <c r="E670" s="53">
        <v>77350</v>
      </c>
      <c r="F670" s="23">
        <v>0.21420332839017961</v>
      </c>
      <c r="G670" s="23">
        <v>1</v>
      </c>
      <c r="H670" s="23">
        <v>0.78579667160982036</v>
      </c>
      <c r="I670" s="23">
        <v>0</v>
      </c>
    </row>
    <row r="671" spans="1:9" x14ac:dyDescent="0.25">
      <c r="A671" s="20" t="s">
        <v>3574</v>
      </c>
      <c r="B671" s="53">
        <v>13408.8745</v>
      </c>
      <c r="C671" s="53">
        <v>182325</v>
      </c>
      <c r="D671" s="53">
        <v>33967.506999999998</v>
      </c>
      <c r="E671" s="53">
        <v>36115.061499999996</v>
      </c>
      <c r="F671" s="23">
        <v>7.3543806389688743E-2</v>
      </c>
      <c r="G671" s="23">
        <v>0.94053576511284642</v>
      </c>
      <c r="H671" s="23">
        <v>0.92645619361031128</v>
      </c>
      <c r="I671" s="23">
        <v>5.9464234887153578E-2</v>
      </c>
    </row>
    <row r="672" spans="1:9" x14ac:dyDescent="0.25">
      <c r="A672" s="20" t="s">
        <v>3575</v>
      </c>
      <c r="B672" s="53">
        <v>2324.6669999999999</v>
      </c>
      <c r="C672" s="53">
        <v>303450</v>
      </c>
      <c r="D672" s="53">
        <v>520</v>
      </c>
      <c r="E672" s="53">
        <v>2667.5540000000001</v>
      </c>
      <c r="F672" s="23">
        <v>7.6607909045971331E-3</v>
      </c>
      <c r="G672" s="23">
        <v>0.1949351353337177</v>
      </c>
      <c r="H672" s="23">
        <v>0.99233920909540285</v>
      </c>
      <c r="I672" s="23">
        <v>0.80506486466628235</v>
      </c>
    </row>
    <row r="673" spans="1:9" x14ac:dyDescent="0.25">
      <c r="A673" s="20" t="s">
        <v>3576</v>
      </c>
      <c r="B673" s="53">
        <v>8744.2219999999998</v>
      </c>
      <c r="C673" s="53">
        <v>182325</v>
      </c>
      <c r="D673" s="53">
        <v>0</v>
      </c>
      <c r="E673" s="53">
        <v>82250.989000000001</v>
      </c>
      <c r="F673" s="23">
        <v>4.7959533799533799E-2</v>
      </c>
      <c r="G673" s="23">
        <v>0</v>
      </c>
      <c r="H673" s="23">
        <v>0.95204046620046623</v>
      </c>
      <c r="I673" s="23">
        <v>1</v>
      </c>
    </row>
    <row r="674" spans="1:9" x14ac:dyDescent="0.25">
      <c r="A674" s="20" t="s">
        <v>3577</v>
      </c>
      <c r="B674" s="53">
        <v>378625.67000000004</v>
      </c>
      <c r="C674" s="53">
        <v>303450</v>
      </c>
      <c r="D674" s="53">
        <v>242046</v>
      </c>
      <c r="E674" s="53">
        <v>1188840.5474999999</v>
      </c>
      <c r="F674" s="23">
        <v>1.2477365958147966</v>
      </c>
      <c r="G674" s="23">
        <v>0.20359837196754094</v>
      </c>
      <c r="H674" s="23">
        <v>-0.24773659581479657</v>
      </c>
      <c r="I674" s="23">
        <v>0.79640162803245906</v>
      </c>
    </row>
    <row r="675" spans="1:9" x14ac:dyDescent="0.25">
      <c r="A675" s="20" t="s">
        <v>3578</v>
      </c>
      <c r="B675" s="53">
        <v>-229103.28900000002</v>
      </c>
      <c r="C675" s="53">
        <v>182325</v>
      </c>
      <c r="D675" s="53">
        <v>47294.883999999998</v>
      </c>
      <c r="E675" s="53">
        <v>130063.08600000001</v>
      </c>
      <c r="F675" s="23">
        <v>-1.2565654134101194</v>
      </c>
      <c r="G675" s="23">
        <v>0.36363033858815247</v>
      </c>
      <c r="H675" s="23">
        <v>2.2565654134101196</v>
      </c>
      <c r="I675" s="23">
        <v>0.63636966141184748</v>
      </c>
    </row>
    <row r="676" spans="1:9" x14ac:dyDescent="0.25">
      <c r="A676" s="20" t="s">
        <v>3579</v>
      </c>
      <c r="B676" s="53">
        <v>125148.44499999999</v>
      </c>
      <c r="C676" s="53">
        <v>1881900</v>
      </c>
      <c r="D676" s="53">
        <v>2000</v>
      </c>
      <c r="E676" s="53">
        <v>606934.89899999998</v>
      </c>
      <c r="F676" s="23">
        <v>6.6501113236622555E-2</v>
      </c>
      <c r="G676" s="23">
        <v>3.2952463325065778E-3</v>
      </c>
      <c r="H676" s="23">
        <v>0.93349888676337744</v>
      </c>
      <c r="I676" s="23">
        <v>0.99670475366749345</v>
      </c>
    </row>
    <row r="677" spans="1:9" x14ac:dyDescent="0.25">
      <c r="A677" s="17" t="s">
        <v>56</v>
      </c>
      <c r="B677" s="53">
        <v>1115000.7569999998</v>
      </c>
      <c r="C677" s="53">
        <v>1750000</v>
      </c>
      <c r="D677" s="53">
        <v>1208942.8375000001</v>
      </c>
      <c r="E677" s="53">
        <v>1253053.5324999997</v>
      </c>
      <c r="F677" s="23">
        <v>0.63714328971428558</v>
      </c>
      <c r="G677" s="23">
        <v>0.96479743773436943</v>
      </c>
      <c r="H677" s="23">
        <v>0.36285671028571442</v>
      </c>
      <c r="I677" s="23">
        <v>3.5202562265630566E-2</v>
      </c>
    </row>
    <row r="678" spans="1:9" x14ac:dyDescent="0.25">
      <c r="A678" s="18" t="s">
        <v>3900</v>
      </c>
      <c r="B678" s="53">
        <v>1115000.7569999998</v>
      </c>
      <c r="C678" s="53">
        <v>1750000</v>
      </c>
      <c r="D678" s="53">
        <v>1208942.8375000001</v>
      </c>
      <c r="E678" s="53">
        <v>1253053.5324999997</v>
      </c>
      <c r="F678" s="23">
        <v>0.63714328971428558</v>
      </c>
      <c r="G678" s="23">
        <v>0.96479743773436943</v>
      </c>
      <c r="H678" s="23">
        <v>0.36285671028571442</v>
      </c>
      <c r="I678" s="23">
        <v>3.5202562265630566E-2</v>
      </c>
    </row>
    <row r="679" spans="1:9" x14ac:dyDescent="0.25">
      <c r="A679" s="19" t="s">
        <v>14</v>
      </c>
      <c r="B679" s="53">
        <v>1115000.7569999998</v>
      </c>
      <c r="C679" s="53">
        <v>1750000</v>
      </c>
      <c r="D679" s="53">
        <v>1208942.8375000001</v>
      </c>
      <c r="E679" s="53">
        <v>1253053.5324999997</v>
      </c>
      <c r="F679" s="23">
        <v>0.63714328971428558</v>
      </c>
      <c r="G679" s="23">
        <v>0.96479743773436943</v>
      </c>
      <c r="H679" s="23">
        <v>0.36285671028571442</v>
      </c>
      <c r="I679" s="23">
        <v>3.5202562265630566E-2</v>
      </c>
    </row>
    <row r="680" spans="1:9" x14ac:dyDescent="0.25">
      <c r="A680" s="20" t="s">
        <v>3568</v>
      </c>
      <c r="B680" s="53">
        <v>16959.575000000001</v>
      </c>
      <c r="C680" s="53">
        <v>50050</v>
      </c>
      <c r="D680" s="53">
        <v>20181.894</v>
      </c>
      <c r="E680" s="53">
        <v>20181.894500000002</v>
      </c>
      <c r="F680" s="23">
        <v>0.33885264735264736</v>
      </c>
      <c r="G680" s="23">
        <v>0.9999999752253188</v>
      </c>
      <c r="H680" s="23">
        <v>0.66114735264735258</v>
      </c>
      <c r="I680" s="23">
        <v>2.4774681195438575E-8</v>
      </c>
    </row>
    <row r="681" spans="1:9" x14ac:dyDescent="0.25">
      <c r="A681" s="20" t="s">
        <v>3569</v>
      </c>
      <c r="B681" s="53">
        <v>0</v>
      </c>
      <c r="C681" s="53">
        <v>99925</v>
      </c>
      <c r="D681" s="53">
        <v>0</v>
      </c>
      <c r="E681" s="53">
        <v>0</v>
      </c>
      <c r="F681" s="23">
        <v>0</v>
      </c>
      <c r="G681" s="23" t="e">
        <v>#DIV/0!</v>
      </c>
      <c r="H681" s="23">
        <v>1</v>
      </c>
      <c r="I681" s="23" t="e">
        <v>#DIV/0!</v>
      </c>
    </row>
    <row r="682" spans="1:9" x14ac:dyDescent="0.25">
      <c r="A682" s="20" t="s">
        <v>3570</v>
      </c>
      <c r="B682" s="53">
        <v>0</v>
      </c>
      <c r="C682" s="53">
        <v>50050</v>
      </c>
      <c r="D682" s="53">
        <v>0</v>
      </c>
      <c r="E682" s="53">
        <v>0</v>
      </c>
      <c r="F682" s="23">
        <v>0</v>
      </c>
      <c r="G682" s="23" t="e">
        <v>#DIV/0!</v>
      </c>
      <c r="H682" s="23">
        <v>1</v>
      </c>
      <c r="I682" s="23" t="e">
        <v>#DIV/0!</v>
      </c>
    </row>
    <row r="683" spans="1:9" x14ac:dyDescent="0.25">
      <c r="A683" s="20" t="s">
        <v>3571</v>
      </c>
      <c r="B683" s="53">
        <v>960585.174</v>
      </c>
      <c r="C683" s="53">
        <v>99925</v>
      </c>
      <c r="D683" s="53">
        <v>1067096.3570000001</v>
      </c>
      <c r="E683" s="53">
        <v>1067096.3574999999</v>
      </c>
      <c r="F683" s="23">
        <v>9.6130615361521148</v>
      </c>
      <c r="G683" s="23">
        <v>0.99999999953143892</v>
      </c>
      <c r="H683" s="23">
        <v>-8.6130615361521148</v>
      </c>
      <c r="I683" s="23">
        <v>4.685610788257577E-10</v>
      </c>
    </row>
    <row r="684" spans="1:9" x14ac:dyDescent="0.25">
      <c r="A684" s="20" t="s">
        <v>3572</v>
      </c>
      <c r="B684" s="53">
        <v>0</v>
      </c>
      <c r="C684" s="53">
        <v>75075</v>
      </c>
      <c r="D684" s="53">
        <v>0</v>
      </c>
      <c r="E684" s="53">
        <v>0</v>
      </c>
      <c r="F684" s="23">
        <v>0</v>
      </c>
      <c r="G684" s="23" t="e">
        <v>#DIV/0!</v>
      </c>
      <c r="H684" s="23">
        <v>1</v>
      </c>
      <c r="I684" s="23" t="e">
        <v>#DIV/0!</v>
      </c>
    </row>
    <row r="685" spans="1:9" x14ac:dyDescent="0.25">
      <c r="A685" s="20" t="s">
        <v>3573</v>
      </c>
      <c r="B685" s="53">
        <v>0</v>
      </c>
      <c r="C685" s="53">
        <v>124950</v>
      </c>
      <c r="D685" s="53">
        <v>0</v>
      </c>
      <c r="E685" s="53">
        <v>0</v>
      </c>
      <c r="F685" s="23">
        <v>0</v>
      </c>
      <c r="G685" s="23" t="e">
        <v>#DIV/0!</v>
      </c>
      <c r="H685" s="23">
        <v>1</v>
      </c>
      <c r="I685" s="23" t="e">
        <v>#DIV/0!</v>
      </c>
    </row>
    <row r="686" spans="1:9" x14ac:dyDescent="0.25">
      <c r="A686" s="20" t="s">
        <v>3574</v>
      </c>
      <c r="B686" s="53">
        <v>0</v>
      </c>
      <c r="C686" s="53">
        <v>75075</v>
      </c>
      <c r="D686" s="53">
        <v>0</v>
      </c>
      <c r="E686" s="53">
        <v>0</v>
      </c>
      <c r="F686" s="23">
        <v>0</v>
      </c>
      <c r="G686" s="23" t="e">
        <v>#DIV/0!</v>
      </c>
      <c r="H686" s="23">
        <v>1</v>
      </c>
      <c r="I686" s="23" t="e">
        <v>#DIV/0!</v>
      </c>
    </row>
    <row r="687" spans="1:9" x14ac:dyDescent="0.25">
      <c r="A687" s="20" t="s">
        <v>3575</v>
      </c>
      <c r="B687" s="53">
        <v>2000</v>
      </c>
      <c r="C687" s="53">
        <v>124950</v>
      </c>
      <c r="D687" s="53">
        <v>2000</v>
      </c>
      <c r="E687" s="53">
        <v>2000</v>
      </c>
      <c r="F687" s="23">
        <v>1.600640256102441E-2</v>
      </c>
      <c r="G687" s="23">
        <v>1</v>
      </c>
      <c r="H687" s="23">
        <v>0.98399359743897563</v>
      </c>
      <c r="I687" s="23">
        <v>0</v>
      </c>
    </row>
    <row r="688" spans="1:9" x14ac:dyDescent="0.25">
      <c r="A688" s="20" t="s">
        <v>3576</v>
      </c>
      <c r="B688" s="53">
        <v>91121.304000000004</v>
      </c>
      <c r="C688" s="53">
        <v>75075</v>
      </c>
      <c r="D688" s="53">
        <v>108434.352</v>
      </c>
      <c r="E688" s="53">
        <v>108434.352</v>
      </c>
      <c r="F688" s="23">
        <v>1.2137369830169831</v>
      </c>
      <c r="G688" s="23">
        <v>1</v>
      </c>
      <c r="H688" s="23">
        <v>-0.21373698301698307</v>
      </c>
      <c r="I688" s="23">
        <v>0</v>
      </c>
    </row>
    <row r="689" spans="1:9" x14ac:dyDescent="0.25">
      <c r="A689" s="20" t="s">
        <v>3577</v>
      </c>
      <c r="B689" s="53">
        <v>8087.1720000000005</v>
      </c>
      <c r="C689" s="53">
        <v>124950</v>
      </c>
      <c r="D689" s="53">
        <v>9623.7345000000005</v>
      </c>
      <c r="E689" s="53">
        <v>9623.7345000000005</v>
      </c>
      <c r="F689" s="23">
        <v>6.4723265306122449E-2</v>
      </c>
      <c r="G689" s="23">
        <v>1</v>
      </c>
      <c r="H689" s="23">
        <v>0.93527673469387751</v>
      </c>
      <c r="I689" s="23">
        <v>0</v>
      </c>
    </row>
    <row r="690" spans="1:9" x14ac:dyDescent="0.25">
      <c r="A690" s="20" t="s">
        <v>3578</v>
      </c>
      <c r="B690" s="53">
        <v>1350</v>
      </c>
      <c r="C690" s="53">
        <v>75075</v>
      </c>
      <c r="D690" s="53">
        <v>1606.5</v>
      </c>
      <c r="E690" s="53">
        <v>1606.5</v>
      </c>
      <c r="F690" s="23">
        <v>1.7982017982017984E-2</v>
      </c>
      <c r="G690" s="23">
        <v>1</v>
      </c>
      <c r="H690" s="23">
        <v>0.98201798201798196</v>
      </c>
      <c r="I690" s="23">
        <v>0</v>
      </c>
    </row>
    <row r="691" spans="1:9" x14ac:dyDescent="0.25">
      <c r="A691" s="20" t="s">
        <v>3579</v>
      </c>
      <c r="B691" s="53">
        <v>34897.531999999999</v>
      </c>
      <c r="C691" s="53">
        <v>774900.00000000012</v>
      </c>
      <c r="D691" s="53">
        <v>0</v>
      </c>
      <c r="E691" s="53">
        <v>44110.694000000003</v>
      </c>
      <c r="F691" s="23">
        <v>4.5034884501225954E-2</v>
      </c>
      <c r="G691" s="23">
        <v>0</v>
      </c>
      <c r="H691" s="23">
        <v>0.95496511549877405</v>
      </c>
      <c r="I691" s="23">
        <v>1</v>
      </c>
    </row>
    <row r="692" spans="1:9" x14ac:dyDescent="0.25">
      <c r="A692" s="17" t="s">
        <v>57</v>
      </c>
      <c r="B692" s="53">
        <v>1418094.318</v>
      </c>
      <c r="C692" s="53">
        <v>1000000</v>
      </c>
      <c r="D692" s="53">
        <v>589112.19150000007</v>
      </c>
      <c r="E692" s="53">
        <v>1599866.2385</v>
      </c>
      <c r="F692" s="23">
        <v>1.4180943180000001</v>
      </c>
      <c r="G692" s="23">
        <v>0.36822590371826269</v>
      </c>
      <c r="H692" s="23">
        <v>-0.41809431800000008</v>
      </c>
      <c r="I692" s="23">
        <v>0.63177409628173731</v>
      </c>
    </row>
    <row r="693" spans="1:9" x14ac:dyDescent="0.25">
      <c r="A693" s="18" t="s">
        <v>3595</v>
      </c>
      <c r="B693" s="53">
        <v>1418094.318</v>
      </c>
      <c r="C693" s="53">
        <v>1000000</v>
      </c>
      <c r="D693" s="53">
        <v>589112.19150000007</v>
      </c>
      <c r="E693" s="53">
        <v>1599866.2385</v>
      </c>
      <c r="F693" s="23">
        <v>1.4180943180000001</v>
      </c>
      <c r="G693" s="23">
        <v>0.36822590371826269</v>
      </c>
      <c r="H693" s="23">
        <v>-0.41809431800000008</v>
      </c>
      <c r="I693" s="23">
        <v>0.63177409628173731</v>
      </c>
    </row>
    <row r="694" spans="1:9" x14ac:dyDescent="0.25">
      <c r="A694" s="19" t="s">
        <v>11</v>
      </c>
      <c r="B694" s="53">
        <v>1418094.318</v>
      </c>
      <c r="C694" s="53">
        <v>1000000</v>
      </c>
      <c r="D694" s="53">
        <v>589112.19150000007</v>
      </c>
      <c r="E694" s="53">
        <v>1599866.2385</v>
      </c>
      <c r="F694" s="23">
        <v>1.4180943180000001</v>
      </c>
      <c r="G694" s="23">
        <v>0.36822590371826269</v>
      </c>
      <c r="H694" s="23">
        <v>-0.41809431800000008</v>
      </c>
      <c r="I694" s="23">
        <v>0.63177409628173731</v>
      </c>
    </row>
    <row r="695" spans="1:9" x14ac:dyDescent="0.25">
      <c r="A695" s="20" t="s">
        <v>3568</v>
      </c>
      <c r="B695" s="53">
        <v>113499.22900000001</v>
      </c>
      <c r="C695" s="53">
        <v>28600</v>
      </c>
      <c r="D695" s="53">
        <v>51068.451500000003</v>
      </c>
      <c r="E695" s="53">
        <v>115114.08250000002</v>
      </c>
      <c r="F695" s="23">
        <v>3.9685045104895109</v>
      </c>
      <c r="G695" s="23">
        <v>0.44363339732999213</v>
      </c>
      <c r="H695" s="23">
        <v>-2.9685045104895109</v>
      </c>
      <c r="I695" s="23">
        <v>0.55636660267000781</v>
      </c>
    </row>
    <row r="696" spans="1:9" x14ac:dyDescent="0.25">
      <c r="A696" s="20" t="s">
        <v>3569</v>
      </c>
      <c r="B696" s="53">
        <v>0</v>
      </c>
      <c r="C696" s="53">
        <v>57100</v>
      </c>
      <c r="D696" s="53">
        <v>0</v>
      </c>
      <c r="E696" s="53">
        <v>0</v>
      </c>
      <c r="F696" s="23">
        <v>0</v>
      </c>
      <c r="G696" s="23" t="e">
        <v>#DIV/0!</v>
      </c>
      <c r="H696" s="23">
        <v>1</v>
      </c>
      <c r="I696" s="23" t="e">
        <v>#DIV/0!</v>
      </c>
    </row>
    <row r="697" spans="1:9" x14ac:dyDescent="0.25">
      <c r="A697" s="20" t="s">
        <v>3570</v>
      </c>
      <c r="B697" s="53">
        <v>5414.0009999999993</v>
      </c>
      <c r="C697" s="53">
        <v>28600</v>
      </c>
      <c r="D697" s="53">
        <v>0</v>
      </c>
      <c r="E697" s="53">
        <v>6442.6610000000001</v>
      </c>
      <c r="F697" s="23">
        <v>0.18930073426573424</v>
      </c>
      <c r="G697" s="23">
        <v>0</v>
      </c>
      <c r="H697" s="23">
        <v>0.81069926573426576</v>
      </c>
      <c r="I697" s="23">
        <v>1</v>
      </c>
    </row>
    <row r="698" spans="1:9" x14ac:dyDescent="0.25">
      <c r="A698" s="20" t="s">
        <v>3571</v>
      </c>
      <c r="B698" s="53">
        <v>9663.2340000000004</v>
      </c>
      <c r="C698" s="53">
        <v>57100</v>
      </c>
      <c r="D698" s="53">
        <v>11499.2485</v>
      </c>
      <c r="E698" s="53">
        <v>11499.2485</v>
      </c>
      <c r="F698" s="23">
        <v>0.16923352014010509</v>
      </c>
      <c r="G698" s="23">
        <v>1</v>
      </c>
      <c r="H698" s="23">
        <v>0.83076647985989494</v>
      </c>
      <c r="I698" s="23">
        <v>0</v>
      </c>
    </row>
    <row r="699" spans="1:9" x14ac:dyDescent="0.25">
      <c r="A699" s="20" t="s">
        <v>3572</v>
      </c>
      <c r="B699" s="53">
        <v>36304.667000000001</v>
      </c>
      <c r="C699" s="53">
        <v>42900</v>
      </c>
      <c r="D699" s="53">
        <v>43202.553500000002</v>
      </c>
      <c r="E699" s="53">
        <v>43202.553500000002</v>
      </c>
      <c r="F699" s="23">
        <v>0.84626263403263402</v>
      </c>
      <c r="G699" s="23">
        <v>1</v>
      </c>
      <c r="H699" s="23">
        <v>0.15373736596736598</v>
      </c>
      <c r="I699" s="23">
        <v>0</v>
      </c>
    </row>
    <row r="700" spans="1:9" x14ac:dyDescent="0.25">
      <c r="A700" s="20" t="s">
        <v>3573</v>
      </c>
      <c r="B700" s="53">
        <v>0</v>
      </c>
      <c r="C700" s="53">
        <v>71400</v>
      </c>
      <c r="D700" s="53">
        <v>0</v>
      </c>
      <c r="E700" s="53">
        <v>0</v>
      </c>
      <c r="F700" s="23">
        <v>0</v>
      </c>
      <c r="G700" s="23" t="e">
        <v>#DIV/0!</v>
      </c>
      <c r="H700" s="23">
        <v>1</v>
      </c>
      <c r="I700" s="23" t="e">
        <v>#DIV/0!</v>
      </c>
    </row>
    <row r="701" spans="1:9" x14ac:dyDescent="0.25">
      <c r="A701" s="20" t="s">
        <v>3574</v>
      </c>
      <c r="B701" s="53">
        <v>0</v>
      </c>
      <c r="C701" s="53">
        <v>42900</v>
      </c>
      <c r="D701" s="53">
        <v>0</v>
      </c>
      <c r="E701" s="53">
        <v>0</v>
      </c>
      <c r="F701" s="23">
        <v>0</v>
      </c>
      <c r="G701" s="23" t="e">
        <v>#DIV/0!</v>
      </c>
      <c r="H701" s="23">
        <v>1</v>
      </c>
      <c r="I701" s="23" t="e">
        <v>#DIV/0!</v>
      </c>
    </row>
    <row r="702" spans="1:9" x14ac:dyDescent="0.25">
      <c r="A702" s="20" t="s">
        <v>3575</v>
      </c>
      <c r="B702" s="53">
        <v>198859.334</v>
      </c>
      <c r="C702" s="53">
        <v>71400</v>
      </c>
      <c r="D702" s="53">
        <v>236642.60750000001</v>
      </c>
      <c r="E702" s="53">
        <v>236642.60750000001</v>
      </c>
      <c r="F702" s="23">
        <v>2.7851447338935573</v>
      </c>
      <c r="G702" s="23">
        <v>1</v>
      </c>
      <c r="H702" s="23">
        <v>-1.7851447338935573</v>
      </c>
      <c r="I702" s="23">
        <v>0</v>
      </c>
    </row>
    <row r="703" spans="1:9" x14ac:dyDescent="0.25">
      <c r="A703" s="20" t="s">
        <v>3576</v>
      </c>
      <c r="B703" s="53">
        <v>0</v>
      </c>
      <c r="C703" s="53">
        <v>42900</v>
      </c>
      <c r="D703" s="53">
        <v>0</v>
      </c>
      <c r="E703" s="53">
        <v>0</v>
      </c>
      <c r="F703" s="23">
        <v>0</v>
      </c>
      <c r="G703" s="23" t="e">
        <v>#DIV/0!</v>
      </c>
      <c r="H703" s="23">
        <v>1</v>
      </c>
      <c r="I703" s="23" t="e">
        <v>#DIV/0!</v>
      </c>
    </row>
    <row r="704" spans="1:9" x14ac:dyDescent="0.25">
      <c r="A704" s="20" t="s">
        <v>3577</v>
      </c>
      <c r="B704" s="53">
        <v>216233.06899999999</v>
      </c>
      <c r="C704" s="53">
        <v>71400</v>
      </c>
      <c r="D704" s="53">
        <v>0</v>
      </c>
      <c r="E704" s="53">
        <v>257317.35249999998</v>
      </c>
      <c r="F704" s="23">
        <v>3.0284743557422966</v>
      </c>
      <c r="G704" s="23">
        <v>0</v>
      </c>
      <c r="H704" s="23">
        <v>-2.0284743557422966</v>
      </c>
      <c r="I704" s="23">
        <v>1</v>
      </c>
    </row>
    <row r="705" spans="1:9" x14ac:dyDescent="0.25">
      <c r="A705" s="20" t="s">
        <v>3578</v>
      </c>
      <c r="B705" s="53">
        <v>0</v>
      </c>
      <c r="C705" s="53">
        <v>42900</v>
      </c>
      <c r="D705" s="53">
        <v>0</v>
      </c>
      <c r="E705" s="53">
        <v>0</v>
      </c>
      <c r="F705" s="23">
        <v>0</v>
      </c>
      <c r="G705" s="23" t="e">
        <v>#DIV/0!</v>
      </c>
      <c r="H705" s="23">
        <v>1</v>
      </c>
      <c r="I705" s="23" t="e">
        <v>#DIV/0!</v>
      </c>
    </row>
    <row r="706" spans="1:9" x14ac:dyDescent="0.25">
      <c r="A706" s="20" t="s">
        <v>3579</v>
      </c>
      <c r="B706" s="53">
        <v>838120.78399999999</v>
      </c>
      <c r="C706" s="53">
        <v>442800</v>
      </c>
      <c r="D706" s="53">
        <v>246699.33050000001</v>
      </c>
      <c r="E706" s="53">
        <v>929647.73300000001</v>
      </c>
      <c r="F706" s="23">
        <v>1.8927750316169829</v>
      </c>
      <c r="G706" s="23">
        <v>0.26536861409202189</v>
      </c>
      <c r="H706" s="23">
        <v>-0.89277503161698291</v>
      </c>
      <c r="I706" s="23">
        <v>0.73463138590797805</v>
      </c>
    </row>
    <row r="707" spans="1:9" x14ac:dyDescent="0.25">
      <c r="A707" s="17" t="s">
        <v>58</v>
      </c>
      <c r="B707" s="53">
        <v>508034.05</v>
      </c>
      <c r="C707" s="53">
        <v>1250000</v>
      </c>
      <c r="D707" s="53">
        <v>171864.46399999998</v>
      </c>
      <c r="E707" s="53">
        <v>578340.52099999995</v>
      </c>
      <c r="F707" s="23">
        <v>0.40642723999999997</v>
      </c>
      <c r="G707" s="23">
        <v>0.29716829058221911</v>
      </c>
      <c r="H707" s="23">
        <v>0.59357276000000003</v>
      </c>
      <c r="I707" s="23">
        <v>0.70283170941778095</v>
      </c>
    </row>
    <row r="708" spans="1:9" x14ac:dyDescent="0.25">
      <c r="A708" s="18" t="s">
        <v>3595</v>
      </c>
      <c r="B708" s="53">
        <v>508034.05</v>
      </c>
      <c r="C708" s="53">
        <v>1250000</v>
      </c>
      <c r="D708" s="53">
        <v>171864.46399999998</v>
      </c>
      <c r="E708" s="53">
        <v>578340.52099999995</v>
      </c>
      <c r="F708" s="23">
        <v>0.40642723999999997</v>
      </c>
      <c r="G708" s="23">
        <v>0.29716829058221911</v>
      </c>
      <c r="H708" s="23">
        <v>0.59357276000000003</v>
      </c>
      <c r="I708" s="23">
        <v>0.70283170941778095</v>
      </c>
    </row>
    <row r="709" spans="1:9" x14ac:dyDescent="0.25">
      <c r="A709" s="19" t="s">
        <v>29</v>
      </c>
      <c r="B709" s="53">
        <v>508034.05</v>
      </c>
      <c r="C709" s="53">
        <v>1250000</v>
      </c>
      <c r="D709" s="53">
        <v>171864.46399999998</v>
      </c>
      <c r="E709" s="53">
        <v>578340.52099999995</v>
      </c>
      <c r="F709" s="23">
        <v>0.40642723999999997</v>
      </c>
      <c r="G709" s="23">
        <v>0.29716829058221911</v>
      </c>
      <c r="H709" s="23">
        <v>0.59357276000000003</v>
      </c>
      <c r="I709" s="23">
        <v>0.70283170941778095</v>
      </c>
    </row>
    <row r="710" spans="1:9" x14ac:dyDescent="0.25">
      <c r="A710" s="20" t="s">
        <v>3568</v>
      </c>
      <c r="B710" s="53">
        <v>50995.385999999999</v>
      </c>
      <c r="C710" s="53">
        <v>35750</v>
      </c>
      <c r="D710" s="53">
        <v>60684.5095</v>
      </c>
      <c r="E710" s="53">
        <v>60684.5095</v>
      </c>
      <c r="F710" s="23">
        <v>1.4264443636363635</v>
      </c>
      <c r="G710" s="23">
        <v>1</v>
      </c>
      <c r="H710" s="23">
        <v>-0.42644436363636351</v>
      </c>
      <c r="I710" s="23">
        <v>0</v>
      </c>
    </row>
    <row r="711" spans="1:9" x14ac:dyDescent="0.25">
      <c r="A711" s="20" t="s">
        <v>3569</v>
      </c>
      <c r="B711" s="53">
        <v>13359.575000000001</v>
      </c>
      <c r="C711" s="53">
        <v>71375</v>
      </c>
      <c r="D711" s="53">
        <v>15897.894</v>
      </c>
      <c r="E711" s="53">
        <v>15897.8945</v>
      </c>
      <c r="F711" s="23">
        <v>0.18717443082311735</v>
      </c>
      <c r="G711" s="23">
        <v>0.9999999685492944</v>
      </c>
      <c r="H711" s="23">
        <v>0.81282556917688265</v>
      </c>
      <c r="I711" s="23">
        <v>3.1450705595403861E-8</v>
      </c>
    </row>
    <row r="712" spans="1:9" x14ac:dyDescent="0.25">
      <c r="A712" s="20" t="s">
        <v>3570</v>
      </c>
      <c r="B712" s="53">
        <v>0</v>
      </c>
      <c r="C712" s="53">
        <v>35750</v>
      </c>
      <c r="D712" s="53">
        <v>0</v>
      </c>
      <c r="E712" s="53">
        <v>0</v>
      </c>
      <c r="F712" s="23">
        <v>0</v>
      </c>
      <c r="G712" s="23" t="e">
        <v>#DIV/0!</v>
      </c>
      <c r="H712" s="23">
        <v>1</v>
      </c>
      <c r="I712" s="23" t="e">
        <v>#DIV/0!</v>
      </c>
    </row>
    <row r="713" spans="1:9" x14ac:dyDescent="0.25">
      <c r="A713" s="20" t="s">
        <v>3571</v>
      </c>
      <c r="B713" s="53">
        <v>0</v>
      </c>
      <c r="C713" s="53">
        <v>71375</v>
      </c>
      <c r="D713" s="53">
        <v>0</v>
      </c>
      <c r="E713" s="53">
        <v>0</v>
      </c>
      <c r="F713" s="23">
        <v>0</v>
      </c>
      <c r="G713" s="23" t="e">
        <v>#DIV/0!</v>
      </c>
      <c r="H713" s="23">
        <v>1</v>
      </c>
      <c r="I713" s="23" t="e">
        <v>#DIV/0!</v>
      </c>
    </row>
    <row r="714" spans="1:9" x14ac:dyDescent="0.25">
      <c r="A714" s="20" t="s">
        <v>3572</v>
      </c>
      <c r="B714" s="53">
        <v>141057.38</v>
      </c>
      <c r="C714" s="53">
        <v>53625</v>
      </c>
      <c r="D714" s="53">
        <v>1987.3</v>
      </c>
      <c r="E714" s="53">
        <v>167858.28200000001</v>
      </c>
      <c r="F714" s="23">
        <v>2.6304406526806527</v>
      </c>
      <c r="G714" s="23">
        <v>1.1839153697522056E-2</v>
      </c>
      <c r="H714" s="23">
        <v>-1.6304406526806527</v>
      </c>
      <c r="I714" s="23">
        <v>0.98816084630247791</v>
      </c>
    </row>
    <row r="715" spans="1:9" x14ac:dyDescent="0.25">
      <c r="A715" s="20" t="s">
        <v>3573</v>
      </c>
      <c r="B715" s="53">
        <v>0</v>
      </c>
      <c r="C715" s="53">
        <v>89250.000000000015</v>
      </c>
      <c r="D715" s="53">
        <v>0</v>
      </c>
      <c r="E715" s="53">
        <v>0</v>
      </c>
      <c r="F715" s="23">
        <v>0</v>
      </c>
      <c r="G715" s="23" t="e">
        <v>#DIV/0!</v>
      </c>
      <c r="H715" s="23">
        <v>1</v>
      </c>
      <c r="I715" s="23" t="e">
        <v>#DIV/0!</v>
      </c>
    </row>
    <row r="716" spans="1:9" x14ac:dyDescent="0.25">
      <c r="A716" s="20" t="s">
        <v>3574</v>
      </c>
      <c r="B716" s="53">
        <v>0</v>
      </c>
      <c r="C716" s="53">
        <v>53625</v>
      </c>
      <c r="D716" s="53">
        <v>0</v>
      </c>
      <c r="E716" s="53">
        <v>0</v>
      </c>
      <c r="F716" s="23">
        <v>0</v>
      </c>
      <c r="G716" s="23" t="e">
        <v>#DIV/0!</v>
      </c>
      <c r="H716" s="23">
        <v>1</v>
      </c>
      <c r="I716" s="23" t="e">
        <v>#DIV/0!</v>
      </c>
    </row>
    <row r="717" spans="1:9" x14ac:dyDescent="0.25">
      <c r="A717" s="20" t="s">
        <v>3575</v>
      </c>
      <c r="B717" s="53">
        <v>139330.27499999999</v>
      </c>
      <c r="C717" s="53">
        <v>89250.000000000015</v>
      </c>
      <c r="D717" s="53">
        <v>9437.0275000000001</v>
      </c>
      <c r="E717" s="53">
        <v>141103.02799999999</v>
      </c>
      <c r="F717" s="23">
        <v>1.5611235294117645</v>
      </c>
      <c r="G717" s="23">
        <v>6.688040387056754E-2</v>
      </c>
      <c r="H717" s="23">
        <v>-0.56112352941176447</v>
      </c>
      <c r="I717" s="23">
        <v>0.93311959612943252</v>
      </c>
    </row>
    <row r="718" spans="1:9" x14ac:dyDescent="0.25">
      <c r="A718" s="20" t="s">
        <v>3576</v>
      </c>
      <c r="B718" s="53">
        <v>0</v>
      </c>
      <c r="C718" s="53">
        <v>53625</v>
      </c>
      <c r="D718" s="53">
        <v>0</v>
      </c>
      <c r="E718" s="53">
        <v>0</v>
      </c>
      <c r="F718" s="23">
        <v>0</v>
      </c>
      <c r="G718" s="23" t="e">
        <v>#DIV/0!</v>
      </c>
      <c r="H718" s="23">
        <v>1</v>
      </c>
      <c r="I718" s="23" t="e">
        <v>#DIV/0!</v>
      </c>
    </row>
    <row r="719" spans="1:9" x14ac:dyDescent="0.25">
      <c r="A719" s="20" t="s">
        <v>3577</v>
      </c>
      <c r="B719" s="53">
        <v>0</v>
      </c>
      <c r="C719" s="53">
        <v>89250.000000000015</v>
      </c>
      <c r="D719" s="53">
        <v>0</v>
      </c>
      <c r="E719" s="53">
        <v>0</v>
      </c>
      <c r="F719" s="23">
        <v>0</v>
      </c>
      <c r="G719" s="23" t="e">
        <v>#DIV/0!</v>
      </c>
      <c r="H719" s="23">
        <v>1</v>
      </c>
      <c r="I719" s="23" t="e">
        <v>#DIV/0!</v>
      </c>
    </row>
    <row r="720" spans="1:9" x14ac:dyDescent="0.25">
      <c r="A720" s="20" t="s">
        <v>3578</v>
      </c>
      <c r="B720" s="53">
        <v>70468.68299999999</v>
      </c>
      <c r="C720" s="53">
        <v>53625</v>
      </c>
      <c r="D720" s="53">
        <v>83857.732999999993</v>
      </c>
      <c r="E720" s="53">
        <v>83857.732999999993</v>
      </c>
      <c r="F720" s="23">
        <v>1.3141013146853144</v>
      </c>
      <c r="G720" s="23">
        <v>1</v>
      </c>
      <c r="H720" s="23">
        <v>-0.31410131468531444</v>
      </c>
      <c r="I720" s="23">
        <v>0</v>
      </c>
    </row>
    <row r="721" spans="1:9" x14ac:dyDescent="0.25">
      <c r="A721" s="20" t="s">
        <v>3579</v>
      </c>
      <c r="B721" s="53">
        <v>92822.750999999989</v>
      </c>
      <c r="C721" s="53">
        <v>553500</v>
      </c>
      <c r="D721" s="53">
        <v>0</v>
      </c>
      <c r="E721" s="53">
        <v>108939.07400000002</v>
      </c>
      <c r="F721" s="23">
        <v>0.16770144715447152</v>
      </c>
      <c r="G721" s="23">
        <v>0</v>
      </c>
      <c r="H721" s="23">
        <v>0.83229855284552845</v>
      </c>
      <c r="I721" s="23">
        <v>1</v>
      </c>
    </row>
    <row r="722" spans="1:9" x14ac:dyDescent="0.25">
      <c r="A722" s="17" t="s">
        <v>59</v>
      </c>
      <c r="B722" s="53">
        <v>1923719.0445000001</v>
      </c>
      <c r="C722" s="53">
        <v>4500000</v>
      </c>
      <c r="D722" s="53">
        <v>243734.272</v>
      </c>
      <c r="E722" s="53">
        <v>2283112.84</v>
      </c>
      <c r="F722" s="23">
        <v>0.42749312100000003</v>
      </c>
      <c r="G722" s="23">
        <v>0.10675524561457944</v>
      </c>
      <c r="H722" s="23">
        <v>0.57250687899999997</v>
      </c>
      <c r="I722" s="23">
        <v>0.8932447543854205</v>
      </c>
    </row>
    <row r="723" spans="1:9" x14ac:dyDescent="0.25">
      <c r="A723" s="18" t="s">
        <v>3867</v>
      </c>
      <c r="B723" s="53">
        <v>1923719.0445000001</v>
      </c>
      <c r="C723" s="53">
        <v>4500000</v>
      </c>
      <c r="D723" s="53">
        <v>243734.272</v>
      </c>
      <c r="E723" s="53">
        <v>2283112.84</v>
      </c>
      <c r="F723" s="23">
        <v>0.42749312100000003</v>
      </c>
      <c r="G723" s="23">
        <v>0.10675524561457944</v>
      </c>
      <c r="H723" s="23">
        <v>0.57250687899999997</v>
      </c>
      <c r="I723" s="23">
        <v>0.8932447543854205</v>
      </c>
    </row>
    <row r="724" spans="1:9" x14ac:dyDescent="0.25">
      <c r="A724" s="19" t="s">
        <v>29</v>
      </c>
      <c r="B724" s="53">
        <v>1923719.0445000001</v>
      </c>
      <c r="C724" s="53">
        <v>4500000</v>
      </c>
      <c r="D724" s="53">
        <v>243734.272</v>
      </c>
      <c r="E724" s="53">
        <v>2283112.84</v>
      </c>
      <c r="F724" s="23">
        <v>0.42749312100000003</v>
      </c>
      <c r="G724" s="23">
        <v>0.10675524561457944</v>
      </c>
      <c r="H724" s="23">
        <v>0.57250687899999997</v>
      </c>
      <c r="I724" s="23">
        <v>0.8932447543854205</v>
      </c>
    </row>
    <row r="725" spans="1:9" x14ac:dyDescent="0.25">
      <c r="A725" s="20" t="s">
        <v>3568</v>
      </c>
      <c r="B725" s="53">
        <v>56660.925000000003</v>
      </c>
      <c r="C725" s="53">
        <v>128700</v>
      </c>
      <c r="D725" s="53">
        <v>7416.9964999999993</v>
      </c>
      <c r="E725" s="53">
        <v>74843.497499999998</v>
      </c>
      <c r="F725" s="23">
        <v>0.44025582750582753</v>
      </c>
      <c r="G725" s="23">
        <v>9.9100078801100916E-2</v>
      </c>
      <c r="H725" s="23">
        <v>0.55974417249417252</v>
      </c>
      <c r="I725" s="23">
        <v>0.90089992119889906</v>
      </c>
    </row>
    <row r="726" spans="1:9" x14ac:dyDescent="0.25">
      <c r="A726" s="20" t="s">
        <v>3569</v>
      </c>
      <c r="B726" s="53">
        <v>0</v>
      </c>
      <c r="C726" s="53">
        <v>256950</v>
      </c>
      <c r="D726" s="53">
        <v>0</v>
      </c>
      <c r="E726" s="53">
        <v>0</v>
      </c>
      <c r="F726" s="23">
        <v>0</v>
      </c>
      <c r="G726" s="23" t="e">
        <v>#DIV/0!</v>
      </c>
      <c r="H726" s="23">
        <v>1</v>
      </c>
      <c r="I726" s="23" t="e">
        <v>#DIV/0!</v>
      </c>
    </row>
    <row r="727" spans="1:9" x14ac:dyDescent="0.25">
      <c r="A727" s="20" t="s">
        <v>3570</v>
      </c>
      <c r="B727" s="53">
        <v>104580.845</v>
      </c>
      <c r="C727" s="53">
        <v>128700</v>
      </c>
      <c r="D727" s="53">
        <v>80540.499500000005</v>
      </c>
      <c r="E727" s="53">
        <v>124451.2055</v>
      </c>
      <c r="F727" s="23">
        <v>0.81259397824397828</v>
      </c>
      <c r="G727" s="23">
        <v>0.64716528197872702</v>
      </c>
      <c r="H727" s="23">
        <v>0.18740602175602172</v>
      </c>
      <c r="I727" s="23">
        <v>0.35283471802127298</v>
      </c>
    </row>
    <row r="728" spans="1:9" x14ac:dyDescent="0.25">
      <c r="A728" s="20" t="s">
        <v>3571</v>
      </c>
      <c r="B728" s="53">
        <v>157700.18700000001</v>
      </c>
      <c r="C728" s="53">
        <v>256950</v>
      </c>
      <c r="D728" s="53">
        <v>0</v>
      </c>
      <c r="E728" s="53">
        <v>187663.2225</v>
      </c>
      <c r="F728" s="23">
        <v>0.6137388091068301</v>
      </c>
      <c r="G728" s="23">
        <v>0</v>
      </c>
      <c r="H728" s="23">
        <v>0.3862611908931699</v>
      </c>
      <c r="I728" s="23">
        <v>1</v>
      </c>
    </row>
    <row r="729" spans="1:9" x14ac:dyDescent="0.25">
      <c r="A729" s="20" t="s">
        <v>3572</v>
      </c>
      <c r="B729" s="53">
        <v>0</v>
      </c>
      <c r="C729" s="53">
        <v>193050</v>
      </c>
      <c r="D729" s="53">
        <v>0</v>
      </c>
      <c r="E729" s="53">
        <v>0</v>
      </c>
      <c r="F729" s="23">
        <v>0</v>
      </c>
      <c r="G729" s="23" t="e">
        <v>#DIV/0!</v>
      </c>
      <c r="H729" s="23">
        <v>1</v>
      </c>
      <c r="I729" s="23" t="e">
        <v>#DIV/0!</v>
      </c>
    </row>
    <row r="730" spans="1:9" x14ac:dyDescent="0.25">
      <c r="A730" s="20" t="s">
        <v>3573</v>
      </c>
      <c r="B730" s="53">
        <v>11191.128000000001</v>
      </c>
      <c r="C730" s="53">
        <v>321300</v>
      </c>
      <c r="D730" s="53">
        <v>13317.442499999999</v>
      </c>
      <c r="E730" s="53">
        <v>13317.442499999999</v>
      </c>
      <c r="F730" s="23">
        <v>3.4830774976657333E-2</v>
      </c>
      <c r="G730" s="23">
        <v>1</v>
      </c>
      <c r="H730" s="23">
        <v>0.96516922502334268</v>
      </c>
      <c r="I730" s="23">
        <v>0</v>
      </c>
    </row>
    <row r="731" spans="1:9" x14ac:dyDescent="0.25">
      <c r="A731" s="20" t="s">
        <v>3574</v>
      </c>
      <c r="B731" s="53">
        <v>10000</v>
      </c>
      <c r="C731" s="53">
        <v>193050</v>
      </c>
      <c r="D731" s="53">
        <v>10000</v>
      </c>
      <c r="E731" s="53">
        <v>10000</v>
      </c>
      <c r="F731" s="23">
        <v>5.1800051800051802E-2</v>
      </c>
      <c r="G731" s="23">
        <v>1</v>
      </c>
      <c r="H731" s="23">
        <v>0.94819994819994824</v>
      </c>
      <c r="I731" s="23">
        <v>0</v>
      </c>
    </row>
    <row r="732" spans="1:9" x14ac:dyDescent="0.25">
      <c r="A732" s="20" t="s">
        <v>3575</v>
      </c>
      <c r="B732" s="53">
        <v>61053.288</v>
      </c>
      <c r="C732" s="53">
        <v>321300</v>
      </c>
      <c r="D732" s="53">
        <v>72653.413499999995</v>
      </c>
      <c r="E732" s="53">
        <v>72653.413499999995</v>
      </c>
      <c r="F732" s="23">
        <v>0.19001957049486462</v>
      </c>
      <c r="G732" s="23">
        <v>1</v>
      </c>
      <c r="H732" s="23">
        <v>0.80998042950513538</v>
      </c>
      <c r="I732" s="23">
        <v>0</v>
      </c>
    </row>
    <row r="733" spans="1:9" x14ac:dyDescent="0.25">
      <c r="A733" s="20" t="s">
        <v>3576</v>
      </c>
      <c r="B733" s="53">
        <v>0</v>
      </c>
      <c r="C733" s="53">
        <v>193050</v>
      </c>
      <c r="D733" s="53">
        <v>0</v>
      </c>
      <c r="E733" s="53">
        <v>0</v>
      </c>
      <c r="F733" s="23">
        <v>0</v>
      </c>
      <c r="G733" s="23" t="e">
        <v>#DIV/0!</v>
      </c>
      <c r="H733" s="23">
        <v>1</v>
      </c>
      <c r="I733" s="23" t="e">
        <v>#DIV/0!</v>
      </c>
    </row>
    <row r="734" spans="1:9" x14ac:dyDescent="0.25">
      <c r="A734" s="20" t="s">
        <v>3577</v>
      </c>
      <c r="B734" s="53">
        <v>104658.61</v>
      </c>
      <c r="C734" s="53">
        <v>321300</v>
      </c>
      <c r="D734" s="53">
        <v>58661.690500000004</v>
      </c>
      <c r="E734" s="53">
        <v>124543.746</v>
      </c>
      <c r="F734" s="23">
        <v>0.32573485838779959</v>
      </c>
      <c r="G734" s="23">
        <v>0.47101273555719131</v>
      </c>
      <c r="H734" s="23">
        <v>0.67426514161220041</v>
      </c>
      <c r="I734" s="23">
        <v>0.52898726444280864</v>
      </c>
    </row>
    <row r="735" spans="1:9" x14ac:dyDescent="0.25">
      <c r="A735" s="20" t="s">
        <v>3578</v>
      </c>
      <c r="B735" s="53">
        <v>0</v>
      </c>
      <c r="C735" s="53">
        <v>193050</v>
      </c>
      <c r="D735" s="53">
        <v>0</v>
      </c>
      <c r="E735" s="53">
        <v>0</v>
      </c>
      <c r="F735" s="23">
        <v>0</v>
      </c>
      <c r="G735" s="23" t="e">
        <v>#DIV/0!</v>
      </c>
      <c r="H735" s="23">
        <v>1</v>
      </c>
      <c r="I735" s="23" t="e">
        <v>#DIV/0!</v>
      </c>
    </row>
    <row r="736" spans="1:9" x14ac:dyDescent="0.25">
      <c r="A736" s="20" t="s">
        <v>3579</v>
      </c>
      <c r="B736" s="53">
        <v>1417874.0615000001</v>
      </c>
      <c r="C736" s="53">
        <v>1992600</v>
      </c>
      <c r="D736" s="53">
        <v>1144.2294999999999</v>
      </c>
      <c r="E736" s="53">
        <v>1675640.3125</v>
      </c>
      <c r="F736" s="23">
        <v>0.71156983915487304</v>
      </c>
      <c r="G736" s="23">
        <v>6.8286104808068699E-4</v>
      </c>
      <c r="H736" s="23">
        <v>0.28843016084512696</v>
      </c>
      <c r="I736" s="23">
        <v>0.99931713895191931</v>
      </c>
    </row>
    <row r="737" spans="1:9" x14ac:dyDescent="0.25">
      <c r="A737" s="17" t="s">
        <v>60</v>
      </c>
      <c r="B737" s="53">
        <v>207645.64600000001</v>
      </c>
      <c r="C737" s="53">
        <v>0</v>
      </c>
      <c r="D737" s="53">
        <v>0</v>
      </c>
      <c r="E737" s="53">
        <v>247098.31949999998</v>
      </c>
      <c r="F737" s="23" t="e">
        <v>#DIV/0!</v>
      </c>
      <c r="G737" s="23">
        <v>0</v>
      </c>
      <c r="H737" s="23" t="e">
        <v>#DIV/0!</v>
      </c>
      <c r="I737" s="23">
        <v>1</v>
      </c>
    </row>
    <row r="738" spans="1:9" x14ac:dyDescent="0.25">
      <c r="A738" s="18" t="s">
        <v>3867</v>
      </c>
      <c r="B738" s="53">
        <v>207645.64600000001</v>
      </c>
      <c r="C738" s="53">
        <v>0</v>
      </c>
      <c r="D738" s="53">
        <v>0</v>
      </c>
      <c r="E738" s="53">
        <v>247098.31949999998</v>
      </c>
      <c r="F738" s="23" t="e">
        <v>#DIV/0!</v>
      </c>
      <c r="G738" s="23">
        <v>0</v>
      </c>
      <c r="H738" s="23" t="e">
        <v>#DIV/0!</v>
      </c>
      <c r="I738" s="23">
        <v>1</v>
      </c>
    </row>
    <row r="739" spans="1:9" x14ac:dyDescent="0.25">
      <c r="A739" s="19" t="s">
        <v>3899</v>
      </c>
      <c r="B739" s="53">
        <v>207645.64600000001</v>
      </c>
      <c r="C739" s="53">
        <v>0</v>
      </c>
      <c r="D739" s="53">
        <v>0</v>
      </c>
      <c r="E739" s="53">
        <v>247098.31949999998</v>
      </c>
      <c r="F739" s="23" t="e">
        <v>#DIV/0!</v>
      </c>
      <c r="G739" s="23">
        <v>0</v>
      </c>
      <c r="H739" s="23" t="e">
        <v>#DIV/0!</v>
      </c>
      <c r="I739" s="23">
        <v>1</v>
      </c>
    </row>
    <row r="740" spans="1:9" x14ac:dyDescent="0.25">
      <c r="A740" s="20" t="s">
        <v>3568</v>
      </c>
      <c r="B740" s="53">
        <v>0</v>
      </c>
      <c r="C740" s="53">
        <v>0</v>
      </c>
      <c r="D740" s="53">
        <v>0</v>
      </c>
      <c r="E740" s="53">
        <v>0</v>
      </c>
      <c r="F740" s="23" t="e">
        <v>#DIV/0!</v>
      </c>
      <c r="G740" s="23" t="e">
        <v>#DIV/0!</v>
      </c>
      <c r="H740" s="23" t="e">
        <v>#DIV/0!</v>
      </c>
      <c r="I740" s="23" t="e">
        <v>#DIV/0!</v>
      </c>
    </row>
    <row r="741" spans="1:9" x14ac:dyDescent="0.25">
      <c r="A741" s="20" t="s">
        <v>3569</v>
      </c>
      <c r="B741" s="53">
        <v>0</v>
      </c>
      <c r="C741" s="53">
        <v>0</v>
      </c>
      <c r="D741" s="53">
        <v>0</v>
      </c>
      <c r="E741" s="53">
        <v>0</v>
      </c>
      <c r="F741" s="23" t="e">
        <v>#DIV/0!</v>
      </c>
      <c r="G741" s="23" t="e">
        <v>#DIV/0!</v>
      </c>
      <c r="H741" s="23" t="e">
        <v>#DIV/0!</v>
      </c>
      <c r="I741" s="23" t="e">
        <v>#DIV/0!</v>
      </c>
    </row>
    <row r="742" spans="1:9" x14ac:dyDescent="0.25">
      <c r="A742" s="20" t="s">
        <v>3570</v>
      </c>
      <c r="B742" s="53">
        <v>0</v>
      </c>
      <c r="C742" s="53">
        <v>0</v>
      </c>
      <c r="D742" s="53">
        <v>0</v>
      </c>
      <c r="E742" s="53">
        <v>0</v>
      </c>
      <c r="F742" s="23" t="e">
        <v>#DIV/0!</v>
      </c>
      <c r="G742" s="23" t="e">
        <v>#DIV/0!</v>
      </c>
      <c r="H742" s="23" t="e">
        <v>#DIV/0!</v>
      </c>
      <c r="I742" s="23" t="e">
        <v>#DIV/0!</v>
      </c>
    </row>
    <row r="743" spans="1:9" x14ac:dyDescent="0.25">
      <c r="A743" s="20" t="s">
        <v>3571</v>
      </c>
      <c r="B743" s="53">
        <v>0</v>
      </c>
      <c r="C743" s="53">
        <v>0</v>
      </c>
      <c r="D743" s="53">
        <v>0</v>
      </c>
      <c r="E743" s="53">
        <v>0</v>
      </c>
      <c r="F743" s="23" t="e">
        <v>#DIV/0!</v>
      </c>
      <c r="G743" s="23" t="e">
        <v>#DIV/0!</v>
      </c>
      <c r="H743" s="23" t="e">
        <v>#DIV/0!</v>
      </c>
      <c r="I743" s="23" t="e">
        <v>#DIV/0!</v>
      </c>
    </row>
    <row r="744" spans="1:9" x14ac:dyDescent="0.25">
      <c r="A744" s="20" t="s">
        <v>3572</v>
      </c>
      <c r="B744" s="53">
        <v>0</v>
      </c>
      <c r="C744" s="53">
        <v>0</v>
      </c>
      <c r="D744" s="53">
        <v>0</v>
      </c>
      <c r="E744" s="53">
        <v>0</v>
      </c>
      <c r="F744" s="23" t="e">
        <v>#DIV/0!</v>
      </c>
      <c r="G744" s="23" t="e">
        <v>#DIV/0!</v>
      </c>
      <c r="H744" s="23" t="e">
        <v>#DIV/0!</v>
      </c>
      <c r="I744" s="23" t="e">
        <v>#DIV/0!</v>
      </c>
    </row>
    <row r="745" spans="1:9" x14ac:dyDescent="0.25">
      <c r="A745" s="20" t="s">
        <v>3573</v>
      </c>
      <c r="B745" s="53">
        <v>0</v>
      </c>
      <c r="C745" s="53">
        <v>0</v>
      </c>
      <c r="D745" s="53">
        <v>0</v>
      </c>
      <c r="E745" s="53">
        <v>0</v>
      </c>
      <c r="F745" s="23" t="e">
        <v>#DIV/0!</v>
      </c>
      <c r="G745" s="23" t="e">
        <v>#DIV/0!</v>
      </c>
      <c r="H745" s="23" t="e">
        <v>#DIV/0!</v>
      </c>
      <c r="I745" s="23" t="e">
        <v>#DIV/0!</v>
      </c>
    </row>
    <row r="746" spans="1:9" x14ac:dyDescent="0.25">
      <c r="A746" s="20" t="s">
        <v>3574</v>
      </c>
      <c r="B746" s="53">
        <v>89035.214999999997</v>
      </c>
      <c r="C746" s="53">
        <v>0</v>
      </c>
      <c r="D746" s="53">
        <v>0</v>
      </c>
      <c r="E746" s="53">
        <v>105951.906</v>
      </c>
      <c r="F746" s="23" t="e">
        <v>#DIV/0!</v>
      </c>
      <c r="G746" s="23">
        <v>0</v>
      </c>
      <c r="H746" s="23" t="e">
        <v>#DIV/0!</v>
      </c>
      <c r="I746" s="23">
        <v>1</v>
      </c>
    </row>
    <row r="747" spans="1:9" x14ac:dyDescent="0.25">
      <c r="A747" s="20" t="s">
        <v>3575</v>
      </c>
      <c r="B747" s="53">
        <v>0</v>
      </c>
      <c r="C747" s="53">
        <v>0</v>
      </c>
      <c r="D747" s="53">
        <v>0</v>
      </c>
      <c r="E747" s="53">
        <v>0</v>
      </c>
      <c r="F747" s="23" t="e">
        <v>#DIV/0!</v>
      </c>
      <c r="G747" s="23" t="e">
        <v>#DIV/0!</v>
      </c>
      <c r="H747" s="23" t="e">
        <v>#DIV/0!</v>
      </c>
      <c r="I747" s="23" t="e">
        <v>#DIV/0!</v>
      </c>
    </row>
    <row r="748" spans="1:9" x14ac:dyDescent="0.25">
      <c r="A748" s="20" t="s">
        <v>3576</v>
      </c>
      <c r="B748" s="53">
        <v>0</v>
      </c>
      <c r="C748" s="53">
        <v>0</v>
      </c>
      <c r="D748" s="53">
        <v>0</v>
      </c>
      <c r="E748" s="53">
        <v>0</v>
      </c>
      <c r="F748" s="23" t="e">
        <v>#DIV/0!</v>
      </c>
      <c r="G748" s="23" t="e">
        <v>#DIV/0!</v>
      </c>
      <c r="H748" s="23" t="e">
        <v>#DIV/0!</v>
      </c>
      <c r="I748" s="23" t="e">
        <v>#DIV/0!</v>
      </c>
    </row>
    <row r="749" spans="1:9" x14ac:dyDescent="0.25">
      <c r="A749" s="20" t="s">
        <v>3577</v>
      </c>
      <c r="B749" s="53">
        <v>0</v>
      </c>
      <c r="C749" s="53">
        <v>0</v>
      </c>
      <c r="D749" s="53">
        <v>0</v>
      </c>
      <c r="E749" s="53">
        <v>0</v>
      </c>
      <c r="F749" s="23" t="e">
        <v>#DIV/0!</v>
      </c>
      <c r="G749" s="23" t="e">
        <v>#DIV/0!</v>
      </c>
      <c r="H749" s="23" t="e">
        <v>#DIV/0!</v>
      </c>
      <c r="I749" s="23" t="e">
        <v>#DIV/0!</v>
      </c>
    </row>
    <row r="750" spans="1:9" x14ac:dyDescent="0.25">
      <c r="A750" s="20" t="s">
        <v>3578</v>
      </c>
      <c r="B750" s="53">
        <v>0</v>
      </c>
      <c r="C750" s="53">
        <v>0</v>
      </c>
      <c r="D750" s="53">
        <v>0</v>
      </c>
      <c r="E750" s="53">
        <v>0</v>
      </c>
      <c r="F750" s="23" t="e">
        <v>#DIV/0!</v>
      </c>
      <c r="G750" s="23" t="e">
        <v>#DIV/0!</v>
      </c>
      <c r="H750" s="23" t="e">
        <v>#DIV/0!</v>
      </c>
      <c r="I750" s="23" t="e">
        <v>#DIV/0!</v>
      </c>
    </row>
    <row r="751" spans="1:9" x14ac:dyDescent="0.25">
      <c r="A751" s="20" t="s">
        <v>3579</v>
      </c>
      <c r="B751" s="53">
        <v>118610.43100000001</v>
      </c>
      <c r="C751" s="53">
        <v>0</v>
      </c>
      <c r="D751" s="53">
        <v>0</v>
      </c>
      <c r="E751" s="53">
        <v>141146.4135</v>
      </c>
      <c r="F751" s="23" t="e">
        <v>#DIV/0!</v>
      </c>
      <c r="G751" s="23">
        <v>0</v>
      </c>
      <c r="H751" s="23" t="e">
        <v>#DIV/0!</v>
      </c>
      <c r="I751" s="23">
        <v>1</v>
      </c>
    </row>
    <row r="752" spans="1:9" x14ac:dyDescent="0.25">
      <c r="A752" s="17" t="s">
        <v>61</v>
      </c>
      <c r="B752" s="53">
        <v>398085.06</v>
      </c>
      <c r="C752" s="53">
        <v>1000000</v>
      </c>
      <c r="D752" s="53">
        <v>374721.45000000007</v>
      </c>
      <c r="E752" s="53">
        <v>442941.22199999995</v>
      </c>
      <c r="F752" s="23">
        <v>0.39808505999999999</v>
      </c>
      <c r="G752" s="23">
        <v>0.84598459431712159</v>
      </c>
      <c r="H752" s="23">
        <v>0.60191494000000001</v>
      </c>
      <c r="I752" s="23">
        <v>0.15401540568287841</v>
      </c>
    </row>
    <row r="753" spans="1:9" x14ac:dyDescent="0.25">
      <c r="A753" s="18" t="s">
        <v>3900</v>
      </c>
      <c r="B753" s="53">
        <v>398085.06</v>
      </c>
      <c r="C753" s="53">
        <v>1000000</v>
      </c>
      <c r="D753" s="53">
        <v>374721.45000000007</v>
      </c>
      <c r="E753" s="53">
        <v>442941.22199999995</v>
      </c>
      <c r="F753" s="23">
        <v>0.39808505999999999</v>
      </c>
      <c r="G753" s="23">
        <v>0.84598459431712159</v>
      </c>
      <c r="H753" s="23">
        <v>0.60191494000000001</v>
      </c>
      <c r="I753" s="23">
        <v>0.15401540568287841</v>
      </c>
    </row>
    <row r="754" spans="1:9" x14ac:dyDescent="0.25">
      <c r="A754" s="19" t="s">
        <v>29</v>
      </c>
      <c r="B754" s="53">
        <v>398085.06</v>
      </c>
      <c r="C754" s="53">
        <v>1000000</v>
      </c>
      <c r="D754" s="53">
        <v>374721.45000000007</v>
      </c>
      <c r="E754" s="53">
        <v>442941.22199999995</v>
      </c>
      <c r="F754" s="23">
        <v>0.39808505999999999</v>
      </c>
      <c r="G754" s="23">
        <v>0.84598459431712159</v>
      </c>
      <c r="H754" s="23">
        <v>0.60191494000000001</v>
      </c>
      <c r="I754" s="23">
        <v>0.15401540568287841</v>
      </c>
    </row>
    <row r="755" spans="1:9" x14ac:dyDescent="0.25">
      <c r="A755" s="20" t="s">
        <v>3568</v>
      </c>
      <c r="B755" s="53">
        <v>0</v>
      </c>
      <c r="C755" s="53">
        <v>28600</v>
      </c>
      <c r="D755" s="53">
        <v>0</v>
      </c>
      <c r="E755" s="53">
        <v>0</v>
      </c>
      <c r="F755" s="23">
        <v>0</v>
      </c>
      <c r="G755" s="23" t="e">
        <v>#DIV/0!</v>
      </c>
      <c r="H755" s="23">
        <v>1</v>
      </c>
      <c r="I755" s="23" t="e">
        <v>#DIV/0!</v>
      </c>
    </row>
    <row r="756" spans="1:9" x14ac:dyDescent="0.25">
      <c r="A756" s="20" t="s">
        <v>3569</v>
      </c>
      <c r="B756" s="53">
        <v>0</v>
      </c>
      <c r="C756" s="53">
        <v>57100</v>
      </c>
      <c r="D756" s="53">
        <v>0</v>
      </c>
      <c r="E756" s="53">
        <v>0</v>
      </c>
      <c r="F756" s="23">
        <v>0</v>
      </c>
      <c r="G756" s="23" t="e">
        <v>#DIV/0!</v>
      </c>
      <c r="H756" s="23">
        <v>1</v>
      </c>
      <c r="I756" s="23" t="e">
        <v>#DIV/0!</v>
      </c>
    </row>
    <row r="757" spans="1:9" x14ac:dyDescent="0.25">
      <c r="A757" s="20" t="s">
        <v>3570</v>
      </c>
      <c r="B757" s="53">
        <v>0</v>
      </c>
      <c r="C757" s="53">
        <v>28600</v>
      </c>
      <c r="D757" s="53">
        <v>0</v>
      </c>
      <c r="E757" s="53">
        <v>0</v>
      </c>
      <c r="F757" s="23">
        <v>0</v>
      </c>
      <c r="G757" s="23" t="e">
        <v>#DIV/0!</v>
      </c>
      <c r="H757" s="23">
        <v>1</v>
      </c>
      <c r="I757" s="23" t="e">
        <v>#DIV/0!</v>
      </c>
    </row>
    <row r="758" spans="1:9" x14ac:dyDescent="0.25">
      <c r="A758" s="20" t="s">
        <v>3571</v>
      </c>
      <c r="B758" s="53">
        <v>87197.532000000007</v>
      </c>
      <c r="C758" s="53">
        <v>57100</v>
      </c>
      <c r="D758" s="53">
        <v>87582.531500000012</v>
      </c>
      <c r="E758" s="53">
        <v>103765.06299999999</v>
      </c>
      <c r="F758" s="23">
        <v>1.527102136602452</v>
      </c>
      <c r="G758" s="23">
        <v>0.84404643497397591</v>
      </c>
      <c r="H758" s="23">
        <v>-0.52710213660245198</v>
      </c>
      <c r="I758" s="23">
        <v>0.15595356502602409</v>
      </c>
    </row>
    <row r="759" spans="1:9" x14ac:dyDescent="0.25">
      <c r="A759" s="20" t="s">
        <v>3572</v>
      </c>
      <c r="B759" s="53">
        <v>0</v>
      </c>
      <c r="C759" s="53">
        <v>42900</v>
      </c>
      <c r="D759" s="53">
        <v>0</v>
      </c>
      <c r="E759" s="53">
        <v>0</v>
      </c>
      <c r="F759" s="23">
        <v>0</v>
      </c>
      <c r="G759" s="23" t="e">
        <v>#DIV/0!</v>
      </c>
      <c r="H759" s="23">
        <v>1</v>
      </c>
      <c r="I759" s="23" t="e">
        <v>#DIV/0!</v>
      </c>
    </row>
    <row r="760" spans="1:9" x14ac:dyDescent="0.25">
      <c r="A760" s="20" t="s">
        <v>3573</v>
      </c>
      <c r="B760" s="53">
        <v>0</v>
      </c>
      <c r="C760" s="53">
        <v>71400</v>
      </c>
      <c r="D760" s="53">
        <v>0</v>
      </c>
      <c r="E760" s="53">
        <v>0</v>
      </c>
      <c r="F760" s="23">
        <v>0</v>
      </c>
      <c r="G760" s="23" t="e">
        <v>#DIV/0!</v>
      </c>
      <c r="H760" s="23">
        <v>1</v>
      </c>
      <c r="I760" s="23" t="e">
        <v>#DIV/0!</v>
      </c>
    </row>
    <row r="761" spans="1:9" x14ac:dyDescent="0.25">
      <c r="A761" s="20" t="s">
        <v>3574</v>
      </c>
      <c r="B761" s="53">
        <v>0</v>
      </c>
      <c r="C761" s="53">
        <v>42900</v>
      </c>
      <c r="D761" s="53">
        <v>0</v>
      </c>
      <c r="E761" s="53">
        <v>0</v>
      </c>
      <c r="F761" s="23">
        <v>0</v>
      </c>
      <c r="G761" s="23" t="e">
        <v>#DIV/0!</v>
      </c>
      <c r="H761" s="23">
        <v>1</v>
      </c>
      <c r="I761" s="23" t="e">
        <v>#DIV/0!</v>
      </c>
    </row>
    <row r="762" spans="1:9" x14ac:dyDescent="0.25">
      <c r="A762" s="20" t="s">
        <v>3575</v>
      </c>
      <c r="B762" s="53">
        <v>212846.1</v>
      </c>
      <c r="C762" s="53">
        <v>71400</v>
      </c>
      <c r="D762" s="53">
        <v>222506.85950000002</v>
      </c>
      <c r="E762" s="53">
        <v>222506.85950000002</v>
      </c>
      <c r="F762" s="23">
        <v>2.9810378151260504</v>
      </c>
      <c r="G762" s="23">
        <v>1</v>
      </c>
      <c r="H762" s="23">
        <v>-1.9810378151260504</v>
      </c>
      <c r="I762" s="23">
        <v>0</v>
      </c>
    </row>
    <row r="763" spans="1:9" x14ac:dyDescent="0.25">
      <c r="A763" s="20" t="s">
        <v>3576</v>
      </c>
      <c r="B763" s="53">
        <v>37199.076000000001</v>
      </c>
      <c r="C763" s="53">
        <v>42900</v>
      </c>
      <c r="D763" s="53">
        <v>43637.660499999998</v>
      </c>
      <c r="E763" s="53">
        <v>44266.900500000003</v>
      </c>
      <c r="F763" s="23">
        <v>0.86711132867132867</v>
      </c>
      <c r="G763" s="23">
        <v>0.98578531605121067</v>
      </c>
      <c r="H763" s="23">
        <v>0.13288867132867133</v>
      </c>
      <c r="I763" s="23">
        <v>1.4214683948789331E-2</v>
      </c>
    </row>
    <row r="764" spans="1:9" x14ac:dyDescent="0.25">
      <c r="A764" s="20" t="s">
        <v>3577</v>
      </c>
      <c r="B764" s="53">
        <v>43200</v>
      </c>
      <c r="C764" s="53">
        <v>71400</v>
      </c>
      <c r="D764" s="53">
        <v>0</v>
      </c>
      <c r="E764" s="53">
        <v>51408</v>
      </c>
      <c r="F764" s="23">
        <v>0.60504201680672265</v>
      </c>
      <c r="G764" s="23">
        <v>0</v>
      </c>
      <c r="H764" s="23">
        <v>0.39495798319327735</v>
      </c>
      <c r="I764" s="23">
        <v>1</v>
      </c>
    </row>
    <row r="765" spans="1:9" x14ac:dyDescent="0.25">
      <c r="A765" s="20" t="s">
        <v>3578</v>
      </c>
      <c r="B765" s="53">
        <v>17642.351999999999</v>
      </c>
      <c r="C765" s="53">
        <v>42900</v>
      </c>
      <c r="D765" s="53">
        <v>20994.398499999999</v>
      </c>
      <c r="E765" s="53">
        <v>20994.398999999998</v>
      </c>
      <c r="F765" s="23">
        <v>0.41124363636363637</v>
      </c>
      <c r="G765" s="23">
        <v>0.99999997618412428</v>
      </c>
      <c r="H765" s="23">
        <v>0.58875636363636363</v>
      </c>
      <c r="I765" s="23">
        <v>2.3815875715982315E-8</v>
      </c>
    </row>
    <row r="766" spans="1:9" x14ac:dyDescent="0.25">
      <c r="A766" s="20" t="s">
        <v>3579</v>
      </c>
      <c r="B766" s="53">
        <v>0</v>
      </c>
      <c r="C766" s="53">
        <v>442800</v>
      </c>
      <c r="D766" s="53">
        <v>0</v>
      </c>
      <c r="E766" s="53">
        <v>0</v>
      </c>
      <c r="F766" s="23">
        <v>0</v>
      </c>
      <c r="G766" s="23" t="e">
        <v>#DIV/0!</v>
      </c>
      <c r="H766" s="23">
        <v>1</v>
      </c>
      <c r="I766" s="23" t="e">
        <v>#DIV/0!</v>
      </c>
    </row>
    <row r="767" spans="1:9" x14ac:dyDescent="0.25">
      <c r="A767" s="17" t="s">
        <v>62</v>
      </c>
      <c r="B767" s="53">
        <v>2237132.4189999998</v>
      </c>
      <c r="C767" s="53">
        <v>900000</v>
      </c>
      <c r="D767" s="53">
        <v>1295012.2525000002</v>
      </c>
      <c r="E767" s="53">
        <v>4760810.7829999998</v>
      </c>
      <c r="F767" s="23">
        <v>2.4857026877777777</v>
      </c>
      <c r="G767" s="23">
        <v>0.27201506456090552</v>
      </c>
      <c r="H767" s="23">
        <v>-1.4857026877777777</v>
      </c>
      <c r="I767" s="23">
        <v>0.72798493543909448</v>
      </c>
    </row>
    <row r="768" spans="1:9" x14ac:dyDescent="0.25">
      <c r="A768" s="18" t="s">
        <v>3595</v>
      </c>
      <c r="B768" s="53">
        <v>2237132.4189999998</v>
      </c>
      <c r="C768" s="53">
        <v>900000</v>
      </c>
      <c r="D768" s="53">
        <v>1295012.2525000002</v>
      </c>
      <c r="E768" s="53">
        <v>4760810.7829999998</v>
      </c>
      <c r="F768" s="23">
        <v>2.4857026877777777</v>
      </c>
      <c r="G768" s="23">
        <v>0.27201506456090552</v>
      </c>
      <c r="H768" s="23">
        <v>-1.4857026877777777</v>
      </c>
      <c r="I768" s="23">
        <v>0.72798493543909448</v>
      </c>
    </row>
    <row r="769" spans="1:9" x14ac:dyDescent="0.25">
      <c r="A769" s="19" t="s">
        <v>11</v>
      </c>
      <c r="B769" s="53">
        <v>2237132.4189999998</v>
      </c>
      <c r="C769" s="53">
        <v>900000</v>
      </c>
      <c r="D769" s="53">
        <v>1295012.2525000002</v>
      </c>
      <c r="E769" s="53">
        <v>4760810.7829999998</v>
      </c>
      <c r="F769" s="23">
        <v>2.4857026877777777</v>
      </c>
      <c r="G769" s="23">
        <v>0.27201506456090552</v>
      </c>
      <c r="H769" s="23">
        <v>-1.4857026877777777</v>
      </c>
      <c r="I769" s="23">
        <v>0.72798493543909448</v>
      </c>
    </row>
    <row r="770" spans="1:9" x14ac:dyDescent="0.25">
      <c r="A770" s="20" t="s">
        <v>3568</v>
      </c>
      <c r="B770" s="53">
        <v>247709.61900000001</v>
      </c>
      <c r="C770" s="53">
        <v>25740</v>
      </c>
      <c r="D770" s="53">
        <v>265429.44349999999</v>
      </c>
      <c r="E770" s="53">
        <v>270929.44349999999</v>
      </c>
      <c r="F770" s="23">
        <v>9.6235283216783216</v>
      </c>
      <c r="G770" s="23">
        <v>0.97969951169223879</v>
      </c>
      <c r="H770" s="23">
        <v>-8.6235283216783216</v>
      </c>
      <c r="I770" s="23">
        <v>2.0300488307761211E-2</v>
      </c>
    </row>
    <row r="771" spans="1:9" x14ac:dyDescent="0.25">
      <c r="A771" s="20" t="s">
        <v>3569</v>
      </c>
      <c r="B771" s="53">
        <v>331176.72099999996</v>
      </c>
      <c r="C771" s="53">
        <v>51390</v>
      </c>
      <c r="D771" s="53">
        <v>369020.29249999998</v>
      </c>
      <c r="E771" s="53">
        <v>369020.29249999998</v>
      </c>
      <c r="F771" s="23">
        <v>6.4443806382564697</v>
      </c>
      <c r="G771" s="23">
        <v>1</v>
      </c>
      <c r="H771" s="23">
        <v>-5.4443806382564697</v>
      </c>
      <c r="I771" s="23">
        <v>0</v>
      </c>
    </row>
    <row r="772" spans="1:9" x14ac:dyDescent="0.25">
      <c r="A772" s="20" t="s">
        <v>3570</v>
      </c>
      <c r="B772" s="53">
        <v>25385.244500000001</v>
      </c>
      <c r="C772" s="53">
        <v>25740</v>
      </c>
      <c r="D772" s="53">
        <v>14310.5465</v>
      </c>
      <c r="E772" s="53">
        <v>30208.441000000003</v>
      </c>
      <c r="F772" s="23">
        <v>0.98621773504273502</v>
      </c>
      <c r="G772" s="23">
        <v>0.47372674743459947</v>
      </c>
      <c r="H772" s="23">
        <v>1.3782264957264978E-2</v>
      </c>
      <c r="I772" s="23">
        <v>0.52627325256540058</v>
      </c>
    </row>
    <row r="773" spans="1:9" x14ac:dyDescent="0.25">
      <c r="A773" s="20" t="s">
        <v>3571</v>
      </c>
      <c r="B773" s="53">
        <v>106755.53599999999</v>
      </c>
      <c r="C773" s="53">
        <v>51390</v>
      </c>
      <c r="D773" s="53">
        <v>115639.08749999999</v>
      </c>
      <c r="E773" s="53">
        <v>115639.08749999999</v>
      </c>
      <c r="F773" s="23">
        <v>2.0773601089706166</v>
      </c>
      <c r="G773" s="23">
        <v>1</v>
      </c>
      <c r="H773" s="23">
        <v>-1.0773601089706166</v>
      </c>
      <c r="I773" s="23">
        <v>0</v>
      </c>
    </row>
    <row r="774" spans="1:9" x14ac:dyDescent="0.25">
      <c r="A774" s="20" t="s">
        <v>3572</v>
      </c>
      <c r="B774" s="53">
        <v>40796.304000000004</v>
      </c>
      <c r="C774" s="53">
        <v>38610</v>
      </c>
      <c r="D774" s="53">
        <v>36410.701000000001</v>
      </c>
      <c r="E774" s="53">
        <v>48547.601500000004</v>
      </c>
      <c r="F774" s="23">
        <v>1.0566253302253303</v>
      </c>
      <c r="G774" s="23">
        <v>0.74999999742520751</v>
      </c>
      <c r="H774" s="23">
        <v>-5.6625330225330339E-2</v>
      </c>
      <c r="I774" s="23">
        <v>0.25000000257479249</v>
      </c>
    </row>
    <row r="775" spans="1:9" x14ac:dyDescent="0.25">
      <c r="A775" s="20" t="s">
        <v>3573</v>
      </c>
      <c r="B775" s="53">
        <v>283573.70899999997</v>
      </c>
      <c r="C775" s="53">
        <v>64260</v>
      </c>
      <c r="D775" s="53">
        <v>248834.6225</v>
      </c>
      <c r="E775" s="53">
        <v>302872.71349999995</v>
      </c>
      <c r="F775" s="23">
        <v>4.4129117491441017</v>
      </c>
      <c r="G775" s="23">
        <v>0.8215815139781486</v>
      </c>
      <c r="H775" s="23">
        <v>-3.4129117491441017</v>
      </c>
      <c r="I775" s="23">
        <v>0.1784184860218514</v>
      </c>
    </row>
    <row r="776" spans="1:9" x14ac:dyDescent="0.25">
      <c r="A776" s="20" t="s">
        <v>3574</v>
      </c>
      <c r="B776" s="53">
        <v>83265.953000000009</v>
      </c>
      <c r="C776" s="53">
        <v>38610</v>
      </c>
      <c r="D776" s="53">
        <v>48547.601500000004</v>
      </c>
      <c r="E776" s="53">
        <v>99086.483500000002</v>
      </c>
      <c r="F776" s="23">
        <v>2.1565903392903394</v>
      </c>
      <c r="G776" s="23">
        <v>0.48995180558607676</v>
      </c>
      <c r="H776" s="23">
        <v>-1.1565903392903394</v>
      </c>
      <c r="I776" s="23">
        <v>0.51004819441392324</v>
      </c>
    </row>
    <row r="777" spans="1:9" x14ac:dyDescent="0.25">
      <c r="A777" s="20" t="s">
        <v>3575</v>
      </c>
      <c r="B777" s="53">
        <v>11289.284</v>
      </c>
      <c r="C777" s="53">
        <v>64260</v>
      </c>
      <c r="D777" s="53">
        <v>12484.247500000001</v>
      </c>
      <c r="E777" s="53">
        <v>12484.247500000001</v>
      </c>
      <c r="F777" s="23">
        <v>0.17568135698723933</v>
      </c>
      <c r="G777" s="23">
        <v>1</v>
      </c>
      <c r="H777" s="23">
        <v>0.8243186430127607</v>
      </c>
      <c r="I777" s="23">
        <v>0</v>
      </c>
    </row>
    <row r="778" spans="1:9" x14ac:dyDescent="0.25">
      <c r="A778" s="20" t="s">
        <v>3576</v>
      </c>
      <c r="B778" s="53">
        <v>872787.8629999999</v>
      </c>
      <c r="C778" s="53">
        <v>38610</v>
      </c>
      <c r="D778" s="53">
        <v>49897.608</v>
      </c>
      <c r="E778" s="53">
        <v>1031521.0504999999</v>
      </c>
      <c r="F778" s="23">
        <v>22.605228256928253</v>
      </c>
      <c r="G778" s="23">
        <v>4.8372845106567225E-2</v>
      </c>
      <c r="H778" s="23">
        <v>-21.605228256928253</v>
      </c>
      <c r="I778" s="23">
        <v>0.95162715489343275</v>
      </c>
    </row>
    <row r="779" spans="1:9" x14ac:dyDescent="0.25">
      <c r="A779" s="20" t="s">
        <v>3577</v>
      </c>
      <c r="B779" s="53">
        <v>-110243.81449999998</v>
      </c>
      <c r="C779" s="53">
        <v>64260</v>
      </c>
      <c r="D779" s="53">
        <v>84782.642000000007</v>
      </c>
      <c r="E779" s="53">
        <v>-143730.13999999998</v>
      </c>
      <c r="F779" s="23">
        <v>-1.7155900171179579</v>
      </c>
      <c r="G779" s="23">
        <v>-0.58987378708460181</v>
      </c>
      <c r="H779" s="23">
        <v>2.7155900171179579</v>
      </c>
      <c r="I779" s="23">
        <v>1.5898737870846018</v>
      </c>
    </row>
    <row r="780" spans="1:9" x14ac:dyDescent="0.25">
      <c r="A780" s="20" t="s">
        <v>3578</v>
      </c>
      <c r="B780" s="53">
        <v>25956.351000000002</v>
      </c>
      <c r="C780" s="53">
        <v>38610</v>
      </c>
      <c r="D780" s="53">
        <v>0</v>
      </c>
      <c r="E780" s="53">
        <v>30888.057500000003</v>
      </c>
      <c r="F780" s="23">
        <v>0.67227016317016319</v>
      </c>
      <c r="G780" s="23">
        <v>0</v>
      </c>
      <c r="H780" s="23">
        <v>0.32772983682983681</v>
      </c>
      <c r="I780" s="23">
        <v>1</v>
      </c>
    </row>
    <row r="781" spans="1:9" x14ac:dyDescent="0.25">
      <c r="A781" s="20" t="s">
        <v>3579</v>
      </c>
      <c r="B781" s="53">
        <v>318679.64899999998</v>
      </c>
      <c r="C781" s="53">
        <v>398520.00000000006</v>
      </c>
      <c r="D781" s="53">
        <v>49655.46</v>
      </c>
      <c r="E781" s="53">
        <v>2593343.5044999998</v>
      </c>
      <c r="F781" s="23">
        <v>0.79965785656930621</v>
      </c>
      <c r="G781" s="23">
        <v>1.9147274517948457E-2</v>
      </c>
      <c r="H781" s="23">
        <v>0.20034214343069379</v>
      </c>
      <c r="I781" s="23">
        <v>0.98085272548205149</v>
      </c>
    </row>
    <row r="782" spans="1:9" x14ac:dyDescent="0.25">
      <c r="A782" s="17" t="s">
        <v>63</v>
      </c>
      <c r="B782" s="53">
        <v>1501232.5330000001</v>
      </c>
      <c r="C782" s="53">
        <v>750000</v>
      </c>
      <c r="D782" s="53">
        <v>774770.79249999998</v>
      </c>
      <c r="E782" s="53">
        <v>1659733.0279999999</v>
      </c>
      <c r="F782" s="23">
        <v>2.0016433773333335</v>
      </c>
      <c r="G782" s="23">
        <v>0.46680446760381034</v>
      </c>
      <c r="H782" s="23">
        <v>-1.0016433773333335</v>
      </c>
      <c r="I782" s="23">
        <v>0.53319553239618966</v>
      </c>
    </row>
    <row r="783" spans="1:9" x14ac:dyDescent="0.25">
      <c r="A783" s="18" t="s">
        <v>3595</v>
      </c>
      <c r="B783" s="53">
        <v>1501232.5330000001</v>
      </c>
      <c r="C783" s="53">
        <v>750000</v>
      </c>
      <c r="D783" s="53">
        <v>774770.79249999998</v>
      </c>
      <c r="E783" s="53">
        <v>1659733.0279999999</v>
      </c>
      <c r="F783" s="23">
        <v>2.0016433773333335</v>
      </c>
      <c r="G783" s="23">
        <v>0.46680446760381034</v>
      </c>
      <c r="H783" s="23">
        <v>-1.0016433773333335</v>
      </c>
      <c r="I783" s="23">
        <v>0.53319553239618966</v>
      </c>
    </row>
    <row r="784" spans="1:9" x14ac:dyDescent="0.25">
      <c r="A784" s="19" t="s">
        <v>11</v>
      </c>
      <c r="B784" s="53">
        <v>1501232.5330000001</v>
      </c>
      <c r="C784" s="53">
        <v>750000</v>
      </c>
      <c r="D784" s="53">
        <v>774770.79249999998</v>
      </c>
      <c r="E784" s="53">
        <v>1659733.0279999999</v>
      </c>
      <c r="F784" s="23">
        <v>2.0016433773333335</v>
      </c>
      <c r="G784" s="23">
        <v>0.46680446760381034</v>
      </c>
      <c r="H784" s="23">
        <v>-1.0016433773333335</v>
      </c>
      <c r="I784" s="23">
        <v>0.53319553239618966</v>
      </c>
    </row>
    <row r="785" spans="1:9" x14ac:dyDescent="0.25">
      <c r="A785" s="20" t="s">
        <v>3568</v>
      </c>
      <c r="B785" s="53">
        <v>0</v>
      </c>
      <c r="C785" s="53">
        <v>21450</v>
      </c>
      <c r="D785" s="53">
        <v>0</v>
      </c>
      <c r="E785" s="53">
        <v>0</v>
      </c>
      <c r="F785" s="23">
        <v>0</v>
      </c>
      <c r="G785" s="23" t="e">
        <v>#DIV/0!</v>
      </c>
      <c r="H785" s="23">
        <v>1</v>
      </c>
      <c r="I785" s="23" t="e">
        <v>#DIV/0!</v>
      </c>
    </row>
    <row r="786" spans="1:9" x14ac:dyDescent="0.25">
      <c r="A786" s="20" t="s">
        <v>3569</v>
      </c>
      <c r="B786" s="53">
        <v>10199.880000000001</v>
      </c>
      <c r="C786" s="53">
        <v>42825</v>
      </c>
      <c r="D786" s="53">
        <v>12137.857</v>
      </c>
      <c r="E786" s="53">
        <v>12137.857</v>
      </c>
      <c r="F786" s="23">
        <v>0.23817583187390545</v>
      </c>
      <c r="G786" s="23">
        <v>1</v>
      </c>
      <c r="H786" s="23">
        <v>0.76182416812609455</v>
      </c>
      <c r="I786" s="23">
        <v>0</v>
      </c>
    </row>
    <row r="787" spans="1:9" x14ac:dyDescent="0.25">
      <c r="A787" s="20" t="s">
        <v>3570</v>
      </c>
      <c r="B787" s="53">
        <v>16879.575000000001</v>
      </c>
      <c r="C787" s="53">
        <v>21450</v>
      </c>
      <c r="D787" s="53">
        <v>19892.894</v>
      </c>
      <c r="E787" s="53">
        <v>19892.894</v>
      </c>
      <c r="F787" s="23">
        <v>0.78692657342657346</v>
      </c>
      <c r="G787" s="23">
        <v>1</v>
      </c>
      <c r="H787" s="23">
        <v>0.21307342657342654</v>
      </c>
      <c r="I787" s="23">
        <v>0</v>
      </c>
    </row>
    <row r="788" spans="1:9" x14ac:dyDescent="0.25">
      <c r="A788" s="20" t="s">
        <v>3571</v>
      </c>
      <c r="B788" s="53">
        <v>0</v>
      </c>
      <c r="C788" s="53">
        <v>42825</v>
      </c>
      <c r="D788" s="53">
        <v>0</v>
      </c>
      <c r="E788" s="53">
        <v>0</v>
      </c>
      <c r="F788" s="23">
        <v>0</v>
      </c>
      <c r="G788" s="23" t="e">
        <v>#DIV/0!</v>
      </c>
      <c r="H788" s="23">
        <v>1</v>
      </c>
      <c r="I788" s="23" t="e">
        <v>#DIV/0!</v>
      </c>
    </row>
    <row r="789" spans="1:9" x14ac:dyDescent="0.25">
      <c r="A789" s="20" t="s">
        <v>3572</v>
      </c>
      <c r="B789" s="53">
        <v>60887.933999999994</v>
      </c>
      <c r="C789" s="53">
        <v>32175</v>
      </c>
      <c r="D789" s="53">
        <v>72456.641499999998</v>
      </c>
      <c r="E789" s="53">
        <v>72456.641499999998</v>
      </c>
      <c r="F789" s="23">
        <v>1.892398881118881</v>
      </c>
      <c r="G789" s="23">
        <v>1</v>
      </c>
      <c r="H789" s="23">
        <v>-0.89239888111888099</v>
      </c>
      <c r="I789" s="23">
        <v>0</v>
      </c>
    </row>
    <row r="790" spans="1:9" x14ac:dyDescent="0.25">
      <c r="A790" s="20" t="s">
        <v>3573</v>
      </c>
      <c r="B790" s="53">
        <v>0</v>
      </c>
      <c r="C790" s="53">
        <v>53550</v>
      </c>
      <c r="D790" s="53">
        <v>0</v>
      </c>
      <c r="E790" s="53">
        <v>0</v>
      </c>
      <c r="F790" s="23">
        <v>0</v>
      </c>
      <c r="G790" s="23" t="e">
        <v>#DIV/0!</v>
      </c>
      <c r="H790" s="23">
        <v>1</v>
      </c>
      <c r="I790" s="23" t="e">
        <v>#DIV/0!</v>
      </c>
    </row>
    <row r="791" spans="1:9" x14ac:dyDescent="0.25">
      <c r="A791" s="20" t="s">
        <v>3574</v>
      </c>
      <c r="B791" s="53">
        <v>64794.45</v>
      </c>
      <c r="C791" s="53">
        <v>32175</v>
      </c>
      <c r="D791" s="53">
        <v>4284</v>
      </c>
      <c r="E791" s="53">
        <v>73229.746500000008</v>
      </c>
      <c r="F791" s="23">
        <v>2.0138135198135196</v>
      </c>
      <c r="G791" s="23">
        <v>5.8500817014298954E-2</v>
      </c>
      <c r="H791" s="23">
        <v>-1.0138135198135196</v>
      </c>
      <c r="I791" s="23">
        <v>0.94149918298570101</v>
      </c>
    </row>
    <row r="792" spans="1:9" x14ac:dyDescent="0.25">
      <c r="A792" s="20" t="s">
        <v>3575</v>
      </c>
      <c r="B792" s="53">
        <v>0</v>
      </c>
      <c r="C792" s="53">
        <v>53550</v>
      </c>
      <c r="D792" s="53">
        <v>0</v>
      </c>
      <c r="E792" s="53">
        <v>0</v>
      </c>
      <c r="F792" s="23">
        <v>0</v>
      </c>
      <c r="G792" s="23" t="e">
        <v>#DIV/0!</v>
      </c>
      <c r="H792" s="23">
        <v>1</v>
      </c>
      <c r="I792" s="23" t="e">
        <v>#DIV/0!</v>
      </c>
    </row>
    <row r="793" spans="1:9" x14ac:dyDescent="0.25">
      <c r="A793" s="20" t="s">
        <v>3576</v>
      </c>
      <c r="B793" s="53">
        <v>41301.81</v>
      </c>
      <c r="C793" s="53">
        <v>32175</v>
      </c>
      <c r="D793" s="53">
        <v>0</v>
      </c>
      <c r="E793" s="53">
        <v>49149.153999999995</v>
      </c>
      <c r="F793" s="23">
        <v>1.2836615384615384</v>
      </c>
      <c r="G793" s="23">
        <v>0</v>
      </c>
      <c r="H793" s="23">
        <v>-0.28366153846153841</v>
      </c>
      <c r="I793" s="23">
        <v>1</v>
      </c>
    </row>
    <row r="794" spans="1:9" x14ac:dyDescent="0.25">
      <c r="A794" s="20" t="s">
        <v>3577</v>
      </c>
      <c r="B794" s="53">
        <v>641169.48400000005</v>
      </c>
      <c r="C794" s="53">
        <v>53550</v>
      </c>
      <c r="D794" s="53">
        <v>0</v>
      </c>
      <c r="E794" s="53">
        <v>766867.33499999996</v>
      </c>
      <c r="F794" s="23">
        <v>11.973286349206351</v>
      </c>
      <c r="G794" s="23">
        <v>0</v>
      </c>
      <c r="H794" s="23">
        <v>-10.973286349206351</v>
      </c>
      <c r="I794" s="23">
        <v>1</v>
      </c>
    </row>
    <row r="795" spans="1:9" x14ac:dyDescent="0.25">
      <c r="A795" s="20" t="s">
        <v>3578</v>
      </c>
      <c r="B795" s="53">
        <v>0</v>
      </c>
      <c r="C795" s="53">
        <v>32175</v>
      </c>
      <c r="D795" s="53">
        <v>0</v>
      </c>
      <c r="E795" s="53">
        <v>0</v>
      </c>
      <c r="F795" s="23">
        <v>0</v>
      </c>
      <c r="G795" s="23" t="e">
        <v>#DIV/0!</v>
      </c>
      <c r="H795" s="23">
        <v>1</v>
      </c>
      <c r="I795" s="23" t="e">
        <v>#DIV/0!</v>
      </c>
    </row>
    <row r="796" spans="1:9" x14ac:dyDescent="0.25">
      <c r="A796" s="20" t="s">
        <v>3579</v>
      </c>
      <c r="B796" s="53">
        <v>665999.4</v>
      </c>
      <c r="C796" s="53">
        <v>332100</v>
      </c>
      <c r="D796" s="53">
        <v>665999.4</v>
      </c>
      <c r="E796" s="53">
        <v>665999.4</v>
      </c>
      <c r="F796" s="23">
        <v>2.0054182475158084</v>
      </c>
      <c r="G796" s="23">
        <v>1</v>
      </c>
      <c r="H796" s="23">
        <v>-1.0054182475158084</v>
      </c>
      <c r="I796" s="23">
        <v>0</v>
      </c>
    </row>
    <row r="797" spans="1:9" x14ac:dyDescent="0.25">
      <c r="A797" s="17" t="s">
        <v>64</v>
      </c>
      <c r="B797" s="53">
        <v>2525682.4745</v>
      </c>
      <c r="C797" s="53">
        <v>2750000</v>
      </c>
      <c r="D797" s="53">
        <v>1879956.4534999998</v>
      </c>
      <c r="E797" s="53">
        <v>2892060.3110000002</v>
      </c>
      <c r="F797" s="23">
        <v>0.91842999072727272</v>
      </c>
      <c r="G797" s="23">
        <v>0.65004054249821619</v>
      </c>
      <c r="H797" s="23">
        <v>8.1570009272727284E-2</v>
      </c>
      <c r="I797" s="23">
        <v>0.34995945750178381</v>
      </c>
    </row>
    <row r="798" spans="1:9" x14ac:dyDescent="0.25">
      <c r="A798" s="18" t="s">
        <v>3595</v>
      </c>
      <c r="B798" s="53">
        <v>2525682.4745</v>
      </c>
      <c r="C798" s="53">
        <v>2750000</v>
      </c>
      <c r="D798" s="53">
        <v>1879956.4534999998</v>
      </c>
      <c r="E798" s="53">
        <v>2892060.3110000002</v>
      </c>
      <c r="F798" s="23">
        <v>0.91842999072727272</v>
      </c>
      <c r="G798" s="23">
        <v>0.65004054249821619</v>
      </c>
      <c r="H798" s="23">
        <v>8.1570009272727284E-2</v>
      </c>
      <c r="I798" s="23">
        <v>0.34995945750178381</v>
      </c>
    </row>
    <row r="799" spans="1:9" x14ac:dyDescent="0.25">
      <c r="A799" s="19" t="s">
        <v>14</v>
      </c>
      <c r="B799" s="53">
        <v>2525682.4745</v>
      </c>
      <c r="C799" s="53">
        <v>2750000</v>
      </c>
      <c r="D799" s="53">
        <v>1879956.4534999998</v>
      </c>
      <c r="E799" s="53">
        <v>2892060.3110000002</v>
      </c>
      <c r="F799" s="23">
        <v>0.91842999072727272</v>
      </c>
      <c r="G799" s="23">
        <v>0.65004054249821619</v>
      </c>
      <c r="H799" s="23">
        <v>8.1570009272727284E-2</v>
      </c>
      <c r="I799" s="23">
        <v>0.34995945750178381</v>
      </c>
    </row>
    <row r="800" spans="1:9" x14ac:dyDescent="0.25">
      <c r="A800" s="20" t="s">
        <v>3568</v>
      </c>
      <c r="B800" s="53">
        <v>174514.59399999998</v>
      </c>
      <c r="C800" s="53">
        <v>78650</v>
      </c>
      <c r="D800" s="53">
        <v>163296.0485</v>
      </c>
      <c r="E800" s="53">
        <v>200832.36749999999</v>
      </c>
      <c r="F800" s="23">
        <v>2.2188759567705021</v>
      </c>
      <c r="G800" s="23">
        <v>0.81309626796089041</v>
      </c>
      <c r="H800" s="23">
        <v>-1.2188759567705021</v>
      </c>
      <c r="I800" s="23">
        <v>0.18690373203910959</v>
      </c>
    </row>
    <row r="801" spans="1:9" x14ac:dyDescent="0.25">
      <c r="A801" s="20" t="s">
        <v>3569</v>
      </c>
      <c r="B801" s="53">
        <v>61509.581999999995</v>
      </c>
      <c r="C801" s="53">
        <v>157025</v>
      </c>
      <c r="D801" s="53">
        <v>66356.402499999997</v>
      </c>
      <c r="E801" s="53">
        <v>62874.070500000009</v>
      </c>
      <c r="F801" s="23">
        <v>0.39171840152841902</v>
      </c>
      <c r="G801" s="23">
        <v>1.0553858207732867</v>
      </c>
      <c r="H801" s="23">
        <v>0.60828159847158103</v>
      </c>
      <c r="I801" s="23">
        <v>-5.5385820773286687E-2</v>
      </c>
    </row>
    <row r="802" spans="1:9" x14ac:dyDescent="0.25">
      <c r="A802" s="20" t="s">
        <v>3570</v>
      </c>
      <c r="B802" s="53">
        <v>529344.19799999997</v>
      </c>
      <c r="C802" s="53">
        <v>78650</v>
      </c>
      <c r="D802" s="53">
        <v>563614.57750000001</v>
      </c>
      <c r="E802" s="53">
        <v>572539.59250000003</v>
      </c>
      <c r="F802" s="23">
        <v>6.7303775969485056</v>
      </c>
      <c r="G802" s="23">
        <v>0.98441153220333844</v>
      </c>
      <c r="H802" s="23">
        <v>-5.7303775969485056</v>
      </c>
      <c r="I802" s="23">
        <v>1.5588467796661565E-2</v>
      </c>
    </row>
    <row r="803" spans="1:9" x14ac:dyDescent="0.25">
      <c r="A803" s="20" t="s">
        <v>3571</v>
      </c>
      <c r="B803" s="53">
        <v>530356.30199999991</v>
      </c>
      <c r="C803" s="53">
        <v>157025</v>
      </c>
      <c r="D803" s="53">
        <v>628864</v>
      </c>
      <c r="E803" s="53">
        <v>630364</v>
      </c>
      <c r="F803" s="23">
        <v>3.3775277949371114</v>
      </c>
      <c r="G803" s="23">
        <v>0.99762042248605565</v>
      </c>
      <c r="H803" s="23">
        <v>-2.3775277949371114</v>
      </c>
      <c r="I803" s="23">
        <v>2.3795775139443531E-3</v>
      </c>
    </row>
    <row r="804" spans="1:9" x14ac:dyDescent="0.25">
      <c r="A804" s="20" t="s">
        <v>3572</v>
      </c>
      <c r="B804" s="53">
        <v>245376.2</v>
      </c>
      <c r="C804" s="53">
        <v>117975</v>
      </c>
      <c r="D804" s="53">
        <v>257588.17850000001</v>
      </c>
      <c r="E804" s="53">
        <v>260638.17850000001</v>
      </c>
      <c r="F804" s="23">
        <v>2.07989997880907</v>
      </c>
      <c r="G804" s="23">
        <v>0.98829795382413632</v>
      </c>
      <c r="H804" s="23">
        <v>-1.07989997880907</v>
      </c>
      <c r="I804" s="23">
        <v>1.1702046175863678E-2</v>
      </c>
    </row>
    <row r="805" spans="1:9" x14ac:dyDescent="0.25">
      <c r="A805" s="20" t="s">
        <v>3573</v>
      </c>
      <c r="B805" s="53">
        <v>41513.273999999998</v>
      </c>
      <c r="C805" s="53">
        <v>196350.00000000003</v>
      </c>
      <c r="D805" s="53">
        <v>0</v>
      </c>
      <c r="E805" s="53">
        <v>49400.7955</v>
      </c>
      <c r="F805" s="23">
        <v>0.21142487394957979</v>
      </c>
      <c r="G805" s="23">
        <v>0</v>
      </c>
      <c r="H805" s="23">
        <v>0.78857512605042024</v>
      </c>
      <c r="I805" s="23">
        <v>1</v>
      </c>
    </row>
    <row r="806" spans="1:9" x14ac:dyDescent="0.25">
      <c r="A806" s="20" t="s">
        <v>3574</v>
      </c>
      <c r="B806" s="53">
        <v>18880.090000000004</v>
      </c>
      <c r="C806" s="53">
        <v>117975</v>
      </c>
      <c r="D806" s="53">
        <v>15746.2585</v>
      </c>
      <c r="E806" s="53">
        <v>22467.306999999997</v>
      </c>
      <c r="F806" s="23">
        <v>0.16003466836194113</v>
      </c>
      <c r="G806" s="23">
        <v>0.70085206473566242</v>
      </c>
      <c r="H806" s="23">
        <v>0.83996533163805887</v>
      </c>
      <c r="I806" s="23">
        <v>0.29914793526433758</v>
      </c>
    </row>
    <row r="807" spans="1:9" x14ac:dyDescent="0.25">
      <c r="A807" s="20" t="s">
        <v>3575</v>
      </c>
      <c r="B807" s="53">
        <v>387144.66000000009</v>
      </c>
      <c r="C807" s="53">
        <v>196350.00000000003</v>
      </c>
      <c r="D807" s="53">
        <v>69847.524000000005</v>
      </c>
      <c r="E807" s="53">
        <v>459847.14600000007</v>
      </c>
      <c r="F807" s="23">
        <v>1.9717069518716579</v>
      </c>
      <c r="G807" s="23">
        <v>0.15189291617349734</v>
      </c>
      <c r="H807" s="23">
        <v>-0.9717069518716579</v>
      </c>
      <c r="I807" s="23">
        <v>0.84810708382650268</v>
      </c>
    </row>
    <row r="808" spans="1:9" x14ac:dyDescent="0.25">
      <c r="A808" s="20" t="s">
        <v>3576</v>
      </c>
      <c r="B808" s="53">
        <v>272042.87549999997</v>
      </c>
      <c r="C808" s="53">
        <v>117975</v>
      </c>
      <c r="D808" s="53">
        <v>5000</v>
      </c>
      <c r="E808" s="53">
        <v>322781.02150000003</v>
      </c>
      <c r="F808" s="23">
        <v>2.3059366433566431</v>
      </c>
      <c r="G808" s="23">
        <v>1.5490377893856438E-2</v>
      </c>
      <c r="H808" s="23">
        <v>-1.3059366433566431</v>
      </c>
      <c r="I808" s="23">
        <v>0.98450962210614357</v>
      </c>
    </row>
    <row r="809" spans="1:9" x14ac:dyDescent="0.25">
      <c r="A809" s="20" t="s">
        <v>3577</v>
      </c>
      <c r="B809" s="53">
        <v>99315.070499999987</v>
      </c>
      <c r="C809" s="53">
        <v>196350.00000000003</v>
      </c>
      <c r="D809" s="53">
        <v>41371.447499999995</v>
      </c>
      <c r="E809" s="53">
        <v>117234.9335</v>
      </c>
      <c r="F809" s="23">
        <v>0.50580631779984708</v>
      </c>
      <c r="G809" s="23">
        <v>0.35289351275147007</v>
      </c>
      <c r="H809" s="23">
        <v>0.49419368220015292</v>
      </c>
      <c r="I809" s="23">
        <v>0.64710648724852993</v>
      </c>
    </row>
    <row r="810" spans="1:9" x14ac:dyDescent="0.25">
      <c r="A810" s="20" t="s">
        <v>3578</v>
      </c>
      <c r="B810" s="53">
        <v>72541.430000000008</v>
      </c>
      <c r="C810" s="53">
        <v>117975</v>
      </c>
      <c r="D810" s="53">
        <v>41118.949999999997</v>
      </c>
      <c r="E810" s="53">
        <v>84899.301999999996</v>
      </c>
      <c r="F810" s="23">
        <v>0.61488815426997256</v>
      </c>
      <c r="G810" s="23">
        <v>0.48432612555519006</v>
      </c>
      <c r="H810" s="23">
        <v>0.38511184573002744</v>
      </c>
      <c r="I810" s="23">
        <v>0.51567387444480994</v>
      </c>
    </row>
    <row r="811" spans="1:9" x14ac:dyDescent="0.25">
      <c r="A811" s="20" t="s">
        <v>3579</v>
      </c>
      <c r="B811" s="53">
        <v>93144.198499999999</v>
      </c>
      <c r="C811" s="53">
        <v>1217700</v>
      </c>
      <c r="D811" s="53">
        <v>27153.066500000004</v>
      </c>
      <c r="E811" s="53">
        <v>108181.59649999999</v>
      </c>
      <c r="F811" s="23">
        <v>7.6491909747885362E-2</v>
      </c>
      <c r="G811" s="23">
        <v>0.25099524668227657</v>
      </c>
      <c r="H811" s="23">
        <v>0.92350809025211467</v>
      </c>
      <c r="I811" s="23">
        <v>0.74900475331772343</v>
      </c>
    </row>
    <row r="812" spans="1:9" x14ac:dyDescent="0.25">
      <c r="A812" s="17" t="s">
        <v>65</v>
      </c>
      <c r="B812" s="53">
        <v>1817569.1825000001</v>
      </c>
      <c r="C812" s="53">
        <v>3250000</v>
      </c>
      <c r="D812" s="53">
        <v>1236646.0689999999</v>
      </c>
      <c r="E812" s="53">
        <v>2023775.3139999998</v>
      </c>
      <c r="F812" s="23">
        <v>0.55925205615384621</v>
      </c>
      <c r="G812" s="23">
        <v>0.61105897499844686</v>
      </c>
      <c r="H812" s="23">
        <v>0.44074794384615379</v>
      </c>
      <c r="I812" s="23">
        <v>0.38894102500155314</v>
      </c>
    </row>
    <row r="813" spans="1:9" x14ac:dyDescent="0.25">
      <c r="A813" s="18" t="s">
        <v>3595</v>
      </c>
      <c r="B813" s="53">
        <v>1817569.1825000001</v>
      </c>
      <c r="C813" s="53">
        <v>3250000</v>
      </c>
      <c r="D813" s="53">
        <v>1236646.0689999999</v>
      </c>
      <c r="E813" s="53">
        <v>2023775.3139999998</v>
      </c>
      <c r="F813" s="23">
        <v>0.55925205615384621</v>
      </c>
      <c r="G813" s="23">
        <v>0.61105897499844686</v>
      </c>
      <c r="H813" s="23">
        <v>0.44074794384615379</v>
      </c>
      <c r="I813" s="23">
        <v>0.38894102500155314</v>
      </c>
    </row>
    <row r="814" spans="1:9" x14ac:dyDescent="0.25">
      <c r="A814" s="19" t="s">
        <v>14</v>
      </c>
      <c r="B814" s="53">
        <v>1817569.1825000001</v>
      </c>
      <c r="C814" s="53">
        <v>3250000</v>
      </c>
      <c r="D814" s="53">
        <v>1236646.0689999999</v>
      </c>
      <c r="E814" s="53">
        <v>2023775.3139999998</v>
      </c>
      <c r="F814" s="23">
        <v>0.55925205615384621</v>
      </c>
      <c r="G814" s="23">
        <v>0.61105897499844686</v>
      </c>
      <c r="H814" s="23">
        <v>0.44074794384615379</v>
      </c>
      <c r="I814" s="23">
        <v>0.38894102500155314</v>
      </c>
    </row>
    <row r="815" spans="1:9" x14ac:dyDescent="0.25">
      <c r="A815" s="20" t="s">
        <v>3568</v>
      </c>
      <c r="B815" s="53">
        <v>14458.695499999998</v>
      </c>
      <c r="C815" s="53">
        <v>92950</v>
      </c>
      <c r="D815" s="53">
        <v>15673.253500000001</v>
      </c>
      <c r="E815" s="53">
        <v>17031.047500000001</v>
      </c>
      <c r="F815" s="23">
        <v>0.15555347498655189</v>
      </c>
      <c r="G815" s="23">
        <v>0.92027536767776619</v>
      </c>
      <c r="H815" s="23">
        <v>0.84444652501344808</v>
      </c>
      <c r="I815" s="23">
        <v>7.9724632322233813E-2</v>
      </c>
    </row>
    <row r="816" spans="1:9" x14ac:dyDescent="0.25">
      <c r="A816" s="20" t="s">
        <v>3569</v>
      </c>
      <c r="B816" s="53">
        <v>126406.66399999999</v>
      </c>
      <c r="C816" s="53">
        <v>185575</v>
      </c>
      <c r="D816" s="53">
        <v>136743.93</v>
      </c>
      <c r="E816" s="53">
        <v>136743.93</v>
      </c>
      <c r="F816" s="23">
        <v>0.68116213929678027</v>
      </c>
      <c r="G816" s="23">
        <v>1</v>
      </c>
      <c r="H816" s="23">
        <v>0.31883786070321973</v>
      </c>
      <c r="I816" s="23">
        <v>0</v>
      </c>
    </row>
    <row r="817" spans="1:9" x14ac:dyDescent="0.25">
      <c r="A817" s="20" t="s">
        <v>3570</v>
      </c>
      <c r="B817" s="53">
        <v>80358.674499999994</v>
      </c>
      <c r="C817" s="53">
        <v>92950</v>
      </c>
      <c r="D817" s="53">
        <v>95626.822500000009</v>
      </c>
      <c r="E817" s="53">
        <v>95626.822500000009</v>
      </c>
      <c r="F817" s="23">
        <v>0.86453657342657331</v>
      </c>
      <c r="G817" s="23">
        <v>1</v>
      </c>
      <c r="H817" s="23">
        <v>0.13546342657342669</v>
      </c>
      <c r="I817" s="23">
        <v>0</v>
      </c>
    </row>
    <row r="818" spans="1:9" x14ac:dyDescent="0.25">
      <c r="A818" s="20" t="s">
        <v>3571</v>
      </c>
      <c r="B818" s="53">
        <v>60787.973000000013</v>
      </c>
      <c r="C818" s="53">
        <v>185575</v>
      </c>
      <c r="D818" s="53">
        <v>68570.287500000006</v>
      </c>
      <c r="E818" s="53">
        <v>71110.287500000006</v>
      </c>
      <c r="F818" s="23">
        <v>0.32756552876195616</v>
      </c>
      <c r="G818" s="23">
        <v>0.96428083629952976</v>
      </c>
      <c r="H818" s="23">
        <v>0.6724344712380439</v>
      </c>
      <c r="I818" s="23">
        <v>3.5719163700470236E-2</v>
      </c>
    </row>
    <row r="819" spans="1:9" x14ac:dyDescent="0.25">
      <c r="A819" s="20" t="s">
        <v>3572</v>
      </c>
      <c r="B819" s="53">
        <v>14158.028</v>
      </c>
      <c r="C819" s="53">
        <v>139425</v>
      </c>
      <c r="D819" s="53">
        <v>3530.6109999999999</v>
      </c>
      <c r="E819" s="53">
        <v>16848.053499999998</v>
      </c>
      <c r="F819" s="23">
        <v>0.10154583467814238</v>
      </c>
      <c r="G819" s="23">
        <v>0.20955601785096423</v>
      </c>
      <c r="H819" s="23">
        <v>0.89845416532185762</v>
      </c>
      <c r="I819" s="23">
        <v>0.79044398214903577</v>
      </c>
    </row>
    <row r="820" spans="1:9" x14ac:dyDescent="0.25">
      <c r="A820" s="20" t="s">
        <v>3573</v>
      </c>
      <c r="B820" s="53">
        <v>44176.084000000003</v>
      </c>
      <c r="C820" s="53">
        <v>232050</v>
      </c>
      <c r="D820" s="53">
        <v>3011.5695000000001</v>
      </c>
      <c r="E820" s="53">
        <v>55581.109499999999</v>
      </c>
      <c r="F820" s="23">
        <v>0.19037312648136179</v>
      </c>
      <c r="G820" s="23">
        <v>5.418332824032597E-2</v>
      </c>
      <c r="H820" s="23">
        <v>0.80962687351863827</v>
      </c>
      <c r="I820" s="23">
        <v>0.94581667175967399</v>
      </c>
    </row>
    <row r="821" spans="1:9" x14ac:dyDescent="0.25">
      <c r="A821" s="20" t="s">
        <v>3574</v>
      </c>
      <c r="B821" s="53">
        <v>9728.969000000001</v>
      </c>
      <c r="C821" s="53">
        <v>139425</v>
      </c>
      <c r="D821" s="53">
        <v>12304.8905</v>
      </c>
      <c r="E821" s="53">
        <v>14315.507500000002</v>
      </c>
      <c r="F821" s="23">
        <v>6.9779228976152061E-2</v>
      </c>
      <c r="G821" s="23">
        <v>0.85954972256484785</v>
      </c>
      <c r="H821" s="23">
        <v>0.93022077102384793</v>
      </c>
      <c r="I821" s="23">
        <v>0.14045027743515215</v>
      </c>
    </row>
    <row r="822" spans="1:9" x14ac:dyDescent="0.25">
      <c r="A822" s="20" t="s">
        <v>3575</v>
      </c>
      <c r="B822" s="53">
        <v>19901.538</v>
      </c>
      <c r="C822" s="53">
        <v>232050</v>
      </c>
      <c r="D822" s="53">
        <v>32249.519500000002</v>
      </c>
      <c r="E822" s="53">
        <v>33802.469499999999</v>
      </c>
      <c r="F822" s="23">
        <v>8.5764007756948937E-2</v>
      </c>
      <c r="G822" s="23">
        <v>0.95405809034159483</v>
      </c>
      <c r="H822" s="23">
        <v>0.91423599224305108</v>
      </c>
      <c r="I822" s="23">
        <v>4.5941909658405167E-2</v>
      </c>
    </row>
    <row r="823" spans="1:9" x14ac:dyDescent="0.25">
      <c r="A823" s="20" t="s">
        <v>3576</v>
      </c>
      <c r="B823" s="53">
        <v>500</v>
      </c>
      <c r="C823" s="53">
        <v>139425</v>
      </c>
      <c r="D823" s="53">
        <v>0</v>
      </c>
      <c r="E823" s="53">
        <v>595</v>
      </c>
      <c r="F823" s="23">
        <v>3.5861574323112783E-3</v>
      </c>
      <c r="G823" s="23">
        <v>0</v>
      </c>
      <c r="H823" s="23">
        <v>0.99641384256768872</v>
      </c>
      <c r="I823" s="23">
        <v>1</v>
      </c>
    </row>
    <row r="824" spans="1:9" x14ac:dyDescent="0.25">
      <c r="A824" s="20" t="s">
        <v>3577</v>
      </c>
      <c r="B824" s="53">
        <v>18339.234</v>
      </c>
      <c r="C824" s="53">
        <v>232050</v>
      </c>
      <c r="D824" s="53">
        <v>49496.688500000004</v>
      </c>
      <c r="E824" s="53">
        <v>48901.688500000004</v>
      </c>
      <c r="F824" s="23">
        <v>7.9031389786683906E-2</v>
      </c>
      <c r="G824" s="23">
        <v>1.0121672690299846</v>
      </c>
      <c r="H824" s="23">
        <v>0.92096861021331611</v>
      </c>
      <c r="I824" s="23">
        <v>-1.2167269029984551E-2</v>
      </c>
    </row>
    <row r="825" spans="1:9" x14ac:dyDescent="0.25">
      <c r="A825" s="20" t="s">
        <v>3578</v>
      </c>
      <c r="B825" s="53">
        <v>449328.81299999997</v>
      </c>
      <c r="C825" s="53">
        <v>139425</v>
      </c>
      <c r="D825" s="53">
        <v>89143.426999999996</v>
      </c>
      <c r="E825" s="53">
        <v>515489.3665</v>
      </c>
      <c r="F825" s="23">
        <v>3.222727724583109</v>
      </c>
      <c r="G825" s="23">
        <v>0.17292971066552543</v>
      </c>
      <c r="H825" s="23">
        <v>-2.222727724583109</v>
      </c>
      <c r="I825" s="23">
        <v>0.82707028933447457</v>
      </c>
    </row>
    <row r="826" spans="1:9" x14ac:dyDescent="0.25">
      <c r="A826" s="20" t="s">
        <v>3579</v>
      </c>
      <c r="B826" s="53">
        <v>979424.50950000004</v>
      </c>
      <c r="C826" s="53">
        <v>1439100</v>
      </c>
      <c r="D826" s="53">
        <v>730295.06949999998</v>
      </c>
      <c r="E826" s="53">
        <v>1017730.0314999999</v>
      </c>
      <c r="F826" s="23">
        <v>0.68058127267041901</v>
      </c>
      <c r="G826" s="23">
        <v>0.7175724867071489</v>
      </c>
      <c r="H826" s="23">
        <v>0.31941872732958099</v>
      </c>
      <c r="I826" s="23">
        <v>0.2824275132928511</v>
      </c>
    </row>
    <row r="827" spans="1:9" x14ac:dyDescent="0.25">
      <c r="A827" s="17" t="s">
        <v>66</v>
      </c>
      <c r="B827" s="53">
        <v>303883.85849999997</v>
      </c>
      <c r="C827" s="53">
        <v>0</v>
      </c>
      <c r="D827" s="53">
        <v>124458.9785</v>
      </c>
      <c r="E827" s="53">
        <v>362307.78249999997</v>
      </c>
      <c r="F827" s="23" t="e">
        <v>#DIV/0!</v>
      </c>
      <c r="G827" s="23">
        <v>0.34351726490998025</v>
      </c>
      <c r="H827" s="23" t="e">
        <v>#DIV/0!</v>
      </c>
      <c r="I827" s="23">
        <v>0.65648273509001975</v>
      </c>
    </row>
    <row r="828" spans="1:9" x14ac:dyDescent="0.25">
      <c r="A828" s="18" t="s">
        <v>3595</v>
      </c>
      <c r="B828" s="53">
        <v>303883.85849999997</v>
      </c>
      <c r="C828" s="53">
        <v>0</v>
      </c>
      <c r="D828" s="53">
        <v>124458.9785</v>
      </c>
      <c r="E828" s="53">
        <v>362307.78249999997</v>
      </c>
      <c r="F828" s="23" t="e">
        <v>#DIV/0!</v>
      </c>
      <c r="G828" s="23">
        <v>0.34351726490998025</v>
      </c>
      <c r="H828" s="23" t="e">
        <v>#DIV/0!</v>
      </c>
      <c r="I828" s="23">
        <v>0.65648273509001975</v>
      </c>
    </row>
    <row r="829" spans="1:9" x14ac:dyDescent="0.25">
      <c r="A829" s="19" t="s">
        <v>3899</v>
      </c>
      <c r="B829" s="53">
        <v>303883.85849999997</v>
      </c>
      <c r="C829" s="53">
        <v>0</v>
      </c>
      <c r="D829" s="53">
        <v>124458.9785</v>
      </c>
      <c r="E829" s="53">
        <v>362307.78249999997</v>
      </c>
      <c r="F829" s="23" t="e">
        <v>#DIV/0!</v>
      </c>
      <c r="G829" s="23">
        <v>0.34351726490998025</v>
      </c>
      <c r="H829" s="23" t="e">
        <v>#DIV/0!</v>
      </c>
      <c r="I829" s="23">
        <v>0.65648273509001975</v>
      </c>
    </row>
    <row r="830" spans="1:9" x14ac:dyDescent="0.25">
      <c r="A830" s="20" t="s">
        <v>3568</v>
      </c>
      <c r="B830" s="53">
        <v>0</v>
      </c>
      <c r="C830" s="53">
        <v>0</v>
      </c>
      <c r="D830" s="53">
        <v>0</v>
      </c>
      <c r="E830" s="53">
        <v>0</v>
      </c>
      <c r="F830" s="23" t="e">
        <v>#DIV/0!</v>
      </c>
      <c r="G830" s="23" t="e">
        <v>#DIV/0!</v>
      </c>
      <c r="H830" s="23" t="e">
        <v>#DIV/0!</v>
      </c>
      <c r="I830" s="23" t="e">
        <v>#DIV/0!</v>
      </c>
    </row>
    <row r="831" spans="1:9" x14ac:dyDescent="0.25">
      <c r="A831" s="20" t="s">
        <v>3569</v>
      </c>
      <c r="B831" s="53">
        <v>0</v>
      </c>
      <c r="C831" s="53">
        <v>0</v>
      </c>
      <c r="D831" s="53">
        <v>0</v>
      </c>
      <c r="E831" s="53">
        <v>0</v>
      </c>
      <c r="F831" s="23" t="e">
        <v>#DIV/0!</v>
      </c>
      <c r="G831" s="23" t="e">
        <v>#DIV/0!</v>
      </c>
      <c r="H831" s="23" t="e">
        <v>#DIV/0!</v>
      </c>
      <c r="I831" s="23" t="e">
        <v>#DIV/0!</v>
      </c>
    </row>
    <row r="832" spans="1:9" x14ac:dyDescent="0.25">
      <c r="A832" s="20" t="s">
        <v>3570</v>
      </c>
      <c r="B832" s="53">
        <v>12685.212</v>
      </c>
      <c r="C832" s="53">
        <v>0</v>
      </c>
      <c r="D832" s="53">
        <v>0</v>
      </c>
      <c r="E832" s="53">
        <v>15095.4025</v>
      </c>
      <c r="F832" s="23" t="e">
        <v>#DIV/0!</v>
      </c>
      <c r="G832" s="23">
        <v>0</v>
      </c>
      <c r="H832" s="23" t="e">
        <v>#DIV/0!</v>
      </c>
      <c r="I832" s="23">
        <v>1</v>
      </c>
    </row>
    <row r="833" spans="1:9" x14ac:dyDescent="0.25">
      <c r="A833" s="20" t="s">
        <v>3571</v>
      </c>
      <c r="B833" s="53">
        <v>2549.7584999999999</v>
      </c>
      <c r="C833" s="53">
        <v>0</v>
      </c>
      <c r="D833" s="53">
        <v>4045.6309999999999</v>
      </c>
      <c r="E833" s="53">
        <v>4045.6309999999999</v>
      </c>
      <c r="F833" s="23" t="e">
        <v>#DIV/0!</v>
      </c>
      <c r="G833" s="23">
        <v>1</v>
      </c>
      <c r="H833" s="23" t="e">
        <v>#DIV/0!</v>
      </c>
      <c r="I833" s="23">
        <v>0</v>
      </c>
    </row>
    <row r="834" spans="1:9" x14ac:dyDescent="0.25">
      <c r="A834" s="20" t="s">
        <v>3572</v>
      </c>
      <c r="B834" s="53">
        <v>4706.2425000000003</v>
      </c>
      <c r="C834" s="53">
        <v>0</v>
      </c>
      <c r="D834" s="53">
        <v>0</v>
      </c>
      <c r="E834" s="53">
        <v>5275</v>
      </c>
      <c r="F834" s="23" t="e">
        <v>#DIV/0!</v>
      </c>
      <c r="G834" s="23">
        <v>0</v>
      </c>
      <c r="H834" s="23" t="e">
        <v>#DIV/0!</v>
      </c>
      <c r="I834" s="23">
        <v>1</v>
      </c>
    </row>
    <row r="835" spans="1:9" x14ac:dyDescent="0.25">
      <c r="A835" s="20" t="s">
        <v>3573</v>
      </c>
      <c r="B835" s="53">
        <v>0</v>
      </c>
      <c r="C835" s="53">
        <v>0</v>
      </c>
      <c r="D835" s="53">
        <v>0</v>
      </c>
      <c r="E835" s="53">
        <v>0</v>
      </c>
      <c r="F835" s="23" t="e">
        <v>#DIV/0!</v>
      </c>
      <c r="G835" s="23" t="e">
        <v>#DIV/0!</v>
      </c>
      <c r="H835" s="23" t="e">
        <v>#DIV/0!</v>
      </c>
      <c r="I835" s="23" t="e">
        <v>#DIV/0!</v>
      </c>
    </row>
    <row r="836" spans="1:9" x14ac:dyDescent="0.25">
      <c r="A836" s="20" t="s">
        <v>3574</v>
      </c>
      <c r="B836" s="53">
        <v>20126.969499999999</v>
      </c>
      <c r="C836" s="53">
        <v>0</v>
      </c>
      <c r="D836" s="53">
        <v>0</v>
      </c>
      <c r="E836" s="53">
        <v>23951.094499999999</v>
      </c>
      <c r="F836" s="23" t="e">
        <v>#DIV/0!</v>
      </c>
      <c r="G836" s="23">
        <v>0</v>
      </c>
      <c r="H836" s="23" t="e">
        <v>#DIV/0!</v>
      </c>
      <c r="I836" s="23">
        <v>1</v>
      </c>
    </row>
    <row r="837" spans="1:9" x14ac:dyDescent="0.25">
      <c r="A837" s="20" t="s">
        <v>3575</v>
      </c>
      <c r="B837" s="53">
        <v>13153.111999999999</v>
      </c>
      <c r="C837" s="53">
        <v>0</v>
      </c>
      <c r="D837" s="53">
        <v>15652.2035</v>
      </c>
      <c r="E837" s="53">
        <v>15652.2035</v>
      </c>
      <c r="F837" s="23" t="e">
        <v>#DIV/0!</v>
      </c>
      <c r="G837" s="23">
        <v>1</v>
      </c>
      <c r="H837" s="23" t="e">
        <v>#DIV/0!</v>
      </c>
      <c r="I837" s="23">
        <v>0</v>
      </c>
    </row>
    <row r="838" spans="1:9" x14ac:dyDescent="0.25">
      <c r="A838" s="20" t="s">
        <v>3576</v>
      </c>
      <c r="B838" s="53">
        <v>0</v>
      </c>
      <c r="C838" s="53">
        <v>0</v>
      </c>
      <c r="D838" s="53">
        <v>0</v>
      </c>
      <c r="E838" s="53">
        <v>0</v>
      </c>
      <c r="F838" s="23" t="e">
        <v>#DIV/0!</v>
      </c>
      <c r="G838" s="23" t="e">
        <v>#DIV/0!</v>
      </c>
      <c r="H838" s="23" t="e">
        <v>#DIV/0!</v>
      </c>
      <c r="I838" s="23" t="e">
        <v>#DIV/0!</v>
      </c>
    </row>
    <row r="839" spans="1:9" x14ac:dyDescent="0.25">
      <c r="A839" s="20" t="s">
        <v>3577</v>
      </c>
      <c r="B839" s="53">
        <v>38456.195500000002</v>
      </c>
      <c r="C839" s="53">
        <v>0</v>
      </c>
      <c r="D839" s="53">
        <v>26063.434500000003</v>
      </c>
      <c r="E839" s="53">
        <v>45762.873000000007</v>
      </c>
      <c r="F839" s="23" t="e">
        <v>#DIV/0!</v>
      </c>
      <c r="G839" s="23">
        <v>0.56953230405792044</v>
      </c>
      <c r="H839" s="23" t="e">
        <v>#DIV/0!</v>
      </c>
      <c r="I839" s="23">
        <v>0.43046769594207956</v>
      </c>
    </row>
    <row r="840" spans="1:9" x14ac:dyDescent="0.25">
      <c r="A840" s="20" t="s">
        <v>3578</v>
      </c>
      <c r="B840" s="53">
        <v>66132.52900000001</v>
      </c>
      <c r="C840" s="53">
        <v>0</v>
      </c>
      <c r="D840" s="53">
        <v>78697.709499999997</v>
      </c>
      <c r="E840" s="53">
        <v>78697.709499999997</v>
      </c>
      <c r="F840" s="23" t="e">
        <v>#DIV/0!</v>
      </c>
      <c r="G840" s="23">
        <v>1</v>
      </c>
      <c r="H840" s="23" t="e">
        <v>#DIV/0!</v>
      </c>
      <c r="I840" s="23">
        <v>0</v>
      </c>
    </row>
    <row r="841" spans="1:9" x14ac:dyDescent="0.25">
      <c r="A841" s="20" t="s">
        <v>3579</v>
      </c>
      <c r="B841" s="53">
        <v>146073.8395</v>
      </c>
      <c r="C841" s="53">
        <v>0</v>
      </c>
      <c r="D841" s="53">
        <v>0</v>
      </c>
      <c r="E841" s="53">
        <v>173827.86850000001</v>
      </c>
      <c r="F841" s="23" t="e">
        <v>#DIV/0!</v>
      </c>
      <c r="G841" s="23">
        <v>0</v>
      </c>
      <c r="H841" s="23" t="e">
        <v>#DIV/0!</v>
      </c>
      <c r="I841" s="23">
        <v>1</v>
      </c>
    </row>
    <row r="842" spans="1:9" x14ac:dyDescent="0.25">
      <c r="A842" s="17" t="s">
        <v>3567</v>
      </c>
      <c r="B842" s="53">
        <v>148110030.74149987</v>
      </c>
      <c r="C842" s="53">
        <v>101800000</v>
      </c>
      <c r="D842" s="53">
        <v>89832917.336499929</v>
      </c>
      <c r="E842" s="53">
        <v>197533847.11499992</v>
      </c>
      <c r="F842" s="23">
        <v>1.4549118933349692</v>
      </c>
      <c r="G842" s="23">
        <v>0.45477227649093044</v>
      </c>
      <c r="H842" s="23">
        <v>-0.45491189333496918</v>
      </c>
      <c r="I842" s="23">
        <v>0.54522772350906956</v>
      </c>
    </row>
    <row r="844" spans="1:9" x14ac:dyDescent="0.25">
      <c r="F844" s="22">
        <f>GETPIVOTDATA("Somme de Taux de Réalisation",$A$1)</f>
        <v>1.4549118933349692</v>
      </c>
      <c r="H844" s="22">
        <f>GETPIVOTDATA("Somme de Taux d'encaissement",$A$1)</f>
        <v>0.45477227649093044</v>
      </c>
      <c r="I844" s="22">
        <f>GETPIVOTDATA("Somme de RAE",$A$1)</f>
        <v>0.54522772350906956</v>
      </c>
    </row>
    <row r="845" spans="1:9" x14ac:dyDescent="0.25">
      <c r="E845" s="15" t="s">
        <v>3588</v>
      </c>
      <c r="F845" s="22">
        <v>0.3</v>
      </c>
    </row>
    <row r="846" spans="1:9" x14ac:dyDescent="0.25">
      <c r="E846" s="15" t="s">
        <v>3589</v>
      </c>
      <c r="F846" s="22">
        <v>0.5</v>
      </c>
    </row>
    <row r="847" spans="1:9" x14ac:dyDescent="0.25">
      <c r="E847" s="15" t="s">
        <v>3590</v>
      </c>
      <c r="F847" s="22">
        <v>0.2</v>
      </c>
    </row>
    <row r="848" spans="1:9" x14ac:dyDescent="0.25">
      <c r="E848" s="15" t="s">
        <v>3590</v>
      </c>
      <c r="F848" s="22">
        <v>1</v>
      </c>
    </row>
    <row r="849" spans="5:6" x14ac:dyDescent="0.25">
      <c r="E849" s="15" t="s">
        <v>3591</v>
      </c>
      <c r="F849" s="22">
        <f>F844</f>
        <v>1.4549118933349692</v>
      </c>
    </row>
    <row r="850" spans="5:6" x14ac:dyDescent="0.25">
      <c r="E850" s="15" t="s">
        <v>3592</v>
      </c>
      <c r="F850" s="22">
        <v>0.03</v>
      </c>
    </row>
    <row r="851" spans="5:6" x14ac:dyDescent="0.25">
      <c r="E851" s="15" t="s">
        <v>3593</v>
      </c>
      <c r="F851" s="22">
        <f>(F845+F846+F847+F848)-(F849+F850)</f>
        <v>0.5150881066650308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73"/>
  <sheetViews>
    <sheetView showGridLines="0" workbookViewId="0">
      <selection activeCell="K1" sqref="K1:K1048576"/>
    </sheetView>
  </sheetViews>
  <sheetFormatPr baseColWidth="10" defaultColWidth="11.5703125" defaultRowHeight="15" x14ac:dyDescent="0.25"/>
  <cols>
    <col min="1" max="1" width="29.5703125" style="11" customWidth="1"/>
    <col min="2" max="2" width="17" style="12" bestFit="1" customWidth="1"/>
    <col min="3" max="3" width="15.85546875" style="12" bestFit="1" customWidth="1"/>
    <col min="4" max="4" width="10.5703125" style="13" bestFit="1" customWidth="1"/>
    <col min="5" max="5" width="21.7109375" style="14" bestFit="1" customWidth="1"/>
    <col min="6" max="7" width="19" style="14" bestFit="1" customWidth="1"/>
    <col min="8" max="9" width="22.28515625" style="14" bestFit="1" customWidth="1"/>
    <col min="10" max="10" width="16.7109375" style="11" customWidth="1"/>
    <col min="11" max="16384" width="11.5703125" style="11"/>
  </cols>
  <sheetData>
    <row r="1" spans="1:10" s="5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</row>
    <row r="2" spans="1:10" x14ac:dyDescent="0.25">
      <c r="A2" s="6" t="s">
        <v>10</v>
      </c>
      <c r="B2" s="7" t="s">
        <v>3867</v>
      </c>
      <c r="C2" s="7" t="s">
        <v>11</v>
      </c>
      <c r="D2" s="8">
        <v>44927</v>
      </c>
      <c r="E2" s="9">
        <v>810148.83400000003</v>
      </c>
      <c r="F2" s="9">
        <v>57200</v>
      </c>
      <c r="G2" s="9">
        <v>890357.11250000005</v>
      </c>
      <c r="H2" s="9">
        <v>414296.61749999999</v>
      </c>
      <c r="I2" s="9">
        <v>2000000</v>
      </c>
      <c r="J2" s="10">
        <v>2.86E-2</v>
      </c>
    </row>
    <row r="3" spans="1:10" x14ac:dyDescent="0.25">
      <c r="A3" s="6" t="s">
        <v>10</v>
      </c>
      <c r="B3" s="7" t="s">
        <v>3867</v>
      </c>
      <c r="C3" s="7" t="s">
        <v>11</v>
      </c>
      <c r="D3" s="8">
        <v>44958</v>
      </c>
      <c r="E3" s="9">
        <v>31601.211499999998</v>
      </c>
      <c r="F3" s="9">
        <v>114200</v>
      </c>
      <c r="G3" s="9">
        <v>37605.441999999995</v>
      </c>
      <c r="H3" s="9">
        <v>0</v>
      </c>
      <c r="I3" s="9">
        <v>2000000</v>
      </c>
      <c r="J3" s="10">
        <v>5.7099999999999998E-2</v>
      </c>
    </row>
    <row r="4" spans="1:10" x14ac:dyDescent="0.25">
      <c r="A4" s="6" t="s">
        <v>10</v>
      </c>
      <c r="B4" s="7" t="s">
        <v>3867</v>
      </c>
      <c r="C4" s="7" t="s">
        <v>11</v>
      </c>
      <c r="D4" s="8">
        <v>44986</v>
      </c>
      <c r="E4" s="9">
        <v>48898.922000000006</v>
      </c>
      <c r="F4" s="9">
        <v>57200</v>
      </c>
      <c r="G4" s="9">
        <v>56289.717000000004</v>
      </c>
      <c r="H4" s="9">
        <v>12022.816499999999</v>
      </c>
      <c r="I4" s="9">
        <v>2000000</v>
      </c>
      <c r="J4" s="10">
        <v>2.86E-2</v>
      </c>
    </row>
    <row r="5" spans="1:10" x14ac:dyDescent="0.25">
      <c r="A5" s="6" t="s">
        <v>10</v>
      </c>
      <c r="B5" s="7" t="s">
        <v>3867</v>
      </c>
      <c r="C5" s="7" t="s">
        <v>11</v>
      </c>
      <c r="D5" s="8">
        <v>45017</v>
      </c>
      <c r="E5" s="9">
        <v>68380.145999999993</v>
      </c>
      <c r="F5" s="9">
        <v>114200</v>
      </c>
      <c r="G5" s="9">
        <v>81372.373500000002</v>
      </c>
      <c r="H5" s="9">
        <v>81372.373500000002</v>
      </c>
      <c r="I5" s="9">
        <v>2000000</v>
      </c>
      <c r="J5" s="10">
        <v>5.7099999999999998E-2</v>
      </c>
    </row>
    <row r="6" spans="1:10" x14ac:dyDescent="0.25">
      <c r="A6" s="6" t="s">
        <v>10</v>
      </c>
      <c r="B6" s="7" t="s">
        <v>3867</v>
      </c>
      <c r="C6" s="7" t="s">
        <v>11</v>
      </c>
      <c r="D6" s="8">
        <v>45047</v>
      </c>
      <c r="E6" s="9">
        <v>2587157.801</v>
      </c>
      <c r="F6" s="9">
        <v>85800</v>
      </c>
      <c r="G6" s="9">
        <v>2619535.2829999998</v>
      </c>
      <c r="H6" s="9">
        <v>12022.816499999999</v>
      </c>
      <c r="I6" s="9">
        <v>2000000</v>
      </c>
      <c r="J6" s="10">
        <v>4.2900000000000001E-2</v>
      </c>
    </row>
    <row r="7" spans="1:10" x14ac:dyDescent="0.25">
      <c r="A7" s="6" t="s">
        <v>10</v>
      </c>
      <c r="B7" s="7" t="s">
        <v>3867</v>
      </c>
      <c r="C7" s="7" t="s">
        <v>11</v>
      </c>
      <c r="D7" s="8">
        <v>45078</v>
      </c>
      <c r="E7" s="9">
        <v>1763288.7600000002</v>
      </c>
      <c r="F7" s="9">
        <v>142800</v>
      </c>
      <c r="G7" s="9">
        <v>2098313.6244999995</v>
      </c>
      <c r="H7" s="9">
        <v>0</v>
      </c>
      <c r="I7" s="9">
        <v>2000000</v>
      </c>
      <c r="J7" s="10">
        <v>7.1400000000000005E-2</v>
      </c>
    </row>
    <row r="8" spans="1:10" x14ac:dyDescent="0.25">
      <c r="A8" s="6" t="s">
        <v>10</v>
      </c>
      <c r="B8" s="7" t="s">
        <v>3867</v>
      </c>
      <c r="C8" s="7" t="s">
        <v>11</v>
      </c>
      <c r="D8" s="8">
        <v>45108</v>
      </c>
      <c r="E8" s="9">
        <v>743824.03399999999</v>
      </c>
      <c r="F8" s="9">
        <v>85800</v>
      </c>
      <c r="G8" s="9">
        <v>780223.10050000006</v>
      </c>
      <c r="H8" s="9">
        <v>387026.83149999997</v>
      </c>
      <c r="I8" s="9">
        <v>2000000</v>
      </c>
      <c r="J8" s="10">
        <v>4.2900000000000001E-2</v>
      </c>
    </row>
    <row r="9" spans="1:10" x14ac:dyDescent="0.25">
      <c r="A9" s="6" t="s">
        <v>10</v>
      </c>
      <c r="B9" s="7" t="s">
        <v>3867</v>
      </c>
      <c r="C9" s="7" t="s">
        <v>11</v>
      </c>
      <c r="D9" s="8">
        <v>45139</v>
      </c>
      <c r="E9" s="9">
        <v>0</v>
      </c>
      <c r="F9" s="9">
        <v>142800</v>
      </c>
      <c r="G9" s="9">
        <v>0</v>
      </c>
      <c r="H9" s="9">
        <v>0</v>
      </c>
      <c r="I9" s="9">
        <v>2000000</v>
      </c>
      <c r="J9" s="10">
        <v>7.1400000000000005E-2</v>
      </c>
    </row>
    <row r="10" spans="1:10" x14ac:dyDescent="0.25">
      <c r="A10" s="6" t="s">
        <v>10</v>
      </c>
      <c r="B10" s="7" t="s">
        <v>3867</v>
      </c>
      <c r="C10" s="7" t="s">
        <v>11</v>
      </c>
      <c r="D10" s="8">
        <v>45170</v>
      </c>
      <c r="E10" s="9">
        <v>915825.64450000017</v>
      </c>
      <c r="F10" s="9">
        <v>85800</v>
      </c>
      <c r="G10" s="9">
        <v>1067572.7474999998</v>
      </c>
      <c r="H10" s="9">
        <v>24045.632999999998</v>
      </c>
      <c r="I10" s="9">
        <v>2000000</v>
      </c>
      <c r="J10" s="10">
        <v>4.2900000000000001E-2</v>
      </c>
    </row>
    <row r="11" spans="1:10" x14ac:dyDescent="0.25">
      <c r="A11" s="6" t="s">
        <v>10</v>
      </c>
      <c r="B11" s="7" t="s">
        <v>3867</v>
      </c>
      <c r="C11" s="7" t="s">
        <v>11</v>
      </c>
      <c r="D11" s="8">
        <v>45200</v>
      </c>
      <c r="E11" s="9">
        <v>285352.8285</v>
      </c>
      <c r="F11" s="9">
        <v>142800</v>
      </c>
      <c r="G11" s="9">
        <v>338846.91600000003</v>
      </c>
      <c r="H11" s="9">
        <v>189713.20449999999</v>
      </c>
      <c r="I11" s="9">
        <v>2000000</v>
      </c>
      <c r="J11" s="10">
        <v>7.1400000000000005E-2</v>
      </c>
    </row>
    <row r="12" spans="1:10" x14ac:dyDescent="0.25">
      <c r="A12" s="6" t="s">
        <v>10</v>
      </c>
      <c r="B12" s="7" t="s">
        <v>3867</v>
      </c>
      <c r="C12" s="7" t="s">
        <v>11</v>
      </c>
      <c r="D12" s="8">
        <v>45231</v>
      </c>
      <c r="E12" s="9">
        <v>12737.84999999998</v>
      </c>
      <c r="F12" s="9">
        <v>85800</v>
      </c>
      <c r="G12" s="9">
        <v>15158.04150000001</v>
      </c>
      <c r="H12" s="9">
        <v>7066.7794999999996</v>
      </c>
      <c r="I12" s="9">
        <v>2000000</v>
      </c>
      <c r="J12" s="10">
        <v>4.2900000000000001E-2</v>
      </c>
    </row>
    <row r="13" spans="1:10" x14ac:dyDescent="0.25">
      <c r="A13" s="6" t="s">
        <v>10</v>
      </c>
      <c r="B13" s="7" t="s">
        <v>3867</v>
      </c>
      <c r="C13" s="7" t="s">
        <v>11</v>
      </c>
      <c r="D13" s="8">
        <v>45261</v>
      </c>
      <c r="E13" s="9">
        <v>116586.7825</v>
      </c>
      <c r="F13" s="9">
        <v>885600</v>
      </c>
      <c r="G13" s="9">
        <v>141947.80600000001</v>
      </c>
      <c r="H13" s="9">
        <v>0</v>
      </c>
      <c r="I13" s="9">
        <v>2000000</v>
      </c>
      <c r="J13" s="10">
        <v>0.44280000000000003</v>
      </c>
    </row>
    <row r="14" spans="1:10" x14ac:dyDescent="0.25">
      <c r="A14" s="6" t="s">
        <v>12</v>
      </c>
      <c r="B14" s="7" t="s">
        <v>3595</v>
      </c>
      <c r="C14" s="7" t="s">
        <v>11</v>
      </c>
      <c r="D14" s="8">
        <v>44927</v>
      </c>
      <c r="E14" s="9">
        <v>42644.208499999993</v>
      </c>
      <c r="F14" s="9">
        <v>28600</v>
      </c>
      <c r="G14" s="9">
        <v>50746.608</v>
      </c>
      <c r="H14" s="9">
        <v>50746.608</v>
      </c>
      <c r="I14" s="9">
        <v>1000000</v>
      </c>
      <c r="J14" s="10">
        <v>2.86E-2</v>
      </c>
    </row>
    <row r="15" spans="1:10" x14ac:dyDescent="0.25">
      <c r="A15" s="6" t="s">
        <v>12</v>
      </c>
      <c r="B15" s="7" t="s">
        <v>3595</v>
      </c>
      <c r="C15" s="7" t="s">
        <v>11</v>
      </c>
      <c r="D15" s="8">
        <v>44958</v>
      </c>
      <c r="E15" s="9">
        <v>439790.42499999999</v>
      </c>
      <c r="F15" s="9">
        <v>57100</v>
      </c>
      <c r="G15" s="9">
        <v>523350.60549999995</v>
      </c>
      <c r="H15" s="9">
        <v>36214.491499999996</v>
      </c>
      <c r="I15" s="9">
        <v>1000000</v>
      </c>
      <c r="J15" s="10">
        <v>5.7099999999999998E-2</v>
      </c>
    </row>
    <row r="16" spans="1:10" x14ac:dyDescent="0.25">
      <c r="A16" s="6" t="s">
        <v>12</v>
      </c>
      <c r="B16" s="7" t="s">
        <v>3595</v>
      </c>
      <c r="C16" s="7" t="s">
        <v>11</v>
      </c>
      <c r="D16" s="8">
        <v>44986</v>
      </c>
      <c r="E16" s="9">
        <v>22016.992000000002</v>
      </c>
      <c r="F16" s="9">
        <v>28600</v>
      </c>
      <c r="G16" s="9">
        <v>26200.220499999999</v>
      </c>
      <c r="H16" s="9">
        <v>26200.220499999999</v>
      </c>
      <c r="I16" s="9">
        <v>1000000</v>
      </c>
      <c r="J16" s="10">
        <v>2.86E-2</v>
      </c>
    </row>
    <row r="17" spans="1:10" x14ac:dyDescent="0.25">
      <c r="A17" s="6" t="s">
        <v>12</v>
      </c>
      <c r="B17" s="7" t="s">
        <v>3595</v>
      </c>
      <c r="C17" s="7" t="s">
        <v>11</v>
      </c>
      <c r="D17" s="8">
        <v>45017</v>
      </c>
      <c r="E17" s="9">
        <v>0</v>
      </c>
      <c r="F17" s="9">
        <v>57100</v>
      </c>
      <c r="G17" s="9">
        <v>0</v>
      </c>
      <c r="H17" s="9">
        <v>0</v>
      </c>
      <c r="I17" s="9">
        <v>1000000</v>
      </c>
      <c r="J17" s="10">
        <v>5.7099999999999998E-2</v>
      </c>
    </row>
    <row r="18" spans="1:10" x14ac:dyDescent="0.25">
      <c r="A18" s="6" t="s">
        <v>12</v>
      </c>
      <c r="B18" s="7" t="s">
        <v>3595</v>
      </c>
      <c r="C18" s="7" t="s">
        <v>11</v>
      </c>
      <c r="D18" s="8">
        <v>45047</v>
      </c>
      <c r="E18" s="9">
        <v>0</v>
      </c>
      <c r="F18" s="9">
        <v>42900</v>
      </c>
      <c r="G18" s="9">
        <v>0</v>
      </c>
      <c r="H18" s="9">
        <v>0</v>
      </c>
      <c r="I18" s="9">
        <v>1000000</v>
      </c>
      <c r="J18" s="10">
        <v>4.2900000000000001E-2</v>
      </c>
    </row>
    <row r="19" spans="1:10" x14ac:dyDescent="0.25">
      <c r="A19" s="6" t="s">
        <v>12</v>
      </c>
      <c r="B19" s="7" t="s">
        <v>3595</v>
      </c>
      <c r="C19" s="7" t="s">
        <v>11</v>
      </c>
      <c r="D19" s="8">
        <v>45078</v>
      </c>
      <c r="E19" s="9">
        <v>624881.14749999996</v>
      </c>
      <c r="F19" s="9">
        <v>71400</v>
      </c>
      <c r="G19" s="9">
        <v>644808.56599999999</v>
      </c>
      <c r="H19" s="9">
        <v>588663.96299999999</v>
      </c>
      <c r="I19" s="9">
        <v>1000000</v>
      </c>
      <c r="J19" s="10">
        <v>7.1400000000000005E-2</v>
      </c>
    </row>
    <row r="20" spans="1:10" x14ac:dyDescent="0.25">
      <c r="A20" s="6" t="s">
        <v>12</v>
      </c>
      <c r="B20" s="7" t="s">
        <v>3595</v>
      </c>
      <c r="C20" s="7" t="s">
        <v>11</v>
      </c>
      <c r="D20" s="8">
        <v>45108</v>
      </c>
      <c r="E20" s="9">
        <v>0</v>
      </c>
      <c r="F20" s="9">
        <v>42900</v>
      </c>
      <c r="G20" s="9">
        <v>0</v>
      </c>
      <c r="H20" s="9">
        <v>0</v>
      </c>
      <c r="I20" s="9">
        <v>1000000</v>
      </c>
      <c r="J20" s="10">
        <v>4.2900000000000001E-2</v>
      </c>
    </row>
    <row r="21" spans="1:10" x14ac:dyDescent="0.25">
      <c r="A21" s="6" t="s">
        <v>12</v>
      </c>
      <c r="B21" s="7" t="s">
        <v>3595</v>
      </c>
      <c r="C21" s="7" t="s">
        <v>11</v>
      </c>
      <c r="D21" s="8">
        <v>45139</v>
      </c>
      <c r="E21" s="9">
        <v>0</v>
      </c>
      <c r="F21" s="9">
        <v>71400</v>
      </c>
      <c r="G21" s="9">
        <v>0</v>
      </c>
      <c r="H21" s="9">
        <v>0</v>
      </c>
      <c r="I21" s="9">
        <v>1000000</v>
      </c>
      <c r="J21" s="10">
        <v>7.1400000000000005E-2</v>
      </c>
    </row>
    <row r="22" spans="1:10" x14ac:dyDescent="0.25">
      <c r="A22" s="6" t="s">
        <v>12</v>
      </c>
      <c r="B22" s="7" t="s">
        <v>3595</v>
      </c>
      <c r="C22" s="7" t="s">
        <v>11</v>
      </c>
      <c r="D22" s="8">
        <v>45170</v>
      </c>
      <c r="E22" s="9">
        <v>421224.65350000001</v>
      </c>
      <c r="F22" s="9">
        <v>42900</v>
      </c>
      <c r="G22" s="9">
        <v>500307.34100000001</v>
      </c>
      <c r="H22" s="9">
        <v>476015.10199999996</v>
      </c>
      <c r="I22" s="9">
        <v>1000000</v>
      </c>
      <c r="J22" s="10">
        <v>4.2900000000000001E-2</v>
      </c>
    </row>
    <row r="23" spans="1:10" x14ac:dyDescent="0.25">
      <c r="A23" s="6" t="s">
        <v>12</v>
      </c>
      <c r="B23" s="7" t="s">
        <v>3595</v>
      </c>
      <c r="C23" s="7" t="s">
        <v>11</v>
      </c>
      <c r="D23" s="8">
        <v>45200</v>
      </c>
      <c r="E23" s="9">
        <v>67993.835999999996</v>
      </c>
      <c r="F23" s="9">
        <v>71400</v>
      </c>
      <c r="G23" s="9">
        <v>80912.665000000008</v>
      </c>
      <c r="H23" s="9">
        <v>12136.9005</v>
      </c>
      <c r="I23" s="9">
        <v>1000000</v>
      </c>
      <c r="J23" s="10">
        <v>7.1400000000000005E-2</v>
      </c>
    </row>
    <row r="24" spans="1:10" x14ac:dyDescent="0.25">
      <c r="A24" s="6" t="s">
        <v>12</v>
      </c>
      <c r="B24" s="7" t="s">
        <v>3595</v>
      </c>
      <c r="C24" s="7" t="s">
        <v>11</v>
      </c>
      <c r="D24" s="8">
        <v>45231</v>
      </c>
      <c r="E24" s="9">
        <v>67544.464000000007</v>
      </c>
      <c r="F24" s="9">
        <v>42900</v>
      </c>
      <c r="G24" s="9">
        <v>80377.911999999982</v>
      </c>
      <c r="H24" s="9">
        <v>23467.451999999997</v>
      </c>
      <c r="I24" s="9">
        <v>1000000</v>
      </c>
      <c r="J24" s="10">
        <v>4.2900000000000001E-2</v>
      </c>
    </row>
    <row r="25" spans="1:10" x14ac:dyDescent="0.25">
      <c r="A25" s="6" t="s">
        <v>12</v>
      </c>
      <c r="B25" s="7" t="s">
        <v>3595</v>
      </c>
      <c r="C25" s="7" t="s">
        <v>11</v>
      </c>
      <c r="D25" s="8">
        <v>45261</v>
      </c>
      <c r="E25" s="9">
        <v>5000</v>
      </c>
      <c r="F25" s="9">
        <v>442800</v>
      </c>
      <c r="G25" s="9">
        <v>5000</v>
      </c>
      <c r="H25" s="9">
        <v>5000</v>
      </c>
      <c r="I25" s="9">
        <v>1000000</v>
      </c>
      <c r="J25" s="10">
        <v>0.44280000000000003</v>
      </c>
    </row>
    <row r="26" spans="1:10" x14ac:dyDescent="0.25">
      <c r="A26" s="6" t="s">
        <v>13</v>
      </c>
      <c r="B26" s="7" t="s">
        <v>3595</v>
      </c>
      <c r="C26" s="7" t="s">
        <v>14</v>
      </c>
      <c r="D26" s="8">
        <v>44927</v>
      </c>
      <c r="E26" s="9">
        <v>0</v>
      </c>
      <c r="F26" s="9">
        <v>21450</v>
      </c>
      <c r="G26" s="9">
        <v>97385.212999999989</v>
      </c>
      <c r="H26" s="9">
        <v>65255.212999999989</v>
      </c>
      <c r="I26" s="9">
        <v>750000</v>
      </c>
      <c r="J26" s="10">
        <v>2.86E-2</v>
      </c>
    </row>
    <row r="27" spans="1:10" x14ac:dyDescent="0.25">
      <c r="A27" s="6" t="s">
        <v>13</v>
      </c>
      <c r="B27" s="7" t="s">
        <v>3595</v>
      </c>
      <c r="C27" s="7" t="s">
        <v>14</v>
      </c>
      <c r="D27" s="8">
        <v>44958</v>
      </c>
      <c r="E27" s="9">
        <v>0</v>
      </c>
      <c r="F27" s="9">
        <v>42825</v>
      </c>
      <c r="G27" s="9">
        <v>0</v>
      </c>
      <c r="H27" s="9">
        <v>0</v>
      </c>
      <c r="I27" s="9">
        <v>750000</v>
      </c>
      <c r="J27" s="10">
        <v>5.7099999999999998E-2</v>
      </c>
    </row>
    <row r="28" spans="1:10" x14ac:dyDescent="0.25">
      <c r="A28" s="6" t="s">
        <v>13</v>
      </c>
      <c r="B28" s="7" t="s">
        <v>3595</v>
      </c>
      <c r="C28" s="7" t="s">
        <v>14</v>
      </c>
      <c r="D28" s="8">
        <v>44986</v>
      </c>
      <c r="E28" s="9">
        <v>232787.07199999993</v>
      </c>
      <c r="F28" s="9">
        <v>21450</v>
      </c>
      <c r="G28" s="9">
        <v>259916.61599999998</v>
      </c>
      <c r="H28" s="9">
        <v>121369.01150000002</v>
      </c>
      <c r="I28" s="9">
        <v>750000</v>
      </c>
      <c r="J28" s="10">
        <v>2.86E-2</v>
      </c>
    </row>
    <row r="29" spans="1:10" x14ac:dyDescent="0.25">
      <c r="A29" s="6" t="s">
        <v>13</v>
      </c>
      <c r="B29" s="7" t="s">
        <v>3595</v>
      </c>
      <c r="C29" s="7" t="s">
        <v>14</v>
      </c>
      <c r="D29" s="8">
        <v>45017</v>
      </c>
      <c r="E29" s="9">
        <v>208414.1765</v>
      </c>
      <c r="F29" s="9">
        <v>42825</v>
      </c>
      <c r="G29" s="9">
        <v>242882.86949999997</v>
      </c>
      <c r="H29" s="9">
        <v>182198.36000000002</v>
      </c>
      <c r="I29" s="9">
        <v>750000</v>
      </c>
      <c r="J29" s="10">
        <v>5.7099999999999998E-2</v>
      </c>
    </row>
    <row r="30" spans="1:10" x14ac:dyDescent="0.25">
      <c r="A30" s="6" t="s">
        <v>13</v>
      </c>
      <c r="B30" s="7" t="s">
        <v>3595</v>
      </c>
      <c r="C30" s="7" t="s">
        <v>14</v>
      </c>
      <c r="D30" s="8">
        <v>45047</v>
      </c>
      <c r="E30" s="9">
        <v>20398.14</v>
      </c>
      <c r="F30" s="9">
        <v>32175</v>
      </c>
      <c r="G30" s="9">
        <v>24273.786</v>
      </c>
      <c r="H30" s="9">
        <v>0</v>
      </c>
      <c r="I30" s="9">
        <v>750000</v>
      </c>
      <c r="J30" s="10">
        <v>4.2900000000000001E-2</v>
      </c>
    </row>
    <row r="31" spans="1:10" x14ac:dyDescent="0.25">
      <c r="A31" s="6" t="s">
        <v>13</v>
      </c>
      <c r="B31" s="7" t="s">
        <v>3595</v>
      </c>
      <c r="C31" s="7" t="s">
        <v>14</v>
      </c>
      <c r="D31" s="8">
        <v>45078</v>
      </c>
      <c r="E31" s="9">
        <v>98613.425999999992</v>
      </c>
      <c r="F31" s="9">
        <v>53550</v>
      </c>
      <c r="G31" s="9">
        <v>102985.067</v>
      </c>
      <c r="H31" s="9">
        <v>57985.067000000003</v>
      </c>
      <c r="I31" s="9">
        <v>750000</v>
      </c>
      <c r="J31" s="10">
        <v>7.1400000000000005E-2</v>
      </c>
    </row>
    <row r="32" spans="1:10" x14ac:dyDescent="0.25">
      <c r="A32" s="6" t="s">
        <v>13</v>
      </c>
      <c r="B32" s="7" t="s">
        <v>3595</v>
      </c>
      <c r="C32" s="7" t="s">
        <v>14</v>
      </c>
      <c r="D32" s="8">
        <v>45108</v>
      </c>
      <c r="E32" s="9">
        <v>69939.608000000007</v>
      </c>
      <c r="F32" s="9">
        <v>32175</v>
      </c>
      <c r="G32" s="9">
        <v>74505.768499999991</v>
      </c>
      <c r="H32" s="9">
        <v>45383.171500000004</v>
      </c>
      <c r="I32" s="9">
        <v>750000</v>
      </c>
      <c r="J32" s="10">
        <v>4.2900000000000001E-2</v>
      </c>
    </row>
    <row r="33" spans="1:10" x14ac:dyDescent="0.25">
      <c r="A33" s="6" t="s">
        <v>13</v>
      </c>
      <c r="B33" s="7" t="s">
        <v>3595</v>
      </c>
      <c r="C33" s="7" t="s">
        <v>14</v>
      </c>
      <c r="D33" s="8">
        <v>45139</v>
      </c>
      <c r="E33" s="9">
        <v>1677.64</v>
      </c>
      <c r="F33" s="9">
        <v>53550</v>
      </c>
      <c r="G33" s="9">
        <v>1996.3919999999998</v>
      </c>
      <c r="H33" s="9">
        <v>1060.739</v>
      </c>
      <c r="I33" s="9">
        <v>750000</v>
      </c>
      <c r="J33" s="10">
        <v>7.1400000000000005E-2</v>
      </c>
    </row>
    <row r="34" spans="1:10" x14ac:dyDescent="0.25">
      <c r="A34" s="6" t="s">
        <v>13</v>
      </c>
      <c r="B34" s="7" t="s">
        <v>3595</v>
      </c>
      <c r="C34" s="7" t="s">
        <v>14</v>
      </c>
      <c r="D34" s="8">
        <v>45170</v>
      </c>
      <c r="E34" s="9">
        <v>44623.64</v>
      </c>
      <c r="F34" s="9">
        <v>32175</v>
      </c>
      <c r="G34" s="9">
        <v>53102.131999999998</v>
      </c>
      <c r="H34" s="9">
        <v>7436.9705000000004</v>
      </c>
      <c r="I34" s="9">
        <v>750000</v>
      </c>
      <c r="J34" s="10">
        <v>4.2900000000000001E-2</v>
      </c>
    </row>
    <row r="35" spans="1:10" x14ac:dyDescent="0.25">
      <c r="A35" s="6" t="s">
        <v>13</v>
      </c>
      <c r="B35" s="7" t="s">
        <v>3595</v>
      </c>
      <c r="C35" s="7" t="s">
        <v>14</v>
      </c>
      <c r="D35" s="8">
        <v>45200</v>
      </c>
      <c r="E35" s="9">
        <v>-10201.597</v>
      </c>
      <c r="F35" s="9">
        <v>53550</v>
      </c>
      <c r="G35" s="9">
        <v>-10201.597</v>
      </c>
      <c r="H35" s="9">
        <v>0</v>
      </c>
      <c r="I35" s="9">
        <v>750000</v>
      </c>
      <c r="J35" s="10">
        <v>7.1400000000000005E-2</v>
      </c>
    </row>
    <row r="36" spans="1:10" x14ac:dyDescent="0.25">
      <c r="A36" s="6" t="s">
        <v>13</v>
      </c>
      <c r="B36" s="7" t="s">
        <v>3595</v>
      </c>
      <c r="C36" s="7" t="s">
        <v>14</v>
      </c>
      <c r="D36" s="8">
        <v>45231</v>
      </c>
      <c r="E36" s="9">
        <v>0</v>
      </c>
      <c r="F36" s="9">
        <v>32175</v>
      </c>
      <c r="G36" s="9">
        <v>0</v>
      </c>
      <c r="H36" s="9">
        <v>0</v>
      </c>
      <c r="I36" s="9">
        <v>750000</v>
      </c>
      <c r="J36" s="10">
        <v>4.2900000000000001E-2</v>
      </c>
    </row>
    <row r="37" spans="1:10" x14ac:dyDescent="0.25">
      <c r="A37" s="6" t="s">
        <v>13</v>
      </c>
      <c r="B37" s="7" t="s">
        <v>3595</v>
      </c>
      <c r="C37" s="7" t="s">
        <v>14</v>
      </c>
      <c r="D37" s="8">
        <v>45261</v>
      </c>
      <c r="E37" s="9">
        <v>64215.648499999988</v>
      </c>
      <c r="F37" s="9">
        <v>332100</v>
      </c>
      <c r="G37" s="9">
        <v>76416.622000000003</v>
      </c>
      <c r="H37" s="9">
        <v>75403.819000000003</v>
      </c>
      <c r="I37" s="9">
        <v>750000</v>
      </c>
      <c r="J37" s="10">
        <v>0.44280000000000003</v>
      </c>
    </row>
    <row r="38" spans="1:10" x14ac:dyDescent="0.25">
      <c r="A38" s="6" t="s">
        <v>15</v>
      </c>
      <c r="B38" s="7" t="s">
        <v>3595</v>
      </c>
      <c r="C38" s="7" t="s">
        <v>11</v>
      </c>
      <c r="D38" s="8">
        <v>44927</v>
      </c>
      <c r="E38" s="9">
        <v>0</v>
      </c>
      <c r="F38" s="9">
        <v>35750</v>
      </c>
      <c r="G38" s="9">
        <v>0</v>
      </c>
      <c r="H38" s="9">
        <v>0</v>
      </c>
      <c r="I38" s="9">
        <v>1250000</v>
      </c>
      <c r="J38" s="10">
        <v>2.86E-2</v>
      </c>
    </row>
    <row r="39" spans="1:10" x14ac:dyDescent="0.25">
      <c r="A39" s="6" t="s">
        <v>15</v>
      </c>
      <c r="B39" s="7" t="s">
        <v>3595</v>
      </c>
      <c r="C39" s="7" t="s">
        <v>11</v>
      </c>
      <c r="D39" s="8">
        <v>44958</v>
      </c>
      <c r="E39" s="9">
        <v>192316.67600000004</v>
      </c>
      <c r="F39" s="9">
        <v>71375</v>
      </c>
      <c r="G39" s="9">
        <v>201734.34449999998</v>
      </c>
      <c r="H39" s="9">
        <v>188025.84649999999</v>
      </c>
      <c r="I39" s="9">
        <v>1250000</v>
      </c>
      <c r="J39" s="10">
        <v>5.7099999999999998E-2</v>
      </c>
    </row>
    <row r="40" spans="1:10" x14ac:dyDescent="0.25">
      <c r="A40" s="6" t="s">
        <v>15</v>
      </c>
      <c r="B40" s="7" t="s">
        <v>3595</v>
      </c>
      <c r="C40" s="7" t="s">
        <v>11</v>
      </c>
      <c r="D40" s="8">
        <v>44986</v>
      </c>
      <c r="E40" s="9">
        <v>56565.137000000002</v>
      </c>
      <c r="F40" s="9">
        <v>35750</v>
      </c>
      <c r="G40" s="9">
        <v>59332.512999999999</v>
      </c>
      <c r="H40" s="9">
        <v>59332.512999999999</v>
      </c>
      <c r="I40" s="9">
        <v>1250000</v>
      </c>
      <c r="J40" s="10">
        <v>2.86E-2</v>
      </c>
    </row>
    <row r="41" spans="1:10" x14ac:dyDescent="0.25">
      <c r="A41" s="6" t="s">
        <v>15</v>
      </c>
      <c r="B41" s="7" t="s">
        <v>3595</v>
      </c>
      <c r="C41" s="7" t="s">
        <v>11</v>
      </c>
      <c r="D41" s="8">
        <v>45017</v>
      </c>
      <c r="E41" s="9">
        <v>59752.349000000002</v>
      </c>
      <c r="F41" s="9">
        <v>71375</v>
      </c>
      <c r="G41" s="9">
        <v>63125.295500000007</v>
      </c>
      <c r="H41" s="9">
        <v>60375.3145</v>
      </c>
      <c r="I41" s="9">
        <v>1250000</v>
      </c>
      <c r="J41" s="10">
        <v>5.7099999999999998E-2</v>
      </c>
    </row>
    <row r="42" spans="1:10" x14ac:dyDescent="0.25">
      <c r="A42" s="6" t="s">
        <v>15</v>
      </c>
      <c r="B42" s="7" t="s">
        <v>3595</v>
      </c>
      <c r="C42" s="7" t="s">
        <v>11</v>
      </c>
      <c r="D42" s="8">
        <v>45047</v>
      </c>
      <c r="E42" s="9">
        <v>135581.92499999999</v>
      </c>
      <c r="F42" s="9">
        <v>53625</v>
      </c>
      <c r="G42" s="9">
        <v>138542.49099999998</v>
      </c>
      <c r="H42" s="9">
        <v>108542.49099999999</v>
      </c>
      <c r="I42" s="9">
        <v>1250000</v>
      </c>
      <c r="J42" s="10">
        <v>4.2900000000000001E-2</v>
      </c>
    </row>
    <row r="43" spans="1:10" x14ac:dyDescent="0.25">
      <c r="A43" s="6" t="s">
        <v>15</v>
      </c>
      <c r="B43" s="7" t="s">
        <v>3595</v>
      </c>
      <c r="C43" s="7" t="s">
        <v>11</v>
      </c>
      <c r="D43" s="8">
        <v>45078</v>
      </c>
      <c r="E43" s="9">
        <v>231777.32599999997</v>
      </c>
      <c r="F43" s="9">
        <v>89250.000000000015</v>
      </c>
      <c r="G43" s="9">
        <v>254820.01749999999</v>
      </c>
      <c r="H43" s="9">
        <v>243747.46399999998</v>
      </c>
      <c r="I43" s="9">
        <v>1250000</v>
      </c>
      <c r="J43" s="10">
        <v>7.1400000000000005E-2</v>
      </c>
    </row>
    <row r="44" spans="1:10" x14ac:dyDescent="0.25">
      <c r="A44" s="6" t="s">
        <v>15</v>
      </c>
      <c r="B44" s="7" t="s">
        <v>3595</v>
      </c>
      <c r="C44" s="7" t="s">
        <v>11</v>
      </c>
      <c r="D44" s="8">
        <v>45108</v>
      </c>
      <c r="E44" s="9">
        <v>3079.0950000000003</v>
      </c>
      <c r="F44" s="9">
        <v>53625</v>
      </c>
      <c r="G44" s="9">
        <v>3664.1230000000005</v>
      </c>
      <c r="H44" s="9">
        <v>3664.1230000000005</v>
      </c>
      <c r="I44" s="9">
        <v>1250000</v>
      </c>
      <c r="J44" s="10">
        <v>4.2900000000000001E-2</v>
      </c>
    </row>
    <row r="45" spans="1:10" x14ac:dyDescent="0.25">
      <c r="A45" s="6" t="s">
        <v>15</v>
      </c>
      <c r="B45" s="7" t="s">
        <v>3595</v>
      </c>
      <c r="C45" s="7" t="s">
        <v>11</v>
      </c>
      <c r="D45" s="8">
        <v>45139</v>
      </c>
      <c r="E45" s="9">
        <v>161015.24849999999</v>
      </c>
      <c r="F45" s="9">
        <v>89250.000000000015</v>
      </c>
      <c r="G45" s="9">
        <v>166290.64600000001</v>
      </c>
      <c r="H45" s="9">
        <v>147040.82600000003</v>
      </c>
      <c r="I45" s="9">
        <v>1250000</v>
      </c>
      <c r="J45" s="10">
        <v>7.1400000000000005E-2</v>
      </c>
    </row>
    <row r="46" spans="1:10" x14ac:dyDescent="0.25">
      <c r="A46" s="6" t="s">
        <v>15</v>
      </c>
      <c r="B46" s="7" t="s">
        <v>3595</v>
      </c>
      <c r="C46" s="7" t="s">
        <v>11</v>
      </c>
      <c r="D46" s="8">
        <v>45170</v>
      </c>
      <c r="E46" s="9">
        <v>76635.963999999993</v>
      </c>
      <c r="F46" s="9">
        <v>53625</v>
      </c>
      <c r="G46" s="9">
        <v>79416.797500000015</v>
      </c>
      <c r="H46" s="9">
        <v>49416.797500000001</v>
      </c>
      <c r="I46" s="9">
        <v>1250000</v>
      </c>
      <c r="J46" s="10">
        <v>4.2900000000000001E-2</v>
      </c>
    </row>
    <row r="47" spans="1:10" x14ac:dyDescent="0.25">
      <c r="A47" s="6" t="s">
        <v>15</v>
      </c>
      <c r="B47" s="7" t="s">
        <v>3595</v>
      </c>
      <c r="C47" s="7" t="s">
        <v>11</v>
      </c>
      <c r="D47" s="8">
        <v>45200</v>
      </c>
      <c r="E47" s="9">
        <v>8161.2719999999999</v>
      </c>
      <c r="F47" s="9">
        <v>89250.000000000015</v>
      </c>
      <c r="G47" s="9">
        <v>8799.9134999999987</v>
      </c>
      <c r="H47" s="9">
        <v>8799.9134999999987</v>
      </c>
      <c r="I47" s="9">
        <v>1250000</v>
      </c>
      <c r="J47" s="10">
        <v>7.1400000000000005E-2</v>
      </c>
    </row>
    <row r="48" spans="1:10" x14ac:dyDescent="0.25">
      <c r="A48" s="6" t="s">
        <v>15</v>
      </c>
      <c r="B48" s="7" t="s">
        <v>3595</v>
      </c>
      <c r="C48" s="7" t="s">
        <v>11</v>
      </c>
      <c r="D48" s="8">
        <v>45231</v>
      </c>
      <c r="E48" s="9">
        <v>312118.06799999997</v>
      </c>
      <c r="F48" s="9">
        <v>53625</v>
      </c>
      <c r="G48" s="9">
        <v>329050.50100000005</v>
      </c>
      <c r="H48" s="9">
        <v>230799.71350000001</v>
      </c>
      <c r="I48" s="9">
        <v>1250000</v>
      </c>
      <c r="J48" s="10">
        <v>4.2900000000000001E-2</v>
      </c>
    </row>
    <row r="49" spans="1:10" x14ac:dyDescent="0.25">
      <c r="A49" s="6" t="s">
        <v>15</v>
      </c>
      <c r="B49" s="7" t="s">
        <v>3595</v>
      </c>
      <c r="C49" s="7" t="s">
        <v>11</v>
      </c>
      <c r="D49" s="8">
        <v>45261</v>
      </c>
      <c r="E49" s="9">
        <v>974352.78599999996</v>
      </c>
      <c r="F49" s="9">
        <v>553500</v>
      </c>
      <c r="G49" s="9">
        <v>1558269.0170000002</v>
      </c>
      <c r="H49" s="9">
        <v>0</v>
      </c>
      <c r="I49" s="9">
        <v>1250000</v>
      </c>
      <c r="J49" s="10">
        <v>0.44280000000000003</v>
      </c>
    </row>
    <row r="50" spans="1:10" x14ac:dyDescent="0.25">
      <c r="A50" s="6" t="s">
        <v>16</v>
      </c>
      <c r="B50" s="7" t="s">
        <v>3595</v>
      </c>
      <c r="C50" s="7" t="s">
        <v>11</v>
      </c>
      <c r="D50" s="8">
        <v>44927</v>
      </c>
      <c r="E50" s="9">
        <v>316797.17799999996</v>
      </c>
      <c r="F50" s="9">
        <v>121550</v>
      </c>
      <c r="G50" s="9">
        <v>337088.64199999999</v>
      </c>
      <c r="H50" s="9">
        <v>193624.40049999999</v>
      </c>
      <c r="I50" s="9">
        <v>4250000</v>
      </c>
      <c r="J50" s="10">
        <v>2.86E-2</v>
      </c>
    </row>
    <row r="51" spans="1:10" x14ac:dyDescent="0.25">
      <c r="A51" s="6" t="s">
        <v>16</v>
      </c>
      <c r="B51" s="7" t="s">
        <v>3595</v>
      </c>
      <c r="C51" s="7" t="s">
        <v>11</v>
      </c>
      <c r="D51" s="8">
        <v>44958</v>
      </c>
      <c r="E51" s="9">
        <v>116104.79</v>
      </c>
      <c r="F51" s="9">
        <v>242675</v>
      </c>
      <c r="G51" s="9">
        <v>119069.7</v>
      </c>
      <c r="H51" s="9">
        <v>117379.7</v>
      </c>
      <c r="I51" s="9">
        <v>4250000</v>
      </c>
      <c r="J51" s="10">
        <v>5.7099999999999998E-2</v>
      </c>
    </row>
    <row r="52" spans="1:10" x14ac:dyDescent="0.25">
      <c r="A52" s="6" t="s">
        <v>16</v>
      </c>
      <c r="B52" s="7" t="s">
        <v>3595</v>
      </c>
      <c r="C52" s="7" t="s">
        <v>11</v>
      </c>
      <c r="D52" s="8">
        <v>44986</v>
      </c>
      <c r="E52" s="9">
        <v>55597.234000000011</v>
      </c>
      <c r="F52" s="9">
        <v>121550</v>
      </c>
      <c r="G52" s="9">
        <v>61410.708499999993</v>
      </c>
      <c r="H52" s="9">
        <v>25000</v>
      </c>
      <c r="I52" s="9">
        <v>4250000</v>
      </c>
      <c r="J52" s="10">
        <v>2.86E-2</v>
      </c>
    </row>
    <row r="53" spans="1:10" x14ac:dyDescent="0.25">
      <c r="A53" s="6" t="s">
        <v>16</v>
      </c>
      <c r="B53" s="7" t="s">
        <v>3595</v>
      </c>
      <c r="C53" s="7" t="s">
        <v>11</v>
      </c>
      <c r="D53" s="8">
        <v>45017</v>
      </c>
      <c r="E53" s="9">
        <v>1665815.6575</v>
      </c>
      <c r="F53" s="9">
        <v>242675</v>
      </c>
      <c r="G53" s="9">
        <v>1805370.9195000003</v>
      </c>
      <c r="H53" s="9">
        <v>1470732.4095000003</v>
      </c>
      <c r="I53" s="9">
        <v>4250000</v>
      </c>
      <c r="J53" s="10">
        <v>5.7099999999999998E-2</v>
      </c>
    </row>
    <row r="54" spans="1:10" x14ac:dyDescent="0.25">
      <c r="A54" s="6" t="s">
        <v>16</v>
      </c>
      <c r="B54" s="7" t="s">
        <v>3595</v>
      </c>
      <c r="C54" s="7" t="s">
        <v>11</v>
      </c>
      <c r="D54" s="8">
        <v>45047</v>
      </c>
      <c r="E54" s="9">
        <v>415603.11349999998</v>
      </c>
      <c r="F54" s="9">
        <v>182325</v>
      </c>
      <c r="G54" s="9">
        <v>442249.30549999996</v>
      </c>
      <c r="H54" s="9">
        <v>352644.4975</v>
      </c>
      <c r="I54" s="9">
        <v>4250000</v>
      </c>
      <c r="J54" s="10">
        <v>4.2900000000000001E-2</v>
      </c>
    </row>
    <row r="55" spans="1:10" x14ac:dyDescent="0.25">
      <c r="A55" s="6" t="s">
        <v>16</v>
      </c>
      <c r="B55" s="7" t="s">
        <v>3595</v>
      </c>
      <c r="C55" s="7" t="s">
        <v>11</v>
      </c>
      <c r="D55" s="8">
        <v>45078</v>
      </c>
      <c r="E55" s="9">
        <v>490276.38650000002</v>
      </c>
      <c r="F55" s="9">
        <v>303450</v>
      </c>
      <c r="G55" s="9">
        <v>527113.85</v>
      </c>
      <c r="H55" s="9">
        <v>344692.19750000001</v>
      </c>
      <c r="I55" s="9">
        <v>4250000</v>
      </c>
      <c r="J55" s="10">
        <v>7.1400000000000005E-2</v>
      </c>
    </row>
    <row r="56" spans="1:10" x14ac:dyDescent="0.25">
      <c r="A56" s="6" t="s">
        <v>16</v>
      </c>
      <c r="B56" s="7" t="s">
        <v>3595</v>
      </c>
      <c r="C56" s="7" t="s">
        <v>11</v>
      </c>
      <c r="D56" s="8">
        <v>45108</v>
      </c>
      <c r="E56" s="9">
        <v>515580.73049999995</v>
      </c>
      <c r="F56" s="9">
        <v>182325</v>
      </c>
      <c r="G56" s="9">
        <v>548561.0689999999</v>
      </c>
      <c r="H56" s="9">
        <v>348068.45</v>
      </c>
      <c r="I56" s="9">
        <v>4250000</v>
      </c>
      <c r="J56" s="10">
        <v>4.2900000000000001E-2</v>
      </c>
    </row>
    <row r="57" spans="1:10" x14ac:dyDescent="0.25">
      <c r="A57" s="6" t="s">
        <v>16</v>
      </c>
      <c r="B57" s="7" t="s">
        <v>3595</v>
      </c>
      <c r="C57" s="7" t="s">
        <v>11</v>
      </c>
      <c r="D57" s="8">
        <v>45139</v>
      </c>
      <c r="E57" s="9">
        <v>185197.234</v>
      </c>
      <c r="F57" s="9">
        <v>303450</v>
      </c>
      <c r="G57" s="9">
        <v>191694.70850000001</v>
      </c>
      <c r="H57" s="9">
        <v>91000</v>
      </c>
      <c r="I57" s="9">
        <v>4250000</v>
      </c>
      <c r="J57" s="10">
        <v>7.1400000000000005E-2</v>
      </c>
    </row>
    <row r="58" spans="1:10" x14ac:dyDescent="0.25">
      <c r="A58" s="6" t="s">
        <v>16</v>
      </c>
      <c r="B58" s="7" t="s">
        <v>3595</v>
      </c>
      <c r="C58" s="7" t="s">
        <v>11</v>
      </c>
      <c r="D58" s="8">
        <v>45170</v>
      </c>
      <c r="E58" s="9">
        <v>1030475.3059999999</v>
      </c>
      <c r="F58" s="9">
        <v>182325</v>
      </c>
      <c r="G58" s="9">
        <v>1103231.1139999998</v>
      </c>
      <c r="H58" s="9">
        <v>577870.42649999994</v>
      </c>
      <c r="I58" s="9">
        <v>4250000</v>
      </c>
      <c r="J58" s="10">
        <v>4.2900000000000001E-2</v>
      </c>
    </row>
    <row r="59" spans="1:10" x14ac:dyDescent="0.25">
      <c r="A59" s="6" t="s">
        <v>16</v>
      </c>
      <c r="B59" s="7" t="s">
        <v>3595</v>
      </c>
      <c r="C59" s="7" t="s">
        <v>11</v>
      </c>
      <c r="D59" s="8">
        <v>45200</v>
      </c>
      <c r="E59" s="9">
        <v>37000</v>
      </c>
      <c r="F59" s="9">
        <v>303450</v>
      </c>
      <c r="G59" s="9">
        <v>37000</v>
      </c>
      <c r="H59" s="9">
        <v>10000</v>
      </c>
      <c r="I59" s="9">
        <v>4250000</v>
      </c>
      <c r="J59" s="10">
        <v>7.1400000000000005E-2</v>
      </c>
    </row>
    <row r="60" spans="1:10" x14ac:dyDescent="0.25">
      <c r="A60" s="6" t="s">
        <v>16</v>
      </c>
      <c r="B60" s="7" t="s">
        <v>3595</v>
      </c>
      <c r="C60" s="7" t="s">
        <v>11</v>
      </c>
      <c r="D60" s="8">
        <v>45231</v>
      </c>
      <c r="E60" s="9">
        <v>101326.14750000001</v>
      </c>
      <c r="F60" s="9">
        <v>182325</v>
      </c>
      <c r="G60" s="9">
        <v>115068.11599999999</v>
      </c>
      <c r="H60" s="9">
        <v>15999.9</v>
      </c>
      <c r="I60" s="9">
        <v>4250000</v>
      </c>
      <c r="J60" s="10">
        <v>4.2900000000000001E-2</v>
      </c>
    </row>
    <row r="61" spans="1:10" x14ac:dyDescent="0.25">
      <c r="A61" s="6" t="s">
        <v>16</v>
      </c>
      <c r="B61" s="7" t="s">
        <v>3595</v>
      </c>
      <c r="C61" s="7" t="s">
        <v>11</v>
      </c>
      <c r="D61" s="8">
        <v>45261</v>
      </c>
      <c r="E61" s="9">
        <v>125845.825</v>
      </c>
      <c r="F61" s="9">
        <v>1881900</v>
      </c>
      <c r="G61" s="9">
        <v>114036.5315</v>
      </c>
      <c r="H61" s="9">
        <v>97410.708499999993</v>
      </c>
      <c r="I61" s="9">
        <v>4250000</v>
      </c>
      <c r="J61" s="10">
        <v>0.44280000000000003</v>
      </c>
    </row>
    <row r="62" spans="1:10" x14ac:dyDescent="0.25">
      <c r="A62" s="6" t="s">
        <v>17</v>
      </c>
      <c r="B62" s="7" t="s">
        <v>3595</v>
      </c>
      <c r="C62" s="7" t="s">
        <v>11</v>
      </c>
      <c r="D62" s="8">
        <v>44927</v>
      </c>
      <c r="E62" s="9">
        <v>0</v>
      </c>
      <c r="F62" s="9">
        <v>100100</v>
      </c>
      <c r="G62" s="9">
        <v>586370.87949999992</v>
      </c>
      <c r="H62" s="9">
        <v>0</v>
      </c>
      <c r="I62" s="9">
        <v>3500000</v>
      </c>
      <c r="J62" s="10">
        <v>2.86E-2</v>
      </c>
    </row>
    <row r="63" spans="1:10" x14ac:dyDescent="0.25">
      <c r="A63" s="6" t="s">
        <v>17</v>
      </c>
      <c r="B63" s="7" t="s">
        <v>3595</v>
      </c>
      <c r="C63" s="7" t="s">
        <v>11</v>
      </c>
      <c r="D63" s="8">
        <v>44958</v>
      </c>
      <c r="E63" s="9">
        <v>137665.32400000002</v>
      </c>
      <c r="F63" s="9">
        <v>199850</v>
      </c>
      <c r="G63" s="9">
        <v>145208.06849999999</v>
      </c>
      <c r="H63" s="9">
        <v>145208.0895</v>
      </c>
      <c r="I63" s="9">
        <v>3500000</v>
      </c>
      <c r="J63" s="10">
        <v>5.7099999999999998E-2</v>
      </c>
    </row>
    <row r="64" spans="1:10" x14ac:dyDescent="0.25">
      <c r="A64" s="6" t="s">
        <v>17</v>
      </c>
      <c r="B64" s="7" t="s">
        <v>3595</v>
      </c>
      <c r="C64" s="7" t="s">
        <v>11</v>
      </c>
      <c r="D64" s="8">
        <v>44986</v>
      </c>
      <c r="E64" s="9">
        <v>372717.53049999999</v>
      </c>
      <c r="F64" s="9">
        <v>100100</v>
      </c>
      <c r="G64" s="9">
        <v>399073.86550000001</v>
      </c>
      <c r="H64" s="9">
        <v>399073.86549999996</v>
      </c>
      <c r="I64" s="9">
        <v>3500000</v>
      </c>
      <c r="J64" s="10">
        <v>2.86E-2</v>
      </c>
    </row>
    <row r="65" spans="1:10" x14ac:dyDescent="0.25">
      <c r="A65" s="6" t="s">
        <v>17</v>
      </c>
      <c r="B65" s="7" t="s">
        <v>3595</v>
      </c>
      <c r="C65" s="7" t="s">
        <v>11</v>
      </c>
      <c r="D65" s="8">
        <v>45017</v>
      </c>
      <c r="E65" s="9">
        <v>139725.9645</v>
      </c>
      <c r="F65" s="9">
        <v>199850</v>
      </c>
      <c r="G65" s="9">
        <v>142074.231</v>
      </c>
      <c r="H65" s="9">
        <v>142074.231</v>
      </c>
      <c r="I65" s="9">
        <v>3500000</v>
      </c>
      <c r="J65" s="10">
        <v>5.7099999999999998E-2</v>
      </c>
    </row>
    <row r="66" spans="1:10" x14ac:dyDescent="0.25">
      <c r="A66" s="6" t="s">
        <v>17</v>
      </c>
      <c r="B66" s="7" t="s">
        <v>3595</v>
      </c>
      <c r="C66" s="7" t="s">
        <v>11</v>
      </c>
      <c r="D66" s="8">
        <v>45047</v>
      </c>
      <c r="E66" s="9">
        <v>119636.65949999999</v>
      </c>
      <c r="F66" s="9">
        <v>150150</v>
      </c>
      <c r="G66" s="9">
        <v>134007.62700000001</v>
      </c>
      <c r="H66" s="9">
        <v>97060.371500000008</v>
      </c>
      <c r="I66" s="9">
        <v>3500000</v>
      </c>
      <c r="J66" s="10">
        <v>4.2900000000000001E-2</v>
      </c>
    </row>
    <row r="67" spans="1:10" x14ac:dyDescent="0.25">
      <c r="A67" s="6" t="s">
        <v>17</v>
      </c>
      <c r="B67" s="7" t="s">
        <v>3595</v>
      </c>
      <c r="C67" s="7" t="s">
        <v>11</v>
      </c>
      <c r="D67" s="8">
        <v>45078</v>
      </c>
      <c r="E67" s="9">
        <v>18156.038999999997</v>
      </c>
      <c r="F67" s="9">
        <v>249900</v>
      </c>
      <c r="G67" s="9">
        <v>21605.686000000002</v>
      </c>
      <c r="H67" s="9">
        <v>21605.686000000002</v>
      </c>
      <c r="I67" s="9">
        <v>3500000</v>
      </c>
      <c r="J67" s="10">
        <v>7.1400000000000005E-2</v>
      </c>
    </row>
    <row r="68" spans="1:10" x14ac:dyDescent="0.25">
      <c r="A68" s="6" t="s">
        <v>17</v>
      </c>
      <c r="B68" s="7" t="s">
        <v>3595</v>
      </c>
      <c r="C68" s="7" t="s">
        <v>11</v>
      </c>
      <c r="D68" s="8">
        <v>45108</v>
      </c>
      <c r="E68" s="9">
        <v>425848.60199999996</v>
      </c>
      <c r="F68" s="9">
        <v>150150</v>
      </c>
      <c r="G68" s="9">
        <v>453369.83650000003</v>
      </c>
      <c r="H68" s="9">
        <v>401870.77</v>
      </c>
      <c r="I68" s="9">
        <v>3500000</v>
      </c>
      <c r="J68" s="10">
        <v>4.2900000000000001E-2</v>
      </c>
    </row>
    <row r="69" spans="1:10" x14ac:dyDescent="0.25">
      <c r="A69" s="6" t="s">
        <v>17</v>
      </c>
      <c r="B69" s="7" t="s">
        <v>3595</v>
      </c>
      <c r="C69" s="7" t="s">
        <v>11</v>
      </c>
      <c r="D69" s="8">
        <v>45139</v>
      </c>
      <c r="E69" s="9">
        <v>339861.09749999997</v>
      </c>
      <c r="F69" s="9">
        <v>249900</v>
      </c>
      <c r="G69" s="9">
        <v>372144.20349999995</v>
      </c>
      <c r="H69" s="9">
        <v>344587.72599999997</v>
      </c>
      <c r="I69" s="9">
        <v>3500000</v>
      </c>
      <c r="J69" s="10">
        <v>7.1400000000000005E-2</v>
      </c>
    </row>
    <row r="70" spans="1:10" x14ac:dyDescent="0.25">
      <c r="A70" s="6" t="s">
        <v>17</v>
      </c>
      <c r="B70" s="7" t="s">
        <v>3595</v>
      </c>
      <c r="C70" s="7" t="s">
        <v>11</v>
      </c>
      <c r="D70" s="8">
        <v>45170</v>
      </c>
      <c r="E70" s="9">
        <v>158368.4325</v>
      </c>
      <c r="F70" s="9">
        <v>150150</v>
      </c>
      <c r="G70" s="9">
        <v>173125.38750000001</v>
      </c>
      <c r="H70" s="9">
        <v>135342.09150000001</v>
      </c>
      <c r="I70" s="9">
        <v>3500000</v>
      </c>
      <c r="J70" s="10">
        <v>4.2900000000000001E-2</v>
      </c>
    </row>
    <row r="71" spans="1:10" x14ac:dyDescent="0.25">
      <c r="A71" s="6" t="s">
        <v>17</v>
      </c>
      <c r="B71" s="7" t="s">
        <v>3595</v>
      </c>
      <c r="C71" s="7" t="s">
        <v>11</v>
      </c>
      <c r="D71" s="8">
        <v>45200</v>
      </c>
      <c r="E71" s="9">
        <v>167972.56200000001</v>
      </c>
      <c r="F71" s="9">
        <v>249900</v>
      </c>
      <c r="G71" s="9">
        <v>177847.34849999999</v>
      </c>
      <c r="H71" s="9">
        <v>79106.792000000001</v>
      </c>
      <c r="I71" s="9">
        <v>3500000</v>
      </c>
      <c r="J71" s="10">
        <v>7.1400000000000005E-2</v>
      </c>
    </row>
    <row r="72" spans="1:10" x14ac:dyDescent="0.25">
      <c r="A72" s="6" t="s">
        <v>17</v>
      </c>
      <c r="B72" s="7" t="s">
        <v>3595</v>
      </c>
      <c r="C72" s="7" t="s">
        <v>11</v>
      </c>
      <c r="D72" s="8">
        <v>45231</v>
      </c>
      <c r="E72" s="9">
        <v>1490540.9545</v>
      </c>
      <c r="F72" s="9">
        <v>150150</v>
      </c>
      <c r="G72" s="9">
        <v>1772983.7355</v>
      </c>
      <c r="H72" s="9">
        <v>74532.051999999996</v>
      </c>
      <c r="I72" s="9">
        <v>3500000</v>
      </c>
      <c r="J72" s="10">
        <v>4.2900000000000001E-2</v>
      </c>
    </row>
    <row r="73" spans="1:10" x14ac:dyDescent="0.25">
      <c r="A73" s="6" t="s">
        <v>17</v>
      </c>
      <c r="B73" s="7" t="s">
        <v>3595</v>
      </c>
      <c r="C73" s="7" t="s">
        <v>11</v>
      </c>
      <c r="D73" s="8">
        <v>45261</v>
      </c>
      <c r="E73" s="9">
        <v>586801.32250000001</v>
      </c>
      <c r="F73" s="9">
        <v>1549800.0000000002</v>
      </c>
      <c r="G73" s="9">
        <v>663428.57299999974</v>
      </c>
      <c r="H73" s="9">
        <v>1123602.1695000003</v>
      </c>
      <c r="I73" s="9">
        <v>3500000</v>
      </c>
      <c r="J73" s="10">
        <v>0.44280000000000003</v>
      </c>
    </row>
    <row r="74" spans="1:10" x14ac:dyDescent="0.25">
      <c r="A74" s="6" t="s">
        <v>18</v>
      </c>
      <c r="B74" s="7" t="s">
        <v>3867</v>
      </c>
      <c r="C74" s="7" t="s">
        <v>11</v>
      </c>
      <c r="D74" s="8">
        <v>44927</v>
      </c>
      <c r="E74" s="9">
        <v>85232.325500000006</v>
      </c>
      <c r="F74" s="9">
        <v>121550</v>
      </c>
      <c r="G74" s="9">
        <v>100993.26699999999</v>
      </c>
      <c r="H74" s="9">
        <v>14781.693499999999</v>
      </c>
      <c r="I74" s="9">
        <v>4250000</v>
      </c>
      <c r="J74" s="10">
        <v>2.86E-2</v>
      </c>
    </row>
    <row r="75" spans="1:10" x14ac:dyDescent="0.25">
      <c r="A75" s="6" t="s">
        <v>18</v>
      </c>
      <c r="B75" s="7" t="s">
        <v>3867</v>
      </c>
      <c r="C75" s="7" t="s">
        <v>11</v>
      </c>
      <c r="D75" s="8">
        <v>44958</v>
      </c>
      <c r="E75" s="9">
        <v>3220</v>
      </c>
      <c r="F75" s="9">
        <v>242675</v>
      </c>
      <c r="G75" s="9">
        <v>3220</v>
      </c>
      <c r="H75" s="9">
        <v>3220</v>
      </c>
      <c r="I75" s="9">
        <v>4250000</v>
      </c>
      <c r="J75" s="10">
        <v>5.7099999999999998E-2</v>
      </c>
    </row>
    <row r="76" spans="1:10" x14ac:dyDescent="0.25">
      <c r="A76" s="6" t="s">
        <v>18</v>
      </c>
      <c r="B76" s="7" t="s">
        <v>3867</v>
      </c>
      <c r="C76" s="7" t="s">
        <v>11</v>
      </c>
      <c r="D76" s="8">
        <v>44986</v>
      </c>
      <c r="E76" s="9">
        <v>21174.913500000002</v>
      </c>
      <c r="F76" s="9">
        <v>121550</v>
      </c>
      <c r="G76" s="9">
        <v>25198.147000000004</v>
      </c>
      <c r="H76" s="9">
        <v>25198.147000000004</v>
      </c>
      <c r="I76" s="9">
        <v>4250000</v>
      </c>
      <c r="J76" s="10">
        <v>2.86E-2</v>
      </c>
    </row>
    <row r="77" spans="1:10" x14ac:dyDescent="0.25">
      <c r="A77" s="6" t="s">
        <v>18</v>
      </c>
      <c r="B77" s="7" t="s">
        <v>3867</v>
      </c>
      <c r="C77" s="7" t="s">
        <v>11</v>
      </c>
      <c r="D77" s="8">
        <v>45017</v>
      </c>
      <c r="E77" s="9">
        <v>256209.58200000008</v>
      </c>
      <c r="F77" s="9">
        <v>242675</v>
      </c>
      <c r="G77" s="9">
        <v>260999.4</v>
      </c>
      <c r="H77" s="9">
        <v>65999.399999999994</v>
      </c>
      <c r="I77" s="9">
        <v>4250000</v>
      </c>
      <c r="J77" s="10">
        <v>5.7099999999999998E-2</v>
      </c>
    </row>
    <row r="78" spans="1:10" x14ac:dyDescent="0.25">
      <c r="A78" s="6" t="s">
        <v>18</v>
      </c>
      <c r="B78" s="7" t="s">
        <v>3867</v>
      </c>
      <c r="C78" s="7" t="s">
        <v>11</v>
      </c>
      <c r="D78" s="8">
        <v>45047</v>
      </c>
      <c r="E78" s="9">
        <v>118087.48850000001</v>
      </c>
      <c r="F78" s="9">
        <v>182325</v>
      </c>
      <c r="G78" s="9">
        <v>140243.73749999999</v>
      </c>
      <c r="H78" s="9">
        <v>140243.73749999999</v>
      </c>
      <c r="I78" s="9">
        <v>4250000</v>
      </c>
      <c r="J78" s="10">
        <v>4.2900000000000001E-2</v>
      </c>
    </row>
    <row r="79" spans="1:10" x14ac:dyDescent="0.25">
      <c r="A79" s="6" t="s">
        <v>18</v>
      </c>
      <c r="B79" s="7" t="s">
        <v>3867</v>
      </c>
      <c r="C79" s="7" t="s">
        <v>11</v>
      </c>
      <c r="D79" s="8">
        <v>45078</v>
      </c>
      <c r="E79" s="9">
        <v>134065.04800000001</v>
      </c>
      <c r="F79" s="9">
        <v>303450</v>
      </c>
      <c r="G79" s="9">
        <v>149847.40299999999</v>
      </c>
      <c r="H79" s="9">
        <v>108357.553</v>
      </c>
      <c r="I79" s="9">
        <v>4250000</v>
      </c>
      <c r="J79" s="10">
        <v>7.1400000000000005E-2</v>
      </c>
    </row>
    <row r="80" spans="1:10" x14ac:dyDescent="0.25">
      <c r="A80" s="6" t="s">
        <v>18</v>
      </c>
      <c r="B80" s="7" t="s">
        <v>3867</v>
      </c>
      <c r="C80" s="7" t="s">
        <v>11</v>
      </c>
      <c r="D80" s="8">
        <v>45108</v>
      </c>
      <c r="E80" s="9">
        <v>230749.44050000003</v>
      </c>
      <c r="F80" s="9">
        <v>182325</v>
      </c>
      <c r="G80" s="9">
        <v>272479.91800000001</v>
      </c>
      <c r="H80" s="9">
        <v>78800.193999999989</v>
      </c>
      <c r="I80" s="9">
        <v>4250000</v>
      </c>
      <c r="J80" s="10">
        <v>4.2900000000000001E-2</v>
      </c>
    </row>
    <row r="81" spans="1:10" x14ac:dyDescent="0.25">
      <c r="A81" s="6" t="s">
        <v>18</v>
      </c>
      <c r="B81" s="7" t="s">
        <v>3867</v>
      </c>
      <c r="C81" s="7" t="s">
        <v>11</v>
      </c>
      <c r="D81" s="8">
        <v>45139</v>
      </c>
      <c r="E81" s="9">
        <v>11342.2565</v>
      </c>
      <c r="F81" s="9">
        <v>303450</v>
      </c>
      <c r="G81" s="9">
        <v>13212.285499999998</v>
      </c>
      <c r="H81" s="9">
        <v>13212.285499999998</v>
      </c>
      <c r="I81" s="9">
        <v>4250000</v>
      </c>
      <c r="J81" s="10">
        <v>7.1400000000000005E-2</v>
      </c>
    </row>
    <row r="82" spans="1:10" x14ac:dyDescent="0.25">
      <c r="A82" s="6" t="s">
        <v>18</v>
      </c>
      <c r="B82" s="7" t="s">
        <v>3867</v>
      </c>
      <c r="C82" s="7" t="s">
        <v>11</v>
      </c>
      <c r="D82" s="8">
        <v>45170</v>
      </c>
      <c r="E82" s="9">
        <v>104287.8465</v>
      </c>
      <c r="F82" s="9">
        <v>182325</v>
      </c>
      <c r="G82" s="9">
        <v>117154.23449999999</v>
      </c>
      <c r="H82" s="9">
        <v>94131.517999999996</v>
      </c>
      <c r="I82" s="9">
        <v>4250000</v>
      </c>
      <c r="J82" s="10">
        <v>4.2900000000000001E-2</v>
      </c>
    </row>
    <row r="83" spans="1:10" x14ac:dyDescent="0.25">
      <c r="A83" s="6" t="s">
        <v>18</v>
      </c>
      <c r="B83" s="7" t="s">
        <v>3867</v>
      </c>
      <c r="C83" s="7" t="s">
        <v>11</v>
      </c>
      <c r="D83" s="8">
        <v>45200</v>
      </c>
      <c r="E83" s="9">
        <v>140529.21999999997</v>
      </c>
      <c r="F83" s="9">
        <v>303450</v>
      </c>
      <c r="G83" s="9">
        <v>152181.76750000002</v>
      </c>
      <c r="H83" s="9">
        <v>94182.16750000001</v>
      </c>
      <c r="I83" s="9">
        <v>4250000</v>
      </c>
      <c r="J83" s="10">
        <v>7.1400000000000005E-2</v>
      </c>
    </row>
    <row r="84" spans="1:10" x14ac:dyDescent="0.25">
      <c r="A84" s="6" t="s">
        <v>18</v>
      </c>
      <c r="B84" s="7" t="s">
        <v>3867</v>
      </c>
      <c r="C84" s="7" t="s">
        <v>11</v>
      </c>
      <c r="D84" s="8">
        <v>45231</v>
      </c>
      <c r="E84" s="9">
        <v>1762473.7675000001</v>
      </c>
      <c r="F84" s="9">
        <v>182325</v>
      </c>
      <c r="G84" s="9">
        <v>1946010.7240000002</v>
      </c>
      <c r="H84" s="9">
        <v>171435.31450000001</v>
      </c>
      <c r="I84" s="9">
        <v>4250000</v>
      </c>
      <c r="J84" s="10">
        <v>4.2900000000000001E-2</v>
      </c>
    </row>
    <row r="85" spans="1:10" x14ac:dyDescent="0.25">
      <c r="A85" s="6" t="s">
        <v>18</v>
      </c>
      <c r="B85" s="7" t="s">
        <v>3867</v>
      </c>
      <c r="C85" s="7" t="s">
        <v>11</v>
      </c>
      <c r="D85" s="8">
        <v>45261</v>
      </c>
      <c r="E85" s="9">
        <v>1645806.7854999998</v>
      </c>
      <c r="F85" s="9">
        <v>1881900</v>
      </c>
      <c r="G85" s="9">
        <v>2112002.5185000002</v>
      </c>
      <c r="H85" s="9">
        <v>81546.151499999993</v>
      </c>
      <c r="I85" s="9">
        <v>4250000</v>
      </c>
      <c r="J85" s="10">
        <v>0.44280000000000003</v>
      </c>
    </row>
    <row r="86" spans="1:10" x14ac:dyDescent="0.25">
      <c r="A86" s="6" t="s">
        <v>19</v>
      </c>
      <c r="B86" s="7" t="s">
        <v>3595</v>
      </c>
      <c r="C86" s="7" t="s">
        <v>14</v>
      </c>
      <c r="D86" s="8">
        <v>44927</v>
      </c>
      <c r="E86" s="9">
        <v>68254.385500000004</v>
      </c>
      <c r="F86" s="9">
        <v>34320</v>
      </c>
      <c r="G86" s="9">
        <v>81180.9185</v>
      </c>
      <c r="H86" s="9">
        <v>80960.9185</v>
      </c>
      <c r="I86" s="9">
        <v>1200000</v>
      </c>
      <c r="J86" s="10">
        <v>2.86E-2</v>
      </c>
    </row>
    <row r="87" spans="1:10" x14ac:dyDescent="0.25">
      <c r="A87" s="6" t="s">
        <v>19</v>
      </c>
      <c r="B87" s="7" t="s">
        <v>3595</v>
      </c>
      <c r="C87" s="7" t="s">
        <v>14</v>
      </c>
      <c r="D87" s="8">
        <v>44958</v>
      </c>
      <c r="E87" s="9">
        <v>30597.234000000004</v>
      </c>
      <c r="F87" s="9">
        <v>68520</v>
      </c>
      <c r="G87" s="9">
        <v>36410.708500000001</v>
      </c>
      <c r="H87" s="9">
        <v>36410.708500000001</v>
      </c>
      <c r="I87" s="9">
        <v>1200000</v>
      </c>
      <c r="J87" s="10">
        <v>5.7099999999999998E-2</v>
      </c>
    </row>
    <row r="88" spans="1:10" x14ac:dyDescent="0.25">
      <c r="A88" s="6" t="s">
        <v>19</v>
      </c>
      <c r="B88" s="7" t="s">
        <v>3595</v>
      </c>
      <c r="C88" s="7" t="s">
        <v>14</v>
      </c>
      <c r="D88" s="8">
        <v>44986</v>
      </c>
      <c r="E88" s="9">
        <v>95862.183500000014</v>
      </c>
      <c r="F88" s="9">
        <v>34320</v>
      </c>
      <c r="G88" s="9">
        <v>113049.99850000002</v>
      </c>
      <c r="H88" s="9">
        <v>74201.951499999996</v>
      </c>
      <c r="I88" s="9">
        <v>1200000</v>
      </c>
      <c r="J88" s="10">
        <v>2.86E-2</v>
      </c>
    </row>
    <row r="89" spans="1:10" x14ac:dyDescent="0.25">
      <c r="A89" s="6" t="s">
        <v>19</v>
      </c>
      <c r="B89" s="7" t="s">
        <v>3595</v>
      </c>
      <c r="C89" s="7" t="s">
        <v>14</v>
      </c>
      <c r="D89" s="8">
        <v>45017</v>
      </c>
      <c r="E89" s="9">
        <v>43198.775999999998</v>
      </c>
      <c r="F89" s="9">
        <v>68520</v>
      </c>
      <c r="G89" s="9">
        <v>45136.6005</v>
      </c>
      <c r="H89" s="9">
        <v>32999.699999999997</v>
      </c>
      <c r="I89" s="9">
        <v>1200000</v>
      </c>
      <c r="J89" s="10">
        <v>5.7099999999999998E-2</v>
      </c>
    </row>
    <row r="90" spans="1:10" x14ac:dyDescent="0.25">
      <c r="A90" s="6" t="s">
        <v>19</v>
      </c>
      <c r="B90" s="7" t="s">
        <v>3595</v>
      </c>
      <c r="C90" s="7" t="s">
        <v>14</v>
      </c>
      <c r="D90" s="8">
        <v>45047</v>
      </c>
      <c r="E90" s="9">
        <v>20519.036</v>
      </c>
      <c r="F90" s="9">
        <v>51480</v>
      </c>
      <c r="G90" s="9">
        <v>30558.1005</v>
      </c>
      <c r="H90" s="9">
        <v>0</v>
      </c>
      <c r="I90" s="9">
        <v>1200000</v>
      </c>
      <c r="J90" s="10">
        <v>4.2900000000000001E-2</v>
      </c>
    </row>
    <row r="91" spans="1:10" x14ac:dyDescent="0.25">
      <c r="A91" s="6" t="s">
        <v>19</v>
      </c>
      <c r="B91" s="7" t="s">
        <v>3595</v>
      </c>
      <c r="C91" s="7" t="s">
        <v>14</v>
      </c>
      <c r="D91" s="8">
        <v>45078</v>
      </c>
      <c r="E91" s="9">
        <v>0</v>
      </c>
      <c r="F91" s="9">
        <v>85680.000000000015</v>
      </c>
      <c r="G91" s="9">
        <v>0</v>
      </c>
      <c r="H91" s="9">
        <v>0</v>
      </c>
      <c r="I91" s="9">
        <v>1200000</v>
      </c>
      <c r="J91" s="10">
        <v>7.1400000000000005E-2</v>
      </c>
    </row>
    <row r="92" spans="1:10" x14ac:dyDescent="0.25">
      <c r="A92" s="6" t="s">
        <v>19</v>
      </c>
      <c r="B92" s="7" t="s">
        <v>3595</v>
      </c>
      <c r="C92" s="7" t="s">
        <v>14</v>
      </c>
      <c r="D92" s="8">
        <v>45108</v>
      </c>
      <c r="E92" s="9">
        <v>126115.53700000001</v>
      </c>
      <c r="F92" s="9">
        <v>51480</v>
      </c>
      <c r="G92" s="9">
        <v>143807.5465</v>
      </c>
      <c r="H92" s="9">
        <v>59917.58</v>
      </c>
      <c r="I92" s="9">
        <v>1200000</v>
      </c>
      <c r="J92" s="10">
        <v>4.2900000000000001E-2</v>
      </c>
    </row>
    <row r="93" spans="1:10" x14ac:dyDescent="0.25">
      <c r="A93" s="6" t="s">
        <v>19</v>
      </c>
      <c r="B93" s="7" t="s">
        <v>3595</v>
      </c>
      <c r="C93" s="7" t="s">
        <v>14</v>
      </c>
      <c r="D93" s="8">
        <v>45139</v>
      </c>
      <c r="E93" s="9">
        <v>14842.706</v>
      </c>
      <c r="F93" s="9">
        <v>85680.000000000015</v>
      </c>
      <c r="G93" s="9">
        <v>17662.820499999998</v>
      </c>
      <c r="H93" s="9">
        <v>17662.820499999998</v>
      </c>
      <c r="I93" s="9">
        <v>1200000</v>
      </c>
      <c r="J93" s="10">
        <v>7.1400000000000005E-2</v>
      </c>
    </row>
    <row r="94" spans="1:10" x14ac:dyDescent="0.25">
      <c r="A94" s="6" t="s">
        <v>19</v>
      </c>
      <c r="B94" s="7" t="s">
        <v>3595</v>
      </c>
      <c r="C94" s="7" t="s">
        <v>14</v>
      </c>
      <c r="D94" s="8">
        <v>45170</v>
      </c>
      <c r="E94" s="9">
        <v>261574.136</v>
      </c>
      <c r="F94" s="9">
        <v>51480</v>
      </c>
      <c r="G94" s="9">
        <v>311273.22300000006</v>
      </c>
      <c r="H94" s="9">
        <v>174130.29849999998</v>
      </c>
      <c r="I94" s="9">
        <v>1200000</v>
      </c>
      <c r="J94" s="10">
        <v>4.2900000000000001E-2</v>
      </c>
    </row>
    <row r="95" spans="1:10" x14ac:dyDescent="0.25">
      <c r="A95" s="6" t="s">
        <v>19</v>
      </c>
      <c r="B95" s="7" t="s">
        <v>3595</v>
      </c>
      <c r="C95" s="7" t="s">
        <v>14</v>
      </c>
      <c r="D95" s="8">
        <v>45200</v>
      </c>
      <c r="E95" s="9">
        <v>28406.201000000001</v>
      </c>
      <c r="F95" s="9">
        <v>85680.000000000015</v>
      </c>
      <c r="G95" s="9">
        <v>33803.379499999995</v>
      </c>
      <c r="H95" s="9">
        <v>0</v>
      </c>
      <c r="I95" s="9">
        <v>1200000</v>
      </c>
      <c r="J95" s="10">
        <v>7.1400000000000005E-2</v>
      </c>
    </row>
    <row r="96" spans="1:10" x14ac:dyDescent="0.25">
      <c r="A96" s="6" t="s">
        <v>19</v>
      </c>
      <c r="B96" s="7" t="s">
        <v>3595</v>
      </c>
      <c r="C96" s="7" t="s">
        <v>14</v>
      </c>
      <c r="D96" s="8">
        <v>45231</v>
      </c>
      <c r="E96" s="9">
        <v>10199.075999999999</v>
      </c>
      <c r="F96" s="9">
        <v>51480</v>
      </c>
      <c r="G96" s="9">
        <v>12136.9005</v>
      </c>
      <c r="H96" s="9">
        <v>0</v>
      </c>
      <c r="I96" s="9">
        <v>1200000</v>
      </c>
      <c r="J96" s="10">
        <v>4.2900000000000001E-2</v>
      </c>
    </row>
    <row r="97" spans="1:10" x14ac:dyDescent="0.25">
      <c r="A97" s="6" t="s">
        <v>19</v>
      </c>
      <c r="B97" s="7" t="s">
        <v>3595</v>
      </c>
      <c r="C97" s="7" t="s">
        <v>14</v>
      </c>
      <c r="D97" s="8">
        <v>45261</v>
      </c>
      <c r="E97" s="9">
        <v>120572.37700000001</v>
      </c>
      <c r="F97" s="9">
        <v>531360</v>
      </c>
      <c r="G97" s="9">
        <v>142907.3285</v>
      </c>
      <c r="H97" s="9">
        <v>1080</v>
      </c>
      <c r="I97" s="9">
        <v>1200000</v>
      </c>
      <c r="J97" s="10">
        <v>0.44280000000000003</v>
      </c>
    </row>
    <row r="98" spans="1:10" x14ac:dyDescent="0.25">
      <c r="A98" s="6" t="s">
        <v>20</v>
      </c>
      <c r="B98" s="7" t="s">
        <v>3595</v>
      </c>
      <c r="C98" s="7" t="s">
        <v>11</v>
      </c>
      <c r="D98" s="8">
        <v>44927</v>
      </c>
      <c r="E98" s="9">
        <v>49928.599000000002</v>
      </c>
      <c r="F98" s="9">
        <v>50050</v>
      </c>
      <c r="G98" s="9">
        <v>59354.233499999995</v>
      </c>
      <c r="H98" s="9">
        <v>1748</v>
      </c>
      <c r="I98" s="9">
        <v>1750000</v>
      </c>
      <c r="J98" s="10">
        <v>2.86E-2</v>
      </c>
    </row>
    <row r="99" spans="1:10" x14ac:dyDescent="0.25">
      <c r="A99" s="6" t="s">
        <v>20</v>
      </c>
      <c r="B99" s="7" t="s">
        <v>3595</v>
      </c>
      <c r="C99" s="7" t="s">
        <v>11</v>
      </c>
      <c r="D99" s="8">
        <v>44958</v>
      </c>
      <c r="E99" s="9">
        <v>0</v>
      </c>
      <c r="F99" s="9">
        <v>99925</v>
      </c>
      <c r="G99" s="9">
        <v>0</v>
      </c>
      <c r="H99" s="9">
        <v>0</v>
      </c>
      <c r="I99" s="9">
        <v>1750000</v>
      </c>
      <c r="J99" s="10">
        <v>5.7099999999999998E-2</v>
      </c>
    </row>
    <row r="100" spans="1:10" x14ac:dyDescent="0.25">
      <c r="A100" s="6" t="s">
        <v>20</v>
      </c>
      <c r="B100" s="7" t="s">
        <v>3595</v>
      </c>
      <c r="C100" s="7" t="s">
        <v>11</v>
      </c>
      <c r="D100" s="8">
        <v>44986</v>
      </c>
      <c r="E100" s="9">
        <v>58517.721999999994</v>
      </c>
      <c r="F100" s="9">
        <v>50050</v>
      </c>
      <c r="G100" s="9">
        <v>69636.091</v>
      </c>
      <c r="H100" s="9">
        <v>4799.9989999999998</v>
      </c>
      <c r="I100" s="9">
        <v>1750000</v>
      </c>
      <c r="J100" s="10">
        <v>2.86E-2</v>
      </c>
    </row>
    <row r="101" spans="1:10" x14ac:dyDescent="0.25">
      <c r="A101" s="6" t="s">
        <v>20</v>
      </c>
      <c r="B101" s="7" t="s">
        <v>3595</v>
      </c>
      <c r="C101" s="7" t="s">
        <v>11</v>
      </c>
      <c r="D101" s="8">
        <v>45017</v>
      </c>
      <c r="E101" s="9">
        <v>0</v>
      </c>
      <c r="F101" s="9">
        <v>99925</v>
      </c>
      <c r="G101" s="9">
        <v>0</v>
      </c>
      <c r="H101" s="9">
        <v>0</v>
      </c>
      <c r="I101" s="9">
        <v>1750000</v>
      </c>
      <c r="J101" s="10">
        <v>5.7099999999999998E-2</v>
      </c>
    </row>
    <row r="102" spans="1:10" x14ac:dyDescent="0.25">
      <c r="A102" s="6" t="s">
        <v>20</v>
      </c>
      <c r="B102" s="7" t="s">
        <v>3595</v>
      </c>
      <c r="C102" s="7" t="s">
        <v>11</v>
      </c>
      <c r="D102" s="8">
        <v>45047</v>
      </c>
      <c r="E102" s="9">
        <v>0</v>
      </c>
      <c r="F102" s="9">
        <v>75075</v>
      </c>
      <c r="G102" s="9">
        <v>0</v>
      </c>
      <c r="H102" s="9">
        <v>0</v>
      </c>
      <c r="I102" s="9">
        <v>1750000</v>
      </c>
      <c r="J102" s="10">
        <v>4.2900000000000001E-2</v>
      </c>
    </row>
    <row r="103" spans="1:10" x14ac:dyDescent="0.25">
      <c r="A103" s="6" t="s">
        <v>20</v>
      </c>
      <c r="B103" s="7" t="s">
        <v>3595</v>
      </c>
      <c r="C103" s="7" t="s">
        <v>11</v>
      </c>
      <c r="D103" s="8">
        <v>45078</v>
      </c>
      <c r="E103" s="9">
        <v>127983.02349999998</v>
      </c>
      <c r="F103" s="9">
        <v>124950</v>
      </c>
      <c r="G103" s="9">
        <v>152299.7965</v>
      </c>
      <c r="H103" s="9">
        <v>0</v>
      </c>
      <c r="I103" s="9">
        <v>1750000</v>
      </c>
      <c r="J103" s="10">
        <v>7.1400000000000005E-2</v>
      </c>
    </row>
    <row r="104" spans="1:10" x14ac:dyDescent="0.25">
      <c r="A104" s="6" t="s">
        <v>20</v>
      </c>
      <c r="B104" s="7" t="s">
        <v>3595</v>
      </c>
      <c r="C104" s="7" t="s">
        <v>11</v>
      </c>
      <c r="D104" s="8">
        <v>45108</v>
      </c>
      <c r="E104" s="9">
        <v>339997.91649999999</v>
      </c>
      <c r="F104" s="9">
        <v>75075</v>
      </c>
      <c r="G104" s="9">
        <v>399087.51999999996</v>
      </c>
      <c r="H104" s="9">
        <v>156259.796</v>
      </c>
      <c r="I104" s="9">
        <v>1750000</v>
      </c>
      <c r="J104" s="10">
        <v>4.2900000000000001E-2</v>
      </c>
    </row>
    <row r="105" spans="1:10" x14ac:dyDescent="0.25">
      <c r="A105" s="6" t="s">
        <v>20</v>
      </c>
      <c r="B105" s="7" t="s">
        <v>3595</v>
      </c>
      <c r="C105" s="7" t="s">
        <v>11</v>
      </c>
      <c r="D105" s="8">
        <v>45139</v>
      </c>
      <c r="E105" s="9">
        <v>18978.766</v>
      </c>
      <c r="F105" s="9">
        <v>124950</v>
      </c>
      <c r="G105" s="9">
        <v>21562.531500000001</v>
      </c>
      <c r="H105" s="9">
        <v>0</v>
      </c>
      <c r="I105" s="9">
        <v>1750000</v>
      </c>
      <c r="J105" s="10">
        <v>7.1400000000000005E-2</v>
      </c>
    </row>
    <row r="106" spans="1:10" x14ac:dyDescent="0.25">
      <c r="A106" s="6" t="s">
        <v>20</v>
      </c>
      <c r="B106" s="7" t="s">
        <v>3595</v>
      </c>
      <c r="C106" s="7" t="s">
        <v>11</v>
      </c>
      <c r="D106" s="8">
        <v>45170</v>
      </c>
      <c r="E106" s="9">
        <v>120153.55999999998</v>
      </c>
      <c r="F106" s="9">
        <v>75075</v>
      </c>
      <c r="G106" s="9">
        <v>142982.73599999998</v>
      </c>
      <c r="H106" s="9">
        <v>16182.531500000001</v>
      </c>
      <c r="I106" s="9">
        <v>1750000</v>
      </c>
      <c r="J106" s="10">
        <v>4.2900000000000001E-2</v>
      </c>
    </row>
    <row r="107" spans="1:10" x14ac:dyDescent="0.25">
      <c r="A107" s="6" t="s">
        <v>20</v>
      </c>
      <c r="B107" s="7" t="s">
        <v>3595</v>
      </c>
      <c r="C107" s="7" t="s">
        <v>11</v>
      </c>
      <c r="D107" s="8">
        <v>45200</v>
      </c>
      <c r="E107" s="9">
        <v>243965.11900000001</v>
      </c>
      <c r="F107" s="9">
        <v>124950</v>
      </c>
      <c r="G107" s="9">
        <v>290257.6925</v>
      </c>
      <c r="H107" s="9">
        <v>83028.185000000012</v>
      </c>
      <c r="I107" s="9">
        <v>1750000</v>
      </c>
      <c r="J107" s="10">
        <v>7.1400000000000005E-2</v>
      </c>
    </row>
    <row r="108" spans="1:10" x14ac:dyDescent="0.25">
      <c r="A108" s="6" t="s">
        <v>20</v>
      </c>
      <c r="B108" s="7" t="s">
        <v>3595</v>
      </c>
      <c r="C108" s="7" t="s">
        <v>11</v>
      </c>
      <c r="D108" s="8">
        <v>45231</v>
      </c>
      <c r="E108" s="9">
        <v>60000</v>
      </c>
      <c r="F108" s="9">
        <v>75075</v>
      </c>
      <c r="G108" s="9">
        <v>71400</v>
      </c>
      <c r="H108" s="9">
        <v>0</v>
      </c>
      <c r="I108" s="9">
        <v>1750000</v>
      </c>
      <c r="J108" s="10">
        <v>4.2900000000000001E-2</v>
      </c>
    </row>
    <row r="109" spans="1:10" x14ac:dyDescent="0.25">
      <c r="A109" s="6" t="s">
        <v>20</v>
      </c>
      <c r="B109" s="7" t="s">
        <v>3595</v>
      </c>
      <c r="C109" s="7" t="s">
        <v>11</v>
      </c>
      <c r="D109" s="8">
        <v>45261</v>
      </c>
      <c r="E109" s="9">
        <v>958550.19000000006</v>
      </c>
      <c r="F109" s="9">
        <v>774900.00000000012</v>
      </c>
      <c r="G109" s="9">
        <v>1094748.804</v>
      </c>
      <c r="H109" s="9">
        <v>442501.14600000001</v>
      </c>
      <c r="I109" s="9">
        <v>1750000</v>
      </c>
      <c r="J109" s="10">
        <v>0.44280000000000003</v>
      </c>
    </row>
    <row r="110" spans="1:10" x14ac:dyDescent="0.25">
      <c r="A110" s="6" t="s">
        <v>21</v>
      </c>
      <c r="B110" s="7" t="s">
        <v>3595</v>
      </c>
      <c r="C110" s="7" t="s">
        <v>11</v>
      </c>
      <c r="D110" s="8">
        <v>44927</v>
      </c>
      <c r="E110" s="9">
        <v>189753.78</v>
      </c>
      <c r="F110" s="9">
        <v>50050</v>
      </c>
      <c r="G110" s="9">
        <v>209963.61499999999</v>
      </c>
      <c r="H110" s="9">
        <v>119253.82749999997</v>
      </c>
      <c r="I110" s="9">
        <v>1750000</v>
      </c>
      <c r="J110" s="10">
        <v>2.86E-2</v>
      </c>
    </row>
    <row r="111" spans="1:10" x14ac:dyDescent="0.25">
      <c r="A111" s="6" t="s">
        <v>21</v>
      </c>
      <c r="B111" s="7" t="s">
        <v>3595</v>
      </c>
      <c r="C111" s="7" t="s">
        <v>11</v>
      </c>
      <c r="D111" s="8">
        <v>44958</v>
      </c>
      <c r="E111" s="9">
        <v>310413.402</v>
      </c>
      <c r="F111" s="9">
        <v>99925</v>
      </c>
      <c r="G111" s="9">
        <v>369391.94900000002</v>
      </c>
      <c r="H111" s="9">
        <v>369391.94900000002</v>
      </c>
      <c r="I111" s="9">
        <v>1750000</v>
      </c>
      <c r="J111" s="10">
        <v>5.7099999999999998E-2</v>
      </c>
    </row>
    <row r="112" spans="1:10" x14ac:dyDescent="0.25">
      <c r="A112" s="6" t="s">
        <v>21</v>
      </c>
      <c r="B112" s="7" t="s">
        <v>3595</v>
      </c>
      <c r="C112" s="7" t="s">
        <v>11</v>
      </c>
      <c r="D112" s="8">
        <v>44986</v>
      </c>
      <c r="E112" s="9">
        <v>419461.196</v>
      </c>
      <c r="F112" s="9">
        <v>50050</v>
      </c>
      <c r="G112" s="9">
        <v>487703.65199999994</v>
      </c>
      <c r="H112" s="9">
        <v>403982.56350000005</v>
      </c>
      <c r="I112" s="9">
        <v>1750000</v>
      </c>
      <c r="J112" s="10">
        <v>2.86E-2</v>
      </c>
    </row>
    <row r="113" spans="1:10" x14ac:dyDescent="0.25">
      <c r="A113" s="6" t="s">
        <v>21</v>
      </c>
      <c r="B113" s="7" t="s">
        <v>3595</v>
      </c>
      <c r="C113" s="7" t="s">
        <v>11</v>
      </c>
      <c r="D113" s="8">
        <v>45017</v>
      </c>
      <c r="E113" s="9">
        <v>0</v>
      </c>
      <c r="F113" s="9">
        <v>99925</v>
      </c>
      <c r="G113" s="9">
        <v>0</v>
      </c>
      <c r="H113" s="9">
        <v>0</v>
      </c>
      <c r="I113" s="9">
        <v>1750000</v>
      </c>
      <c r="J113" s="10">
        <v>5.7099999999999998E-2</v>
      </c>
    </row>
    <row r="114" spans="1:10" x14ac:dyDescent="0.25">
      <c r="A114" s="6" t="s">
        <v>21</v>
      </c>
      <c r="B114" s="7" t="s">
        <v>3595</v>
      </c>
      <c r="C114" s="7" t="s">
        <v>11</v>
      </c>
      <c r="D114" s="8">
        <v>45047</v>
      </c>
      <c r="E114" s="9">
        <v>312669.995</v>
      </c>
      <c r="F114" s="9">
        <v>75075</v>
      </c>
      <c r="G114" s="9">
        <v>351557.38050000003</v>
      </c>
      <c r="H114" s="9">
        <v>216860.05499999999</v>
      </c>
      <c r="I114" s="9">
        <v>1750000</v>
      </c>
      <c r="J114" s="10">
        <v>4.2900000000000001E-2</v>
      </c>
    </row>
    <row r="115" spans="1:10" x14ac:dyDescent="0.25">
      <c r="A115" s="6" t="s">
        <v>21</v>
      </c>
      <c r="B115" s="7" t="s">
        <v>3595</v>
      </c>
      <c r="C115" s="7" t="s">
        <v>11</v>
      </c>
      <c r="D115" s="8">
        <v>45078</v>
      </c>
      <c r="E115" s="9">
        <v>186082.538</v>
      </c>
      <c r="F115" s="9">
        <v>124950</v>
      </c>
      <c r="G115" s="9">
        <v>211463.29550000001</v>
      </c>
      <c r="H115" s="9">
        <v>139252.0355</v>
      </c>
      <c r="I115" s="9">
        <v>1750000</v>
      </c>
      <c r="J115" s="10">
        <v>7.1400000000000005E-2</v>
      </c>
    </row>
    <row r="116" spans="1:10" x14ac:dyDescent="0.25">
      <c r="A116" s="6" t="s">
        <v>21</v>
      </c>
      <c r="B116" s="7" t="s">
        <v>3595</v>
      </c>
      <c r="C116" s="7" t="s">
        <v>11</v>
      </c>
      <c r="D116" s="8">
        <v>45108</v>
      </c>
      <c r="E116" s="9">
        <v>0</v>
      </c>
      <c r="F116" s="9">
        <v>75075</v>
      </c>
      <c r="G116" s="9">
        <v>0</v>
      </c>
      <c r="H116" s="9">
        <v>0</v>
      </c>
      <c r="I116" s="9">
        <v>1750000</v>
      </c>
      <c r="J116" s="10">
        <v>4.2900000000000001E-2</v>
      </c>
    </row>
    <row r="117" spans="1:10" x14ac:dyDescent="0.25">
      <c r="A117" s="6" t="s">
        <v>21</v>
      </c>
      <c r="B117" s="7" t="s">
        <v>3595</v>
      </c>
      <c r="C117" s="7" t="s">
        <v>11</v>
      </c>
      <c r="D117" s="8">
        <v>45139</v>
      </c>
      <c r="E117" s="9">
        <v>268101.23149999999</v>
      </c>
      <c r="F117" s="9">
        <v>124950</v>
      </c>
      <c r="G117" s="9">
        <v>287690.75049999997</v>
      </c>
      <c r="H117" s="9">
        <v>287690.75049999997</v>
      </c>
      <c r="I117" s="9">
        <v>1750000</v>
      </c>
      <c r="J117" s="10">
        <v>7.1400000000000005E-2</v>
      </c>
    </row>
    <row r="118" spans="1:10" x14ac:dyDescent="0.25">
      <c r="A118" s="6" t="s">
        <v>21</v>
      </c>
      <c r="B118" s="7" t="s">
        <v>3595</v>
      </c>
      <c r="C118" s="7" t="s">
        <v>11</v>
      </c>
      <c r="D118" s="8">
        <v>45170</v>
      </c>
      <c r="E118" s="9">
        <v>41432.984500000006</v>
      </c>
      <c r="F118" s="9">
        <v>75075</v>
      </c>
      <c r="G118" s="9">
        <v>49305.251499999998</v>
      </c>
      <c r="H118" s="9">
        <v>24907.438000000002</v>
      </c>
      <c r="I118" s="9">
        <v>1750000</v>
      </c>
      <c r="J118" s="10">
        <v>4.2900000000000001E-2</v>
      </c>
    </row>
    <row r="119" spans="1:10" x14ac:dyDescent="0.25">
      <c r="A119" s="6" t="s">
        <v>21</v>
      </c>
      <c r="B119" s="7" t="s">
        <v>3595</v>
      </c>
      <c r="C119" s="7" t="s">
        <v>11</v>
      </c>
      <c r="D119" s="8">
        <v>45200</v>
      </c>
      <c r="E119" s="9">
        <v>1234606.9415</v>
      </c>
      <c r="F119" s="9">
        <v>124950</v>
      </c>
      <c r="G119" s="9">
        <v>1469018.8605</v>
      </c>
      <c r="H119" s="9">
        <v>43712.635499999997</v>
      </c>
      <c r="I119" s="9">
        <v>1750000</v>
      </c>
      <c r="J119" s="10">
        <v>7.1400000000000005E-2</v>
      </c>
    </row>
    <row r="120" spans="1:10" x14ac:dyDescent="0.25">
      <c r="A120" s="6" t="s">
        <v>21</v>
      </c>
      <c r="B120" s="7" t="s">
        <v>3595</v>
      </c>
      <c r="C120" s="7" t="s">
        <v>11</v>
      </c>
      <c r="D120" s="8">
        <v>45231</v>
      </c>
      <c r="E120" s="9">
        <v>188924.56</v>
      </c>
      <c r="F120" s="9">
        <v>75075</v>
      </c>
      <c r="G120" s="9">
        <v>192364.4265</v>
      </c>
      <c r="H120" s="9">
        <v>154320.15</v>
      </c>
      <c r="I120" s="9">
        <v>1750000</v>
      </c>
      <c r="J120" s="10">
        <v>4.2900000000000001E-2</v>
      </c>
    </row>
    <row r="121" spans="1:10" x14ac:dyDescent="0.25">
      <c r="A121" s="6" t="s">
        <v>21</v>
      </c>
      <c r="B121" s="7" t="s">
        <v>3595</v>
      </c>
      <c r="C121" s="7" t="s">
        <v>11</v>
      </c>
      <c r="D121" s="8">
        <v>45261</v>
      </c>
      <c r="E121" s="9">
        <v>-946998.76150000037</v>
      </c>
      <c r="F121" s="9">
        <v>774900.00000000012</v>
      </c>
      <c r="G121" s="9">
        <v>-1090517.8169999998</v>
      </c>
      <c r="H121" s="9">
        <v>89859.8845</v>
      </c>
      <c r="I121" s="9">
        <v>1750000</v>
      </c>
      <c r="J121" s="10">
        <v>0.44280000000000003</v>
      </c>
    </row>
    <row r="122" spans="1:10" x14ac:dyDescent="0.25">
      <c r="A122" s="6" t="s">
        <v>22</v>
      </c>
      <c r="B122" s="7" t="s">
        <v>3595</v>
      </c>
      <c r="C122" s="7" t="s">
        <v>11</v>
      </c>
      <c r="D122" s="8">
        <v>44927</v>
      </c>
      <c r="E122" s="9">
        <v>30946.5805</v>
      </c>
      <c r="F122" s="9">
        <v>24310</v>
      </c>
      <c r="G122" s="9">
        <v>36789.381000000001</v>
      </c>
      <c r="H122" s="9">
        <v>36594.381000000001</v>
      </c>
      <c r="I122" s="9">
        <v>850000</v>
      </c>
      <c r="J122" s="10">
        <v>2.86E-2</v>
      </c>
    </row>
    <row r="123" spans="1:10" x14ac:dyDescent="0.25">
      <c r="A123" s="6" t="s">
        <v>22</v>
      </c>
      <c r="B123" s="7" t="s">
        <v>3595</v>
      </c>
      <c r="C123" s="7" t="s">
        <v>11</v>
      </c>
      <c r="D123" s="8">
        <v>44958</v>
      </c>
      <c r="E123" s="9">
        <v>143666.57749999998</v>
      </c>
      <c r="F123" s="9">
        <v>48535</v>
      </c>
      <c r="G123" s="9">
        <v>170963.22750000001</v>
      </c>
      <c r="H123" s="9">
        <v>141426.4455</v>
      </c>
      <c r="I123" s="9">
        <v>850000</v>
      </c>
      <c r="J123" s="10">
        <v>5.7099999999999998E-2</v>
      </c>
    </row>
    <row r="124" spans="1:10" x14ac:dyDescent="0.25">
      <c r="A124" s="6" t="s">
        <v>22</v>
      </c>
      <c r="B124" s="7" t="s">
        <v>3595</v>
      </c>
      <c r="C124" s="7" t="s">
        <v>11</v>
      </c>
      <c r="D124" s="8">
        <v>44986</v>
      </c>
      <c r="E124" s="9">
        <v>301302.19900000002</v>
      </c>
      <c r="F124" s="9">
        <v>24310</v>
      </c>
      <c r="G124" s="9">
        <v>307249.61699999997</v>
      </c>
      <c r="H124" s="9">
        <v>32965.617000000006</v>
      </c>
      <c r="I124" s="9">
        <v>850000</v>
      </c>
      <c r="J124" s="10">
        <v>2.86E-2</v>
      </c>
    </row>
    <row r="125" spans="1:10" x14ac:dyDescent="0.25">
      <c r="A125" s="6" t="s">
        <v>22</v>
      </c>
      <c r="B125" s="7" t="s">
        <v>3595</v>
      </c>
      <c r="C125" s="7" t="s">
        <v>11</v>
      </c>
      <c r="D125" s="8">
        <v>45017</v>
      </c>
      <c r="E125" s="9">
        <v>75600.160000000003</v>
      </c>
      <c r="F125" s="9">
        <v>48535</v>
      </c>
      <c r="G125" s="9">
        <v>94731.984999999986</v>
      </c>
      <c r="H125" s="9">
        <v>85196.395999999993</v>
      </c>
      <c r="I125" s="9">
        <v>850000</v>
      </c>
      <c r="J125" s="10">
        <v>5.7099999999999998E-2</v>
      </c>
    </row>
    <row r="126" spans="1:10" x14ac:dyDescent="0.25">
      <c r="A126" s="6" t="s">
        <v>22</v>
      </c>
      <c r="B126" s="7" t="s">
        <v>3595</v>
      </c>
      <c r="C126" s="7" t="s">
        <v>11</v>
      </c>
      <c r="D126" s="8">
        <v>45047</v>
      </c>
      <c r="E126" s="9">
        <v>401435.304</v>
      </c>
      <c r="F126" s="9">
        <v>36465</v>
      </c>
      <c r="G126" s="9">
        <v>477708.01199999999</v>
      </c>
      <c r="H126" s="9">
        <v>0</v>
      </c>
      <c r="I126" s="9">
        <v>850000</v>
      </c>
      <c r="J126" s="10">
        <v>4.2900000000000001E-2</v>
      </c>
    </row>
    <row r="127" spans="1:10" x14ac:dyDescent="0.25">
      <c r="A127" s="6" t="s">
        <v>22</v>
      </c>
      <c r="B127" s="7" t="s">
        <v>3595</v>
      </c>
      <c r="C127" s="7" t="s">
        <v>11</v>
      </c>
      <c r="D127" s="8">
        <v>45078</v>
      </c>
      <c r="E127" s="9">
        <v>221196.60199999996</v>
      </c>
      <c r="F127" s="9">
        <v>60690</v>
      </c>
      <c r="G127" s="9">
        <v>263223.95649999997</v>
      </c>
      <c r="H127" s="9">
        <v>0</v>
      </c>
      <c r="I127" s="9">
        <v>850000</v>
      </c>
      <c r="J127" s="10">
        <v>7.1400000000000005E-2</v>
      </c>
    </row>
    <row r="128" spans="1:10" x14ac:dyDescent="0.25">
      <c r="A128" s="6" t="s">
        <v>22</v>
      </c>
      <c r="B128" s="7" t="s">
        <v>3595</v>
      </c>
      <c r="C128" s="7" t="s">
        <v>11</v>
      </c>
      <c r="D128" s="8">
        <v>45108</v>
      </c>
      <c r="E128" s="9">
        <v>39000</v>
      </c>
      <c r="F128" s="9">
        <v>36465</v>
      </c>
      <c r="G128" s="9">
        <v>46410</v>
      </c>
      <c r="H128" s="9">
        <v>23205</v>
      </c>
      <c r="I128" s="9">
        <v>850000</v>
      </c>
      <c r="J128" s="10">
        <v>4.2900000000000001E-2</v>
      </c>
    </row>
    <row r="129" spans="1:10" x14ac:dyDescent="0.25">
      <c r="A129" s="6" t="s">
        <v>22</v>
      </c>
      <c r="B129" s="7" t="s">
        <v>3595</v>
      </c>
      <c r="C129" s="7" t="s">
        <v>11</v>
      </c>
      <c r="D129" s="8">
        <v>45139</v>
      </c>
      <c r="E129" s="9">
        <v>128087.754</v>
      </c>
      <c r="F129" s="9">
        <v>60690</v>
      </c>
      <c r="G129" s="9">
        <v>140794.60649999999</v>
      </c>
      <c r="H129" s="9">
        <v>140794.60649999999</v>
      </c>
      <c r="I129" s="9">
        <v>850000</v>
      </c>
      <c r="J129" s="10">
        <v>7.1400000000000005E-2</v>
      </c>
    </row>
    <row r="130" spans="1:10" x14ac:dyDescent="0.25">
      <c r="A130" s="6" t="s">
        <v>22</v>
      </c>
      <c r="B130" s="7" t="s">
        <v>3595</v>
      </c>
      <c r="C130" s="7" t="s">
        <v>11</v>
      </c>
      <c r="D130" s="8">
        <v>45170</v>
      </c>
      <c r="E130" s="9">
        <v>2793802.7209999994</v>
      </c>
      <c r="F130" s="9">
        <v>36465</v>
      </c>
      <c r="G130" s="9">
        <v>2868625.2385</v>
      </c>
      <c r="H130" s="9">
        <v>288073.74599999998</v>
      </c>
      <c r="I130" s="9">
        <v>850000</v>
      </c>
      <c r="J130" s="10">
        <v>4.2900000000000001E-2</v>
      </c>
    </row>
    <row r="131" spans="1:10" x14ac:dyDescent="0.25">
      <c r="A131" s="6" t="s">
        <v>22</v>
      </c>
      <c r="B131" s="7" t="s">
        <v>3595</v>
      </c>
      <c r="C131" s="7" t="s">
        <v>11</v>
      </c>
      <c r="D131" s="8">
        <v>45200</v>
      </c>
      <c r="E131" s="9">
        <v>0</v>
      </c>
      <c r="F131" s="9">
        <v>60690</v>
      </c>
      <c r="G131" s="9">
        <v>0</v>
      </c>
      <c r="H131" s="9">
        <v>0</v>
      </c>
      <c r="I131" s="9">
        <v>850000</v>
      </c>
      <c r="J131" s="10">
        <v>7.1400000000000005E-2</v>
      </c>
    </row>
    <row r="132" spans="1:10" x14ac:dyDescent="0.25">
      <c r="A132" s="6" t="s">
        <v>22</v>
      </c>
      <c r="B132" s="7" t="s">
        <v>3595</v>
      </c>
      <c r="C132" s="7" t="s">
        <v>11</v>
      </c>
      <c r="D132" s="8">
        <v>45231</v>
      </c>
      <c r="E132" s="9">
        <v>209628.60799999998</v>
      </c>
      <c r="F132" s="9">
        <v>36465</v>
      </c>
      <c r="G132" s="9">
        <v>249458.04399999999</v>
      </c>
      <c r="H132" s="9">
        <v>0</v>
      </c>
      <c r="I132" s="9">
        <v>850000</v>
      </c>
      <c r="J132" s="10">
        <v>4.2900000000000001E-2</v>
      </c>
    </row>
    <row r="133" spans="1:10" x14ac:dyDescent="0.25">
      <c r="A133" s="6" t="s">
        <v>22</v>
      </c>
      <c r="B133" s="7" t="s">
        <v>3595</v>
      </c>
      <c r="C133" s="7" t="s">
        <v>11</v>
      </c>
      <c r="D133" s="8">
        <v>45261</v>
      </c>
      <c r="E133" s="9">
        <v>-2897578.5264999992</v>
      </c>
      <c r="F133" s="9">
        <v>376380</v>
      </c>
      <c r="G133" s="9">
        <v>-2940818.4459999995</v>
      </c>
      <c r="H133" s="9">
        <v>0</v>
      </c>
      <c r="I133" s="9">
        <v>850000</v>
      </c>
      <c r="J133" s="10">
        <v>0.44280000000000003</v>
      </c>
    </row>
    <row r="134" spans="1:10" x14ac:dyDescent="0.25">
      <c r="A134" s="6" t="s">
        <v>23</v>
      </c>
      <c r="B134" s="7" t="s">
        <v>3900</v>
      </c>
      <c r="C134" s="7" t="s">
        <v>11</v>
      </c>
      <c r="D134" s="8">
        <v>44927</v>
      </c>
      <c r="E134" s="9">
        <v>147525.74799999999</v>
      </c>
      <c r="F134" s="9">
        <v>50050</v>
      </c>
      <c r="G134" s="9">
        <v>175555.64050000001</v>
      </c>
      <c r="H134" s="9">
        <v>175555.64050000001</v>
      </c>
      <c r="I134" s="9">
        <v>1750000</v>
      </c>
      <c r="J134" s="10">
        <v>2.86E-2</v>
      </c>
    </row>
    <row r="135" spans="1:10" x14ac:dyDescent="0.25">
      <c r="A135" s="6" t="s">
        <v>23</v>
      </c>
      <c r="B135" s="7" t="s">
        <v>3900</v>
      </c>
      <c r="C135" s="7" t="s">
        <v>11</v>
      </c>
      <c r="D135" s="8">
        <v>44958</v>
      </c>
      <c r="E135" s="9">
        <v>194020.46250000002</v>
      </c>
      <c r="F135" s="9">
        <v>99925</v>
      </c>
      <c r="G135" s="9">
        <v>217153.04950000002</v>
      </c>
      <c r="H135" s="9">
        <v>168679.50150000001</v>
      </c>
      <c r="I135" s="9">
        <v>1750000</v>
      </c>
      <c r="J135" s="10">
        <v>5.7099999999999998E-2</v>
      </c>
    </row>
    <row r="136" spans="1:10" x14ac:dyDescent="0.25">
      <c r="A136" s="6" t="s">
        <v>23</v>
      </c>
      <c r="B136" s="7" t="s">
        <v>3900</v>
      </c>
      <c r="C136" s="7" t="s">
        <v>11</v>
      </c>
      <c r="D136" s="8">
        <v>44986</v>
      </c>
      <c r="E136" s="9">
        <v>30986.32</v>
      </c>
      <c r="F136" s="9">
        <v>50050</v>
      </c>
      <c r="G136" s="9">
        <v>36873.720999999998</v>
      </c>
      <c r="H136" s="9">
        <v>12136.8935</v>
      </c>
      <c r="I136" s="9">
        <v>1750000</v>
      </c>
      <c r="J136" s="10">
        <v>2.86E-2</v>
      </c>
    </row>
    <row r="137" spans="1:10" x14ac:dyDescent="0.25">
      <c r="A137" s="6" t="s">
        <v>23</v>
      </c>
      <c r="B137" s="7" t="s">
        <v>3900</v>
      </c>
      <c r="C137" s="7" t="s">
        <v>11</v>
      </c>
      <c r="D137" s="8">
        <v>45017</v>
      </c>
      <c r="E137" s="9">
        <v>1674706.885</v>
      </c>
      <c r="F137" s="9">
        <v>99925</v>
      </c>
      <c r="G137" s="9">
        <v>1695772.5430000001</v>
      </c>
      <c r="H137" s="9">
        <v>1650635.9495000001</v>
      </c>
      <c r="I137" s="9">
        <v>1750000</v>
      </c>
      <c r="J137" s="10">
        <v>5.7099999999999998E-2</v>
      </c>
    </row>
    <row r="138" spans="1:10" x14ac:dyDescent="0.25">
      <c r="A138" s="6" t="s">
        <v>23</v>
      </c>
      <c r="B138" s="7" t="s">
        <v>3900</v>
      </c>
      <c r="C138" s="7" t="s">
        <v>11</v>
      </c>
      <c r="D138" s="8">
        <v>45047</v>
      </c>
      <c r="E138" s="9">
        <v>569958.95250000001</v>
      </c>
      <c r="F138" s="9">
        <v>75075</v>
      </c>
      <c r="G138" s="9">
        <v>634361.15300000005</v>
      </c>
      <c r="H138" s="9">
        <v>458253.83100000006</v>
      </c>
      <c r="I138" s="9">
        <v>1750000</v>
      </c>
      <c r="J138" s="10">
        <v>4.2900000000000001E-2</v>
      </c>
    </row>
    <row r="139" spans="1:10" x14ac:dyDescent="0.25">
      <c r="A139" s="6" t="s">
        <v>23</v>
      </c>
      <c r="B139" s="7" t="s">
        <v>3900</v>
      </c>
      <c r="C139" s="7" t="s">
        <v>11</v>
      </c>
      <c r="D139" s="8">
        <v>45078</v>
      </c>
      <c r="E139" s="9">
        <v>160809.58000000002</v>
      </c>
      <c r="F139" s="9">
        <v>124950</v>
      </c>
      <c r="G139" s="9">
        <v>168563.4</v>
      </c>
      <c r="H139" s="9">
        <v>168563.4</v>
      </c>
      <c r="I139" s="9">
        <v>1750000</v>
      </c>
      <c r="J139" s="10">
        <v>7.1400000000000005E-2</v>
      </c>
    </row>
    <row r="140" spans="1:10" x14ac:dyDescent="0.25">
      <c r="A140" s="6" t="s">
        <v>23</v>
      </c>
      <c r="B140" s="7" t="s">
        <v>3900</v>
      </c>
      <c r="C140" s="7" t="s">
        <v>11</v>
      </c>
      <c r="D140" s="8">
        <v>45108</v>
      </c>
      <c r="E140" s="9">
        <v>201005.33000000002</v>
      </c>
      <c r="F140" s="9">
        <v>75075</v>
      </c>
      <c r="G140" s="9">
        <v>232356.34299999996</v>
      </c>
      <c r="H140" s="9">
        <v>232356.34299999996</v>
      </c>
      <c r="I140" s="9">
        <v>1750000</v>
      </c>
      <c r="J140" s="10">
        <v>4.2900000000000001E-2</v>
      </c>
    </row>
    <row r="141" spans="1:10" x14ac:dyDescent="0.25">
      <c r="A141" s="6" t="s">
        <v>23</v>
      </c>
      <c r="B141" s="7" t="s">
        <v>3900</v>
      </c>
      <c r="C141" s="7" t="s">
        <v>11</v>
      </c>
      <c r="D141" s="8">
        <v>45139</v>
      </c>
      <c r="E141" s="9">
        <v>122419.16</v>
      </c>
      <c r="F141" s="9">
        <v>124950</v>
      </c>
      <c r="G141" s="9">
        <v>131998.79999999999</v>
      </c>
      <c r="H141" s="9">
        <v>111135.99350000001</v>
      </c>
      <c r="I141" s="9">
        <v>1750000</v>
      </c>
      <c r="J141" s="10">
        <v>7.1400000000000005E-2</v>
      </c>
    </row>
    <row r="142" spans="1:10" x14ac:dyDescent="0.25">
      <c r="A142" s="6" t="s">
        <v>23</v>
      </c>
      <c r="B142" s="7" t="s">
        <v>3900</v>
      </c>
      <c r="C142" s="7" t="s">
        <v>11</v>
      </c>
      <c r="D142" s="8">
        <v>45170</v>
      </c>
      <c r="E142" s="9">
        <v>179484.83000000002</v>
      </c>
      <c r="F142" s="9">
        <v>75075</v>
      </c>
      <c r="G142" s="9">
        <v>193819.3475</v>
      </c>
      <c r="H142" s="9">
        <v>192959.3475</v>
      </c>
      <c r="I142" s="9">
        <v>1750000</v>
      </c>
      <c r="J142" s="10">
        <v>4.2900000000000001E-2</v>
      </c>
    </row>
    <row r="143" spans="1:10" x14ac:dyDescent="0.25">
      <c r="A143" s="6" t="s">
        <v>23</v>
      </c>
      <c r="B143" s="7" t="s">
        <v>3900</v>
      </c>
      <c r="C143" s="7" t="s">
        <v>11</v>
      </c>
      <c r="D143" s="8">
        <v>45200</v>
      </c>
      <c r="E143" s="9">
        <v>276835.48800000001</v>
      </c>
      <c r="F143" s="9">
        <v>124950</v>
      </c>
      <c r="G143" s="9">
        <v>308914.23050000001</v>
      </c>
      <c r="H143" s="9">
        <v>180499.04750000002</v>
      </c>
      <c r="I143" s="9">
        <v>1750000</v>
      </c>
      <c r="J143" s="10">
        <v>7.1400000000000005E-2</v>
      </c>
    </row>
    <row r="144" spans="1:10" x14ac:dyDescent="0.25">
      <c r="A144" s="6" t="s">
        <v>23</v>
      </c>
      <c r="B144" s="7" t="s">
        <v>3900</v>
      </c>
      <c r="C144" s="7" t="s">
        <v>11</v>
      </c>
      <c r="D144" s="8">
        <v>45231</v>
      </c>
      <c r="E144" s="9">
        <v>369057.32</v>
      </c>
      <c r="F144" s="9">
        <v>75075</v>
      </c>
      <c r="G144" s="9">
        <v>425498.21100000001</v>
      </c>
      <c r="H144" s="9">
        <v>316210.8</v>
      </c>
      <c r="I144" s="9">
        <v>1750000</v>
      </c>
      <c r="J144" s="10">
        <v>4.2900000000000001E-2</v>
      </c>
    </row>
    <row r="145" spans="1:10" x14ac:dyDescent="0.25">
      <c r="A145" s="6" t="s">
        <v>23</v>
      </c>
      <c r="B145" s="7" t="s">
        <v>3900</v>
      </c>
      <c r="C145" s="7" t="s">
        <v>11</v>
      </c>
      <c r="D145" s="8">
        <v>45261</v>
      </c>
      <c r="E145" s="9">
        <v>-1200</v>
      </c>
      <c r="F145" s="9">
        <v>774900.00000000012</v>
      </c>
      <c r="G145" s="9">
        <v>-1428</v>
      </c>
      <c r="H145" s="9">
        <v>0</v>
      </c>
      <c r="I145" s="9">
        <v>1750000</v>
      </c>
      <c r="J145" s="10">
        <v>0.44280000000000003</v>
      </c>
    </row>
    <row r="146" spans="1:10" x14ac:dyDescent="0.25">
      <c r="A146" s="6" t="s">
        <v>67</v>
      </c>
      <c r="B146" s="7" t="s">
        <v>3595</v>
      </c>
      <c r="C146" s="7" t="s">
        <v>11</v>
      </c>
      <c r="D146" s="8">
        <v>44927</v>
      </c>
      <c r="E146" s="9">
        <v>93282.686499999996</v>
      </c>
      <c r="F146" s="9">
        <v>44330</v>
      </c>
      <c r="G146" s="9">
        <v>111006.39750000001</v>
      </c>
      <c r="H146" s="9">
        <v>98869.504000000001</v>
      </c>
      <c r="I146" s="9">
        <v>1550000</v>
      </c>
      <c r="J146" s="10">
        <v>2.86E-2</v>
      </c>
    </row>
    <row r="147" spans="1:10" x14ac:dyDescent="0.25">
      <c r="A147" s="6" t="s">
        <v>67</v>
      </c>
      <c r="B147" s="7" t="s">
        <v>3595</v>
      </c>
      <c r="C147" s="7" t="s">
        <v>11</v>
      </c>
      <c r="D147" s="8">
        <v>44958</v>
      </c>
      <c r="E147" s="9">
        <v>198268.63</v>
      </c>
      <c r="F147" s="9">
        <v>88505</v>
      </c>
      <c r="G147" s="9">
        <v>235939.67050000001</v>
      </c>
      <c r="H147" s="9">
        <v>235939.67050000001</v>
      </c>
      <c r="I147" s="9">
        <v>1550000</v>
      </c>
      <c r="J147" s="10">
        <v>5.7099999999999998E-2</v>
      </c>
    </row>
    <row r="148" spans="1:10" x14ac:dyDescent="0.25">
      <c r="A148" s="6" t="s">
        <v>67</v>
      </c>
      <c r="B148" s="7" t="s">
        <v>3595</v>
      </c>
      <c r="C148" s="7" t="s">
        <v>11</v>
      </c>
      <c r="D148" s="8">
        <v>44986</v>
      </c>
      <c r="E148" s="9">
        <v>1638535.8204999999</v>
      </c>
      <c r="F148" s="9">
        <v>44330</v>
      </c>
      <c r="G148" s="9">
        <v>1942793.4830000005</v>
      </c>
      <c r="H148" s="9">
        <v>83353.514999999999</v>
      </c>
      <c r="I148" s="9">
        <v>1550000</v>
      </c>
      <c r="J148" s="10">
        <v>2.86E-2</v>
      </c>
    </row>
    <row r="149" spans="1:10" x14ac:dyDescent="0.25">
      <c r="A149" s="6" t="s">
        <v>67</v>
      </c>
      <c r="B149" s="7" t="s">
        <v>3595</v>
      </c>
      <c r="C149" s="7" t="s">
        <v>11</v>
      </c>
      <c r="D149" s="8">
        <v>45017</v>
      </c>
      <c r="E149" s="9">
        <v>385577.98050000001</v>
      </c>
      <c r="F149" s="9">
        <v>88505</v>
      </c>
      <c r="G149" s="9">
        <v>458837.79699999996</v>
      </c>
      <c r="H149" s="9">
        <v>422686.10249999992</v>
      </c>
      <c r="I149" s="9">
        <v>1550000</v>
      </c>
      <c r="J149" s="10">
        <v>5.7099999999999998E-2</v>
      </c>
    </row>
    <row r="150" spans="1:10" x14ac:dyDescent="0.25">
      <c r="A150" s="6" t="s">
        <v>67</v>
      </c>
      <c r="B150" s="7" t="s">
        <v>3595</v>
      </c>
      <c r="C150" s="7" t="s">
        <v>11</v>
      </c>
      <c r="D150" s="8">
        <v>45047</v>
      </c>
      <c r="E150" s="9">
        <v>60928.577499999999</v>
      </c>
      <c r="F150" s="9">
        <v>66495</v>
      </c>
      <c r="G150" s="9">
        <v>72505.008000000002</v>
      </c>
      <c r="H150" s="9">
        <v>72505.008000000002</v>
      </c>
      <c r="I150" s="9">
        <v>1550000</v>
      </c>
      <c r="J150" s="10">
        <v>4.2900000000000001E-2</v>
      </c>
    </row>
    <row r="151" spans="1:10" x14ac:dyDescent="0.25">
      <c r="A151" s="6" t="s">
        <v>67</v>
      </c>
      <c r="B151" s="7" t="s">
        <v>3595</v>
      </c>
      <c r="C151" s="7" t="s">
        <v>11</v>
      </c>
      <c r="D151" s="8">
        <v>45078</v>
      </c>
      <c r="E151" s="9">
        <v>14406.479500000001</v>
      </c>
      <c r="F151" s="9">
        <v>110670</v>
      </c>
      <c r="G151" s="9">
        <v>17143.710500000001</v>
      </c>
      <c r="H151" s="9">
        <v>17143.710500000001</v>
      </c>
      <c r="I151" s="9">
        <v>1550000</v>
      </c>
      <c r="J151" s="10">
        <v>7.1400000000000005E-2</v>
      </c>
    </row>
    <row r="152" spans="1:10" x14ac:dyDescent="0.25">
      <c r="A152" s="6" t="s">
        <v>67</v>
      </c>
      <c r="B152" s="7" t="s">
        <v>3595</v>
      </c>
      <c r="C152" s="7" t="s">
        <v>11</v>
      </c>
      <c r="D152" s="8">
        <v>45108</v>
      </c>
      <c r="E152" s="9">
        <v>19593.110999999997</v>
      </c>
      <c r="F152" s="9">
        <v>66495</v>
      </c>
      <c r="G152" s="9">
        <v>23315.802</v>
      </c>
      <c r="H152" s="9">
        <v>23315.802</v>
      </c>
      <c r="I152" s="9">
        <v>1550000</v>
      </c>
      <c r="J152" s="10">
        <v>4.2900000000000001E-2</v>
      </c>
    </row>
    <row r="153" spans="1:10" x14ac:dyDescent="0.25">
      <c r="A153" s="6" t="s">
        <v>67</v>
      </c>
      <c r="B153" s="7" t="s">
        <v>3595</v>
      </c>
      <c r="C153" s="7" t="s">
        <v>11</v>
      </c>
      <c r="D153" s="8">
        <v>45139</v>
      </c>
      <c r="E153" s="9">
        <v>18085.110999999997</v>
      </c>
      <c r="F153" s="9">
        <v>110670</v>
      </c>
      <c r="G153" s="9">
        <v>21521.281999999999</v>
      </c>
      <c r="H153" s="9">
        <v>21521.281999999999</v>
      </c>
      <c r="I153" s="9">
        <v>1550000</v>
      </c>
      <c r="J153" s="10">
        <v>7.1400000000000005E-2</v>
      </c>
    </row>
    <row r="154" spans="1:10" x14ac:dyDescent="0.25">
      <c r="A154" s="6" t="s">
        <v>67</v>
      </c>
      <c r="B154" s="7" t="s">
        <v>3595</v>
      </c>
      <c r="C154" s="7" t="s">
        <v>11</v>
      </c>
      <c r="D154" s="8">
        <v>45170</v>
      </c>
      <c r="E154" s="9">
        <v>0</v>
      </c>
      <c r="F154" s="9">
        <v>66495</v>
      </c>
      <c r="G154" s="9">
        <v>0</v>
      </c>
      <c r="H154" s="9">
        <v>0</v>
      </c>
      <c r="I154" s="9">
        <v>1550000</v>
      </c>
      <c r="J154" s="10">
        <v>4.2900000000000001E-2</v>
      </c>
    </row>
    <row r="155" spans="1:10" x14ac:dyDescent="0.25">
      <c r="A155" s="6" t="s">
        <v>67</v>
      </c>
      <c r="B155" s="7" t="s">
        <v>3595</v>
      </c>
      <c r="C155" s="7" t="s">
        <v>11</v>
      </c>
      <c r="D155" s="8">
        <v>45200</v>
      </c>
      <c r="E155" s="9">
        <v>39351.420999999995</v>
      </c>
      <c r="F155" s="9">
        <v>110670</v>
      </c>
      <c r="G155" s="9">
        <v>46828.191000000006</v>
      </c>
      <c r="H155" s="9">
        <v>46828.191000000006</v>
      </c>
      <c r="I155" s="9">
        <v>1550000</v>
      </c>
      <c r="J155" s="10">
        <v>7.1400000000000005E-2</v>
      </c>
    </row>
    <row r="156" spans="1:10" x14ac:dyDescent="0.25">
      <c r="A156" s="6" t="s">
        <v>67</v>
      </c>
      <c r="B156" s="7" t="s">
        <v>3595</v>
      </c>
      <c r="C156" s="7" t="s">
        <v>11</v>
      </c>
      <c r="D156" s="8">
        <v>45231</v>
      </c>
      <c r="E156" s="9">
        <v>0</v>
      </c>
      <c r="F156" s="9">
        <v>66495</v>
      </c>
      <c r="G156" s="9">
        <v>0</v>
      </c>
      <c r="H156" s="9">
        <v>0</v>
      </c>
      <c r="I156" s="9">
        <v>1550000</v>
      </c>
      <c r="J156" s="10">
        <v>4.2900000000000001E-2</v>
      </c>
    </row>
    <row r="157" spans="1:10" x14ac:dyDescent="0.25">
      <c r="A157" s="6" t="s">
        <v>67</v>
      </c>
      <c r="B157" s="7" t="s">
        <v>3595</v>
      </c>
      <c r="C157" s="7" t="s">
        <v>11</v>
      </c>
      <c r="D157" s="8">
        <v>45261</v>
      </c>
      <c r="E157" s="9">
        <v>0</v>
      </c>
      <c r="F157" s="9">
        <v>686340</v>
      </c>
      <c r="G157" s="9">
        <v>0</v>
      </c>
      <c r="H157" s="9">
        <v>0</v>
      </c>
      <c r="I157" s="9">
        <v>1550000</v>
      </c>
      <c r="J157" s="10">
        <v>0.44280000000000003</v>
      </c>
    </row>
    <row r="158" spans="1:10" x14ac:dyDescent="0.25">
      <c r="A158" s="6" t="s">
        <v>24</v>
      </c>
      <c r="B158" s="7" t="s">
        <v>3595</v>
      </c>
      <c r="C158" s="7" t="s">
        <v>11</v>
      </c>
      <c r="D158" s="8">
        <v>44927</v>
      </c>
      <c r="E158" s="9">
        <v>57412.565500000004</v>
      </c>
      <c r="F158" s="9">
        <v>28600</v>
      </c>
      <c r="G158" s="9">
        <v>65945.952499999999</v>
      </c>
      <c r="H158" s="9">
        <v>41140.683499999999</v>
      </c>
      <c r="I158" s="9">
        <v>1000000</v>
      </c>
      <c r="J158" s="10">
        <v>2.86E-2</v>
      </c>
    </row>
    <row r="159" spans="1:10" x14ac:dyDescent="0.25">
      <c r="A159" s="6" t="s">
        <v>24</v>
      </c>
      <c r="B159" s="7" t="s">
        <v>3595</v>
      </c>
      <c r="C159" s="7" t="s">
        <v>11</v>
      </c>
      <c r="D159" s="8">
        <v>44958</v>
      </c>
      <c r="E159" s="9">
        <v>106052.374</v>
      </c>
      <c r="F159" s="9">
        <v>57100</v>
      </c>
      <c r="G159" s="9">
        <v>126202.32549999999</v>
      </c>
      <c r="H159" s="9">
        <v>126202.32549999999</v>
      </c>
      <c r="I159" s="9">
        <v>1000000</v>
      </c>
      <c r="J159" s="10">
        <v>5.7099999999999998E-2</v>
      </c>
    </row>
    <row r="160" spans="1:10" x14ac:dyDescent="0.25">
      <c r="A160" s="6" t="s">
        <v>24</v>
      </c>
      <c r="B160" s="7" t="s">
        <v>3595</v>
      </c>
      <c r="C160" s="7" t="s">
        <v>11</v>
      </c>
      <c r="D160" s="8">
        <v>44986</v>
      </c>
      <c r="E160" s="9">
        <v>197696.527</v>
      </c>
      <c r="F160" s="9">
        <v>28600</v>
      </c>
      <c r="G160" s="9">
        <v>209418.867</v>
      </c>
      <c r="H160" s="9">
        <v>198418.967</v>
      </c>
      <c r="I160" s="9">
        <v>1000000</v>
      </c>
      <c r="J160" s="10">
        <v>2.86E-2</v>
      </c>
    </row>
    <row r="161" spans="1:10" x14ac:dyDescent="0.25">
      <c r="A161" s="6" t="s">
        <v>24</v>
      </c>
      <c r="B161" s="7" t="s">
        <v>3595</v>
      </c>
      <c r="C161" s="7" t="s">
        <v>11</v>
      </c>
      <c r="D161" s="8">
        <v>45017</v>
      </c>
      <c r="E161" s="9">
        <v>176400</v>
      </c>
      <c r="F161" s="9">
        <v>57100</v>
      </c>
      <c r="G161" s="9">
        <v>176666</v>
      </c>
      <c r="H161" s="9">
        <v>176666</v>
      </c>
      <c r="I161" s="9">
        <v>1000000</v>
      </c>
      <c r="J161" s="10">
        <v>5.7099999999999998E-2</v>
      </c>
    </row>
    <row r="162" spans="1:10" x14ac:dyDescent="0.25">
      <c r="A162" s="6" t="s">
        <v>24</v>
      </c>
      <c r="B162" s="7" t="s">
        <v>3595</v>
      </c>
      <c r="C162" s="7" t="s">
        <v>11</v>
      </c>
      <c r="D162" s="8">
        <v>45047</v>
      </c>
      <c r="E162" s="9">
        <v>176400</v>
      </c>
      <c r="F162" s="9">
        <v>42900</v>
      </c>
      <c r="G162" s="9">
        <v>176666</v>
      </c>
      <c r="H162" s="9">
        <v>176666</v>
      </c>
      <c r="I162" s="9">
        <v>1000000</v>
      </c>
      <c r="J162" s="10">
        <v>4.2900000000000001E-2</v>
      </c>
    </row>
    <row r="163" spans="1:10" x14ac:dyDescent="0.25">
      <c r="A163" s="6" t="s">
        <v>24</v>
      </c>
      <c r="B163" s="7" t="s">
        <v>3595</v>
      </c>
      <c r="C163" s="7" t="s">
        <v>11</v>
      </c>
      <c r="D163" s="8">
        <v>45078</v>
      </c>
      <c r="E163" s="9">
        <v>0</v>
      </c>
      <c r="F163" s="9">
        <v>71400</v>
      </c>
      <c r="G163" s="9">
        <v>0</v>
      </c>
      <c r="H163" s="9">
        <v>0</v>
      </c>
      <c r="I163" s="9">
        <v>1000000</v>
      </c>
      <c r="J163" s="10">
        <v>7.1400000000000005E-2</v>
      </c>
    </row>
    <row r="164" spans="1:10" x14ac:dyDescent="0.25">
      <c r="A164" s="6" t="s">
        <v>24</v>
      </c>
      <c r="B164" s="7" t="s">
        <v>3595</v>
      </c>
      <c r="C164" s="7" t="s">
        <v>11</v>
      </c>
      <c r="D164" s="8">
        <v>45108</v>
      </c>
      <c r="E164" s="9">
        <v>511760.60399999999</v>
      </c>
      <c r="F164" s="9">
        <v>42900</v>
      </c>
      <c r="G164" s="9">
        <v>539930.11900000006</v>
      </c>
      <c r="H164" s="9">
        <v>443509.174</v>
      </c>
      <c r="I164" s="9">
        <v>1000000</v>
      </c>
      <c r="J164" s="10">
        <v>4.2900000000000001E-2</v>
      </c>
    </row>
    <row r="165" spans="1:10" x14ac:dyDescent="0.25">
      <c r="A165" s="6" t="s">
        <v>24</v>
      </c>
      <c r="B165" s="7" t="s">
        <v>3595</v>
      </c>
      <c r="C165" s="7" t="s">
        <v>11</v>
      </c>
      <c r="D165" s="8">
        <v>45139</v>
      </c>
      <c r="E165" s="9">
        <v>39101.504000000001</v>
      </c>
      <c r="F165" s="9">
        <v>71400</v>
      </c>
      <c r="G165" s="9">
        <v>44250.789000000004</v>
      </c>
      <c r="H165" s="9">
        <v>0</v>
      </c>
      <c r="I165" s="9">
        <v>1000000</v>
      </c>
      <c r="J165" s="10">
        <v>7.1400000000000005E-2</v>
      </c>
    </row>
    <row r="166" spans="1:10" x14ac:dyDescent="0.25">
      <c r="A166" s="6" t="s">
        <v>24</v>
      </c>
      <c r="B166" s="7" t="s">
        <v>3595</v>
      </c>
      <c r="C166" s="7" t="s">
        <v>11</v>
      </c>
      <c r="D166" s="8">
        <v>45170</v>
      </c>
      <c r="E166" s="9">
        <v>0</v>
      </c>
      <c r="F166" s="9">
        <v>42900</v>
      </c>
      <c r="G166" s="9">
        <v>0</v>
      </c>
      <c r="H166" s="9">
        <v>0</v>
      </c>
      <c r="I166" s="9">
        <v>1000000</v>
      </c>
      <c r="J166" s="10">
        <v>4.2900000000000001E-2</v>
      </c>
    </row>
    <row r="167" spans="1:10" x14ac:dyDescent="0.25">
      <c r="A167" s="6" t="s">
        <v>24</v>
      </c>
      <c r="B167" s="7" t="s">
        <v>3595</v>
      </c>
      <c r="C167" s="7" t="s">
        <v>11</v>
      </c>
      <c r="D167" s="8">
        <v>45200</v>
      </c>
      <c r="E167" s="9">
        <v>18167.272499999999</v>
      </c>
      <c r="F167" s="9">
        <v>71400</v>
      </c>
      <c r="G167" s="9">
        <v>20099.054499999998</v>
      </c>
      <c r="H167" s="9">
        <v>20099.053999999996</v>
      </c>
      <c r="I167" s="9">
        <v>1000000</v>
      </c>
      <c r="J167" s="10">
        <v>7.1400000000000005E-2</v>
      </c>
    </row>
    <row r="168" spans="1:10" x14ac:dyDescent="0.25">
      <c r="A168" s="6" t="s">
        <v>24</v>
      </c>
      <c r="B168" s="7" t="s">
        <v>3595</v>
      </c>
      <c r="C168" s="7" t="s">
        <v>11</v>
      </c>
      <c r="D168" s="8">
        <v>45231</v>
      </c>
      <c r="E168" s="9">
        <v>1090831.0799999998</v>
      </c>
      <c r="F168" s="9">
        <v>42900</v>
      </c>
      <c r="G168" s="9">
        <v>1098588.9855</v>
      </c>
      <c r="H168" s="9">
        <v>728914.98900000006</v>
      </c>
      <c r="I168" s="9">
        <v>1000000</v>
      </c>
      <c r="J168" s="10">
        <v>4.2900000000000001E-2</v>
      </c>
    </row>
    <row r="169" spans="1:10" x14ac:dyDescent="0.25">
      <c r="A169" s="6" t="s">
        <v>24</v>
      </c>
      <c r="B169" s="7" t="s">
        <v>3595</v>
      </c>
      <c r="C169" s="7" t="s">
        <v>11</v>
      </c>
      <c r="D169" s="8">
        <v>45261</v>
      </c>
      <c r="E169" s="9">
        <v>244494.29000000004</v>
      </c>
      <c r="F169" s="9">
        <v>442800</v>
      </c>
      <c r="G169" s="9">
        <v>275358.478</v>
      </c>
      <c r="H169" s="9">
        <v>8168.7255000000005</v>
      </c>
      <c r="I169" s="9">
        <v>1000000</v>
      </c>
      <c r="J169" s="10">
        <v>0.44280000000000003</v>
      </c>
    </row>
    <row r="170" spans="1:10" x14ac:dyDescent="0.25">
      <c r="A170" s="6" t="s">
        <v>25</v>
      </c>
      <c r="B170" s="7" t="s">
        <v>3595</v>
      </c>
      <c r="C170" s="7" t="s">
        <v>11</v>
      </c>
      <c r="D170" s="8">
        <v>44927</v>
      </c>
      <c r="E170" s="9">
        <v>0</v>
      </c>
      <c r="F170" s="9">
        <v>35750</v>
      </c>
      <c r="G170" s="9">
        <v>0</v>
      </c>
      <c r="H170" s="9">
        <v>0</v>
      </c>
      <c r="I170" s="9">
        <v>1250000</v>
      </c>
      <c r="J170" s="10">
        <v>2.86E-2</v>
      </c>
    </row>
    <row r="171" spans="1:10" x14ac:dyDescent="0.25">
      <c r="A171" s="6" t="s">
        <v>25</v>
      </c>
      <c r="B171" s="7" t="s">
        <v>3595</v>
      </c>
      <c r="C171" s="7" t="s">
        <v>11</v>
      </c>
      <c r="D171" s="8">
        <v>44958</v>
      </c>
      <c r="E171" s="9">
        <v>72400.709999999992</v>
      </c>
      <c r="F171" s="9">
        <v>71375</v>
      </c>
      <c r="G171" s="9">
        <v>79316.844500000007</v>
      </c>
      <c r="H171" s="9">
        <v>79316.844500000007</v>
      </c>
      <c r="I171" s="9">
        <v>1250000</v>
      </c>
      <c r="J171" s="10">
        <v>5.7099999999999998E-2</v>
      </c>
    </row>
    <row r="172" spans="1:10" x14ac:dyDescent="0.25">
      <c r="A172" s="6" t="s">
        <v>25</v>
      </c>
      <c r="B172" s="7" t="s">
        <v>3595</v>
      </c>
      <c r="C172" s="7" t="s">
        <v>11</v>
      </c>
      <c r="D172" s="8">
        <v>44986</v>
      </c>
      <c r="E172" s="9">
        <v>192646.133</v>
      </c>
      <c r="F172" s="9">
        <v>35750</v>
      </c>
      <c r="G172" s="9">
        <v>203598.89799999999</v>
      </c>
      <c r="H172" s="9">
        <v>158209.44699999999</v>
      </c>
      <c r="I172" s="9">
        <v>1250000</v>
      </c>
      <c r="J172" s="10">
        <v>2.86E-2</v>
      </c>
    </row>
    <row r="173" spans="1:10" x14ac:dyDescent="0.25">
      <c r="A173" s="6" t="s">
        <v>25</v>
      </c>
      <c r="B173" s="7" t="s">
        <v>3595</v>
      </c>
      <c r="C173" s="7" t="s">
        <v>11</v>
      </c>
      <c r="D173" s="8">
        <v>45017</v>
      </c>
      <c r="E173" s="9">
        <v>0</v>
      </c>
      <c r="F173" s="9">
        <v>71375</v>
      </c>
      <c r="G173" s="9">
        <v>0</v>
      </c>
      <c r="H173" s="9">
        <v>0</v>
      </c>
      <c r="I173" s="9">
        <v>1250000</v>
      </c>
      <c r="J173" s="10">
        <v>5.7099999999999998E-2</v>
      </c>
    </row>
    <row r="174" spans="1:10" x14ac:dyDescent="0.25">
      <c r="A174" s="6" t="s">
        <v>25</v>
      </c>
      <c r="B174" s="7" t="s">
        <v>3595</v>
      </c>
      <c r="C174" s="7" t="s">
        <v>11</v>
      </c>
      <c r="D174" s="8">
        <v>45047</v>
      </c>
      <c r="E174" s="9">
        <v>999.99599999999987</v>
      </c>
      <c r="F174" s="9">
        <v>53625</v>
      </c>
      <c r="G174" s="9">
        <v>1500</v>
      </c>
      <c r="H174" s="9">
        <v>1500</v>
      </c>
      <c r="I174" s="9">
        <v>1250000</v>
      </c>
      <c r="J174" s="10">
        <v>4.2900000000000001E-2</v>
      </c>
    </row>
    <row r="175" spans="1:10" x14ac:dyDescent="0.25">
      <c r="A175" s="6" t="s">
        <v>25</v>
      </c>
      <c r="B175" s="7" t="s">
        <v>3595</v>
      </c>
      <c r="C175" s="7" t="s">
        <v>11</v>
      </c>
      <c r="D175" s="8">
        <v>45078</v>
      </c>
      <c r="E175" s="9">
        <v>1109064.8175000001</v>
      </c>
      <c r="F175" s="9">
        <v>89250.000000000015</v>
      </c>
      <c r="G175" s="9">
        <v>1167597.1329999999</v>
      </c>
      <c r="H175" s="9">
        <v>884216.21149999998</v>
      </c>
      <c r="I175" s="9">
        <v>1250000</v>
      </c>
      <c r="J175" s="10">
        <v>7.1400000000000005E-2</v>
      </c>
    </row>
    <row r="176" spans="1:10" x14ac:dyDescent="0.25">
      <c r="A176" s="6" t="s">
        <v>25</v>
      </c>
      <c r="B176" s="7" t="s">
        <v>3595</v>
      </c>
      <c r="C176" s="7" t="s">
        <v>11</v>
      </c>
      <c r="D176" s="8">
        <v>45108</v>
      </c>
      <c r="E176" s="9">
        <v>177884.791</v>
      </c>
      <c r="F176" s="9">
        <v>53625</v>
      </c>
      <c r="G176" s="9">
        <v>182042.90150000001</v>
      </c>
      <c r="H176" s="9">
        <v>182042.90150000001</v>
      </c>
      <c r="I176" s="9">
        <v>1250000</v>
      </c>
      <c r="J176" s="10">
        <v>4.2900000000000001E-2</v>
      </c>
    </row>
    <row r="177" spans="1:10" x14ac:dyDescent="0.25">
      <c r="A177" s="6" t="s">
        <v>25</v>
      </c>
      <c r="B177" s="7" t="s">
        <v>3595</v>
      </c>
      <c r="C177" s="7" t="s">
        <v>11</v>
      </c>
      <c r="D177" s="8">
        <v>45139</v>
      </c>
      <c r="E177" s="9">
        <v>0</v>
      </c>
      <c r="F177" s="9">
        <v>89250.000000000015</v>
      </c>
      <c r="G177" s="9">
        <v>0</v>
      </c>
      <c r="H177" s="9">
        <v>0</v>
      </c>
      <c r="I177" s="9">
        <v>1250000</v>
      </c>
      <c r="J177" s="10">
        <v>7.1400000000000005E-2</v>
      </c>
    </row>
    <row r="178" spans="1:10" x14ac:dyDescent="0.25">
      <c r="A178" s="6" t="s">
        <v>25</v>
      </c>
      <c r="B178" s="7" t="s">
        <v>3595</v>
      </c>
      <c r="C178" s="7" t="s">
        <v>11</v>
      </c>
      <c r="D178" s="8">
        <v>45170</v>
      </c>
      <c r="E178" s="9">
        <v>164724.745</v>
      </c>
      <c r="F178" s="9">
        <v>53625</v>
      </c>
      <c r="G178" s="9">
        <v>170372.44650000002</v>
      </c>
      <c r="H178" s="9">
        <v>135000</v>
      </c>
      <c r="I178" s="9">
        <v>1250000</v>
      </c>
      <c r="J178" s="10">
        <v>4.2900000000000001E-2</v>
      </c>
    </row>
    <row r="179" spans="1:10" x14ac:dyDescent="0.25">
      <c r="A179" s="6" t="s">
        <v>25</v>
      </c>
      <c r="B179" s="7" t="s">
        <v>3595</v>
      </c>
      <c r="C179" s="7" t="s">
        <v>11</v>
      </c>
      <c r="D179" s="8">
        <v>45200</v>
      </c>
      <c r="E179" s="9">
        <v>62327.7</v>
      </c>
      <c r="F179" s="9">
        <v>89250.000000000015</v>
      </c>
      <c r="G179" s="9">
        <v>74169.963000000003</v>
      </c>
      <c r="H179" s="9">
        <v>0</v>
      </c>
      <c r="I179" s="9">
        <v>1250000</v>
      </c>
      <c r="J179" s="10">
        <v>7.1400000000000005E-2</v>
      </c>
    </row>
    <row r="180" spans="1:10" x14ac:dyDescent="0.25">
      <c r="A180" s="6" t="s">
        <v>25</v>
      </c>
      <c r="B180" s="7" t="s">
        <v>3595</v>
      </c>
      <c r="C180" s="7" t="s">
        <v>11</v>
      </c>
      <c r="D180" s="8">
        <v>45231</v>
      </c>
      <c r="E180" s="9">
        <v>869819.82200000004</v>
      </c>
      <c r="F180" s="9">
        <v>53625</v>
      </c>
      <c r="G180" s="9">
        <v>992195.83099999989</v>
      </c>
      <c r="H180" s="9">
        <v>149403.2095</v>
      </c>
      <c r="I180" s="9">
        <v>1250000</v>
      </c>
      <c r="J180" s="10">
        <v>4.2900000000000001E-2</v>
      </c>
    </row>
    <row r="181" spans="1:10" x14ac:dyDescent="0.25">
      <c r="A181" s="6" t="s">
        <v>25</v>
      </c>
      <c r="B181" s="7" t="s">
        <v>3595</v>
      </c>
      <c r="C181" s="7" t="s">
        <v>11</v>
      </c>
      <c r="D181" s="8">
        <v>45261</v>
      </c>
      <c r="E181" s="9">
        <v>555047.67550000001</v>
      </c>
      <c r="F181" s="9">
        <v>553500</v>
      </c>
      <c r="G181" s="9">
        <v>621574.12899999996</v>
      </c>
      <c r="H181" s="9">
        <v>134473.44099999996</v>
      </c>
      <c r="I181" s="9">
        <v>1250000</v>
      </c>
      <c r="J181" s="10">
        <v>0.44280000000000003</v>
      </c>
    </row>
    <row r="182" spans="1:10" x14ac:dyDescent="0.25">
      <c r="A182" s="6" t="s">
        <v>26</v>
      </c>
      <c r="B182" s="7" t="s">
        <v>3595</v>
      </c>
      <c r="C182" s="7" t="s">
        <v>14</v>
      </c>
      <c r="D182" s="8">
        <v>44927</v>
      </c>
      <c r="E182" s="9">
        <v>6598.1485000000002</v>
      </c>
      <c r="F182" s="9">
        <v>35750</v>
      </c>
      <c r="G182" s="9">
        <v>14038.297999999999</v>
      </c>
      <c r="H182" s="9">
        <v>7185.398000000001</v>
      </c>
      <c r="I182" s="9">
        <v>1250000</v>
      </c>
      <c r="J182" s="10">
        <v>2.86E-2</v>
      </c>
    </row>
    <row r="183" spans="1:10" x14ac:dyDescent="0.25">
      <c r="A183" s="6" t="s">
        <v>26</v>
      </c>
      <c r="B183" s="7" t="s">
        <v>3595</v>
      </c>
      <c r="C183" s="7" t="s">
        <v>14</v>
      </c>
      <c r="D183" s="8">
        <v>44958</v>
      </c>
      <c r="E183" s="9">
        <v>260</v>
      </c>
      <c r="F183" s="9">
        <v>71375</v>
      </c>
      <c r="G183" s="9">
        <v>260</v>
      </c>
      <c r="H183" s="9">
        <v>260</v>
      </c>
      <c r="I183" s="9">
        <v>1250000</v>
      </c>
      <c r="J183" s="10">
        <v>5.7099999999999998E-2</v>
      </c>
    </row>
    <row r="184" spans="1:10" x14ac:dyDescent="0.25">
      <c r="A184" s="6" t="s">
        <v>26</v>
      </c>
      <c r="B184" s="7" t="s">
        <v>3595</v>
      </c>
      <c r="C184" s="7" t="s">
        <v>14</v>
      </c>
      <c r="D184" s="8">
        <v>44986</v>
      </c>
      <c r="E184" s="9">
        <v>78416.087</v>
      </c>
      <c r="F184" s="9">
        <v>35750</v>
      </c>
      <c r="G184" s="9">
        <v>92745.144</v>
      </c>
      <c r="H184" s="9">
        <v>92745.143500000006</v>
      </c>
      <c r="I184" s="9">
        <v>1250000</v>
      </c>
      <c r="J184" s="10">
        <v>2.86E-2</v>
      </c>
    </row>
    <row r="185" spans="1:10" x14ac:dyDescent="0.25">
      <c r="A185" s="6" t="s">
        <v>26</v>
      </c>
      <c r="B185" s="7" t="s">
        <v>3595</v>
      </c>
      <c r="C185" s="7" t="s">
        <v>14</v>
      </c>
      <c r="D185" s="8">
        <v>45017</v>
      </c>
      <c r="E185" s="9">
        <v>1710.81</v>
      </c>
      <c r="F185" s="9">
        <v>71375</v>
      </c>
      <c r="G185" s="9">
        <v>2035.8634999999999</v>
      </c>
      <c r="H185" s="9">
        <v>2035.8634999999999</v>
      </c>
      <c r="I185" s="9">
        <v>1250000</v>
      </c>
      <c r="J185" s="10">
        <v>5.7099999999999998E-2</v>
      </c>
    </row>
    <row r="186" spans="1:10" x14ac:dyDescent="0.25">
      <c r="A186" s="6" t="s">
        <v>26</v>
      </c>
      <c r="B186" s="7" t="s">
        <v>3595</v>
      </c>
      <c r="C186" s="7" t="s">
        <v>14</v>
      </c>
      <c r="D186" s="8">
        <v>45047</v>
      </c>
      <c r="E186" s="9">
        <v>5689.6669999999995</v>
      </c>
      <c r="F186" s="9">
        <v>53625</v>
      </c>
      <c r="G186" s="9">
        <v>6151.3035</v>
      </c>
      <c r="H186" s="9">
        <v>4003.75</v>
      </c>
      <c r="I186" s="9">
        <v>1250000</v>
      </c>
      <c r="J186" s="10">
        <v>4.2900000000000001E-2</v>
      </c>
    </row>
    <row r="187" spans="1:10" x14ac:dyDescent="0.25">
      <c r="A187" s="6" t="s">
        <v>26</v>
      </c>
      <c r="B187" s="7" t="s">
        <v>3595</v>
      </c>
      <c r="C187" s="7" t="s">
        <v>14</v>
      </c>
      <c r="D187" s="8">
        <v>45078</v>
      </c>
      <c r="E187" s="9">
        <v>66978.475000000006</v>
      </c>
      <c r="F187" s="9">
        <v>89250.000000000015</v>
      </c>
      <c r="G187" s="9">
        <v>79704.385500000004</v>
      </c>
      <c r="H187" s="9">
        <v>79704.385500000004</v>
      </c>
      <c r="I187" s="9">
        <v>1250000</v>
      </c>
      <c r="J187" s="10">
        <v>7.1400000000000005E-2</v>
      </c>
    </row>
    <row r="188" spans="1:10" x14ac:dyDescent="0.25">
      <c r="A188" s="6" t="s">
        <v>26</v>
      </c>
      <c r="B188" s="7" t="s">
        <v>3595</v>
      </c>
      <c r="C188" s="7" t="s">
        <v>14</v>
      </c>
      <c r="D188" s="8">
        <v>45108</v>
      </c>
      <c r="E188" s="9">
        <v>1750</v>
      </c>
      <c r="F188" s="9">
        <v>53625</v>
      </c>
      <c r="G188" s="9">
        <v>2082.5</v>
      </c>
      <c r="H188" s="9">
        <v>2082.5</v>
      </c>
      <c r="I188" s="9">
        <v>1250000</v>
      </c>
      <c r="J188" s="10">
        <v>4.2900000000000001E-2</v>
      </c>
    </row>
    <row r="189" spans="1:10" x14ac:dyDescent="0.25">
      <c r="A189" s="6" t="s">
        <v>26</v>
      </c>
      <c r="B189" s="7" t="s">
        <v>3595</v>
      </c>
      <c r="C189" s="7" t="s">
        <v>14</v>
      </c>
      <c r="D189" s="8">
        <v>45139</v>
      </c>
      <c r="E189" s="9">
        <v>279284.12350000005</v>
      </c>
      <c r="F189" s="9">
        <v>89250.000000000015</v>
      </c>
      <c r="G189" s="9">
        <v>332310.10750000004</v>
      </c>
      <c r="H189" s="9">
        <v>7616.9964999999993</v>
      </c>
      <c r="I189" s="9">
        <v>1250000</v>
      </c>
      <c r="J189" s="10">
        <v>7.1400000000000005E-2</v>
      </c>
    </row>
    <row r="190" spans="1:10" x14ac:dyDescent="0.25">
      <c r="A190" s="6" t="s">
        <v>26</v>
      </c>
      <c r="B190" s="7" t="s">
        <v>3595</v>
      </c>
      <c r="C190" s="7" t="s">
        <v>14</v>
      </c>
      <c r="D190" s="8">
        <v>45170</v>
      </c>
      <c r="E190" s="9">
        <v>136986.06100000002</v>
      </c>
      <c r="F190" s="9">
        <v>53625</v>
      </c>
      <c r="G190" s="9">
        <v>162975.41250000001</v>
      </c>
      <c r="H190" s="9">
        <v>162975.41250000001</v>
      </c>
      <c r="I190" s="9">
        <v>1250000</v>
      </c>
      <c r="J190" s="10">
        <v>4.2900000000000001E-2</v>
      </c>
    </row>
    <row r="191" spans="1:10" x14ac:dyDescent="0.25">
      <c r="A191" s="6" t="s">
        <v>26</v>
      </c>
      <c r="B191" s="7" t="s">
        <v>3595</v>
      </c>
      <c r="C191" s="7" t="s">
        <v>14</v>
      </c>
      <c r="D191" s="8">
        <v>45200</v>
      </c>
      <c r="E191" s="9">
        <v>58317.234000000011</v>
      </c>
      <c r="F191" s="9">
        <v>89250.000000000015</v>
      </c>
      <c r="G191" s="9">
        <v>69397.508499999996</v>
      </c>
      <c r="H191" s="9">
        <v>69397.508499999996</v>
      </c>
      <c r="I191" s="9">
        <v>1250000</v>
      </c>
      <c r="J191" s="10">
        <v>7.1400000000000005E-2</v>
      </c>
    </row>
    <row r="192" spans="1:10" x14ac:dyDescent="0.25">
      <c r="A192" s="6" t="s">
        <v>26</v>
      </c>
      <c r="B192" s="7" t="s">
        <v>3595</v>
      </c>
      <c r="C192" s="7" t="s">
        <v>14</v>
      </c>
      <c r="D192" s="8">
        <v>45231</v>
      </c>
      <c r="E192" s="9">
        <v>61579.186999999998</v>
      </c>
      <c r="F192" s="9">
        <v>53625</v>
      </c>
      <c r="G192" s="9">
        <v>61829.832999999999</v>
      </c>
      <c r="H192" s="9">
        <v>61829.832999999999</v>
      </c>
      <c r="I192" s="9">
        <v>1250000</v>
      </c>
      <c r="J192" s="10">
        <v>4.2900000000000001E-2</v>
      </c>
    </row>
    <row r="193" spans="1:10" x14ac:dyDescent="0.25">
      <c r="A193" s="6" t="s">
        <v>26</v>
      </c>
      <c r="B193" s="7" t="s">
        <v>3595</v>
      </c>
      <c r="C193" s="7" t="s">
        <v>14</v>
      </c>
      <c r="D193" s="8">
        <v>45261</v>
      </c>
      <c r="E193" s="9">
        <v>483704.4175000001</v>
      </c>
      <c r="F193" s="9">
        <v>553500</v>
      </c>
      <c r="G193" s="9">
        <v>574890.05850000004</v>
      </c>
      <c r="H193" s="9">
        <v>2379.2419999999997</v>
      </c>
      <c r="I193" s="9">
        <v>1250000</v>
      </c>
      <c r="J193" s="10">
        <v>0.44280000000000003</v>
      </c>
    </row>
    <row r="194" spans="1:10" x14ac:dyDescent="0.25">
      <c r="A194" s="6" t="s">
        <v>27</v>
      </c>
      <c r="B194" s="7" t="s">
        <v>3900</v>
      </c>
      <c r="C194" s="7" t="s">
        <v>11</v>
      </c>
      <c r="D194" s="8">
        <v>44927</v>
      </c>
      <c r="E194" s="9">
        <v>0</v>
      </c>
      <c r="F194" s="9">
        <v>150150</v>
      </c>
      <c r="G194" s="9">
        <v>0</v>
      </c>
      <c r="H194" s="9">
        <v>0</v>
      </c>
      <c r="I194" s="9">
        <v>5250000</v>
      </c>
      <c r="J194" s="10">
        <v>2.86E-2</v>
      </c>
    </row>
    <row r="195" spans="1:10" x14ac:dyDescent="0.25">
      <c r="A195" s="6" t="s">
        <v>27</v>
      </c>
      <c r="B195" s="7" t="s">
        <v>3900</v>
      </c>
      <c r="C195" s="7" t="s">
        <v>11</v>
      </c>
      <c r="D195" s="8">
        <v>44958</v>
      </c>
      <c r="E195" s="9">
        <v>0</v>
      </c>
      <c r="F195" s="9">
        <v>299775</v>
      </c>
      <c r="G195" s="9">
        <v>0</v>
      </c>
      <c r="H195" s="9">
        <v>0</v>
      </c>
      <c r="I195" s="9">
        <v>5250000</v>
      </c>
      <c r="J195" s="10">
        <v>5.7099999999999998E-2</v>
      </c>
    </row>
    <row r="196" spans="1:10" x14ac:dyDescent="0.25">
      <c r="A196" s="6" t="s">
        <v>27</v>
      </c>
      <c r="B196" s="7" t="s">
        <v>3900</v>
      </c>
      <c r="C196" s="7" t="s">
        <v>11</v>
      </c>
      <c r="D196" s="8">
        <v>44986</v>
      </c>
      <c r="E196" s="9">
        <v>3399.69</v>
      </c>
      <c r="F196" s="9">
        <v>150150</v>
      </c>
      <c r="G196" s="9">
        <v>4045.6309999999999</v>
      </c>
      <c r="H196" s="9">
        <v>0</v>
      </c>
      <c r="I196" s="9">
        <v>5250000</v>
      </c>
      <c r="J196" s="10">
        <v>2.86E-2</v>
      </c>
    </row>
    <row r="197" spans="1:10" x14ac:dyDescent="0.25">
      <c r="A197" s="6" t="s">
        <v>27</v>
      </c>
      <c r="B197" s="7" t="s">
        <v>3900</v>
      </c>
      <c r="C197" s="7" t="s">
        <v>11</v>
      </c>
      <c r="D197" s="8">
        <v>45017</v>
      </c>
      <c r="E197" s="9">
        <v>1428392.4855</v>
      </c>
      <c r="F197" s="9">
        <v>299775</v>
      </c>
      <c r="G197" s="9">
        <v>1697738.8574999999</v>
      </c>
      <c r="H197" s="9">
        <v>1697738.8574999999</v>
      </c>
      <c r="I197" s="9">
        <v>5250000</v>
      </c>
      <c r="J197" s="10">
        <v>5.7099999999999998E-2</v>
      </c>
    </row>
    <row r="198" spans="1:10" x14ac:dyDescent="0.25">
      <c r="A198" s="6" t="s">
        <v>27</v>
      </c>
      <c r="B198" s="7" t="s">
        <v>3900</v>
      </c>
      <c r="C198" s="7" t="s">
        <v>11</v>
      </c>
      <c r="D198" s="8">
        <v>45047</v>
      </c>
      <c r="E198" s="9">
        <v>424312.20599999977</v>
      </c>
      <c r="F198" s="9">
        <v>225225</v>
      </c>
      <c r="G198" s="9">
        <v>502219.27599999978</v>
      </c>
      <c r="H198" s="9">
        <v>340393.91749999986</v>
      </c>
      <c r="I198" s="9">
        <v>5250000</v>
      </c>
      <c r="J198" s="10">
        <v>4.2900000000000001E-2</v>
      </c>
    </row>
    <row r="199" spans="1:10" x14ac:dyDescent="0.25">
      <c r="A199" s="6" t="s">
        <v>27</v>
      </c>
      <c r="B199" s="7" t="s">
        <v>3900</v>
      </c>
      <c r="C199" s="7" t="s">
        <v>11</v>
      </c>
      <c r="D199" s="8">
        <v>45078</v>
      </c>
      <c r="E199" s="9">
        <v>697505.98</v>
      </c>
      <c r="F199" s="9">
        <v>374850.00000000006</v>
      </c>
      <c r="G199" s="9">
        <v>721792.91700000002</v>
      </c>
      <c r="H199" s="9">
        <v>718092.99849999999</v>
      </c>
      <c r="I199" s="9">
        <v>5250000</v>
      </c>
      <c r="J199" s="10">
        <v>7.1400000000000005E-2</v>
      </c>
    </row>
    <row r="200" spans="1:10" x14ac:dyDescent="0.25">
      <c r="A200" s="6" t="s">
        <v>27</v>
      </c>
      <c r="B200" s="7" t="s">
        <v>3900</v>
      </c>
      <c r="C200" s="7" t="s">
        <v>11</v>
      </c>
      <c r="D200" s="8">
        <v>45108</v>
      </c>
      <c r="E200" s="9">
        <v>220132.72800000003</v>
      </c>
      <c r="F200" s="9">
        <v>225225</v>
      </c>
      <c r="G200" s="9">
        <v>261881.94600000005</v>
      </c>
      <c r="H200" s="9">
        <v>260027.69700000001</v>
      </c>
      <c r="I200" s="9">
        <v>5250000</v>
      </c>
      <c r="J200" s="10">
        <v>4.2900000000000001E-2</v>
      </c>
    </row>
    <row r="201" spans="1:10" x14ac:dyDescent="0.25">
      <c r="A201" s="6" t="s">
        <v>27</v>
      </c>
      <c r="B201" s="7" t="s">
        <v>3900</v>
      </c>
      <c r="C201" s="7" t="s">
        <v>11</v>
      </c>
      <c r="D201" s="8">
        <v>45139</v>
      </c>
      <c r="E201" s="9">
        <v>889370.49</v>
      </c>
      <c r="F201" s="9">
        <v>374850.00000000006</v>
      </c>
      <c r="G201" s="9">
        <v>950734.88300000003</v>
      </c>
      <c r="H201" s="9">
        <v>682300.446</v>
      </c>
      <c r="I201" s="9">
        <v>5250000</v>
      </c>
      <c r="J201" s="10">
        <v>7.1400000000000005E-2</v>
      </c>
    </row>
    <row r="202" spans="1:10" x14ac:dyDescent="0.25">
      <c r="A202" s="6" t="s">
        <v>27</v>
      </c>
      <c r="B202" s="7" t="s">
        <v>3900</v>
      </c>
      <c r="C202" s="7" t="s">
        <v>11</v>
      </c>
      <c r="D202" s="8">
        <v>45170</v>
      </c>
      <c r="E202" s="9">
        <v>546667.33400000003</v>
      </c>
      <c r="F202" s="9">
        <v>225225</v>
      </c>
      <c r="G202" s="9">
        <v>561234.12750000006</v>
      </c>
      <c r="H202" s="9">
        <v>485695.15850000002</v>
      </c>
      <c r="I202" s="9">
        <v>5250000</v>
      </c>
      <c r="J202" s="10">
        <v>4.2900000000000001E-2</v>
      </c>
    </row>
    <row r="203" spans="1:10" x14ac:dyDescent="0.25">
      <c r="A203" s="6" t="s">
        <v>27</v>
      </c>
      <c r="B203" s="7" t="s">
        <v>3900</v>
      </c>
      <c r="C203" s="7" t="s">
        <v>11</v>
      </c>
      <c r="D203" s="8">
        <v>45200</v>
      </c>
      <c r="E203" s="9">
        <v>1431301.5545000001</v>
      </c>
      <c r="F203" s="9">
        <v>374850.00000000006</v>
      </c>
      <c r="G203" s="9">
        <v>1436298.8495</v>
      </c>
      <c r="H203" s="9">
        <v>1401665.5984999998</v>
      </c>
      <c r="I203" s="9">
        <v>5250000</v>
      </c>
      <c r="J203" s="10">
        <v>7.1400000000000005E-2</v>
      </c>
    </row>
    <row r="204" spans="1:10" x14ac:dyDescent="0.25">
      <c r="A204" s="6" t="s">
        <v>27</v>
      </c>
      <c r="B204" s="7" t="s">
        <v>3900</v>
      </c>
      <c r="C204" s="7" t="s">
        <v>11</v>
      </c>
      <c r="D204" s="8">
        <v>45231</v>
      </c>
      <c r="E204" s="9">
        <v>1185071.0035000001</v>
      </c>
      <c r="F204" s="9">
        <v>225225</v>
      </c>
      <c r="G204" s="9">
        <v>1280464.493</v>
      </c>
      <c r="H204" s="9">
        <v>1188560.493</v>
      </c>
      <c r="I204" s="9">
        <v>5250000</v>
      </c>
      <c r="J204" s="10">
        <v>4.2900000000000001E-2</v>
      </c>
    </row>
    <row r="205" spans="1:10" x14ac:dyDescent="0.25">
      <c r="A205" s="6" t="s">
        <v>27</v>
      </c>
      <c r="B205" s="7" t="s">
        <v>3900</v>
      </c>
      <c r="C205" s="7" t="s">
        <v>11</v>
      </c>
      <c r="D205" s="8">
        <v>45261</v>
      </c>
      <c r="E205" s="9">
        <v>3480073.6800000006</v>
      </c>
      <c r="F205" s="9">
        <v>2324700</v>
      </c>
      <c r="G205" s="9">
        <v>3737772.500500001</v>
      </c>
      <c r="H205" s="9">
        <v>1479104.2800000003</v>
      </c>
      <c r="I205" s="9">
        <v>5250000</v>
      </c>
      <c r="J205" s="10">
        <v>0.44280000000000003</v>
      </c>
    </row>
    <row r="206" spans="1:10" x14ac:dyDescent="0.25">
      <c r="A206" s="6" t="s">
        <v>28</v>
      </c>
      <c r="B206" s="7" t="s">
        <v>3595</v>
      </c>
      <c r="C206" s="7" t="s">
        <v>11</v>
      </c>
      <c r="D206" s="8">
        <v>44927</v>
      </c>
      <c r="E206" s="9">
        <v>0</v>
      </c>
      <c r="F206" s="9">
        <v>57200</v>
      </c>
      <c r="G206" s="9">
        <v>138.68350000000001</v>
      </c>
      <c r="H206" s="9">
        <v>138.68350000000001</v>
      </c>
      <c r="I206" s="9">
        <v>2000000</v>
      </c>
      <c r="J206" s="10">
        <v>2.86E-2</v>
      </c>
    </row>
    <row r="207" spans="1:10" x14ac:dyDescent="0.25">
      <c r="A207" s="6" t="s">
        <v>28</v>
      </c>
      <c r="B207" s="7" t="s">
        <v>3595</v>
      </c>
      <c r="C207" s="7" t="s">
        <v>11</v>
      </c>
      <c r="D207" s="8">
        <v>44958</v>
      </c>
      <c r="E207" s="9">
        <v>30597.234000000004</v>
      </c>
      <c r="F207" s="9">
        <v>114200</v>
      </c>
      <c r="G207" s="9">
        <v>36410.708500000001</v>
      </c>
      <c r="H207" s="9">
        <v>36410.708500000001</v>
      </c>
      <c r="I207" s="9">
        <v>2000000</v>
      </c>
      <c r="J207" s="10">
        <v>5.7099999999999998E-2</v>
      </c>
    </row>
    <row r="208" spans="1:10" x14ac:dyDescent="0.25">
      <c r="A208" s="6" t="s">
        <v>28</v>
      </c>
      <c r="B208" s="7" t="s">
        <v>3595</v>
      </c>
      <c r="C208" s="7" t="s">
        <v>11</v>
      </c>
      <c r="D208" s="8">
        <v>44986</v>
      </c>
      <c r="E208" s="9">
        <v>0</v>
      </c>
      <c r="F208" s="9">
        <v>57200</v>
      </c>
      <c r="G208" s="9">
        <v>0</v>
      </c>
      <c r="H208" s="9">
        <v>0</v>
      </c>
      <c r="I208" s="9">
        <v>2000000</v>
      </c>
      <c r="J208" s="10">
        <v>2.86E-2</v>
      </c>
    </row>
    <row r="209" spans="1:10" x14ac:dyDescent="0.25">
      <c r="A209" s="6" t="s">
        <v>28</v>
      </c>
      <c r="B209" s="7" t="s">
        <v>3595</v>
      </c>
      <c r="C209" s="7" t="s">
        <v>11</v>
      </c>
      <c r="D209" s="8">
        <v>45017</v>
      </c>
      <c r="E209" s="9">
        <v>38223.979999999996</v>
      </c>
      <c r="F209" s="9">
        <v>114200</v>
      </c>
      <c r="G209" s="9">
        <v>45486.536</v>
      </c>
      <c r="H209" s="9">
        <v>45486.536</v>
      </c>
      <c r="I209" s="9">
        <v>2000000</v>
      </c>
      <c r="J209" s="10">
        <v>5.7099999999999998E-2</v>
      </c>
    </row>
    <row r="210" spans="1:10" x14ac:dyDescent="0.25">
      <c r="A210" s="6" t="s">
        <v>28</v>
      </c>
      <c r="B210" s="7" t="s">
        <v>3595</v>
      </c>
      <c r="C210" s="7" t="s">
        <v>11</v>
      </c>
      <c r="D210" s="8">
        <v>45047</v>
      </c>
      <c r="E210" s="9">
        <v>0</v>
      </c>
      <c r="F210" s="9">
        <v>85800</v>
      </c>
      <c r="G210" s="9">
        <v>0</v>
      </c>
      <c r="H210" s="9">
        <v>0</v>
      </c>
      <c r="I210" s="9">
        <v>2000000</v>
      </c>
      <c r="J210" s="10">
        <v>4.2900000000000001E-2</v>
      </c>
    </row>
    <row r="211" spans="1:10" x14ac:dyDescent="0.25">
      <c r="A211" s="6" t="s">
        <v>28</v>
      </c>
      <c r="B211" s="7" t="s">
        <v>3595</v>
      </c>
      <c r="C211" s="7" t="s">
        <v>11</v>
      </c>
      <c r="D211" s="8">
        <v>45078</v>
      </c>
      <c r="E211" s="9">
        <v>266852.63500000001</v>
      </c>
      <c r="F211" s="9">
        <v>142800</v>
      </c>
      <c r="G211" s="9">
        <v>317554.63549999997</v>
      </c>
      <c r="H211" s="9">
        <v>317554.63549999997</v>
      </c>
      <c r="I211" s="9">
        <v>2000000</v>
      </c>
      <c r="J211" s="10">
        <v>7.1400000000000005E-2</v>
      </c>
    </row>
    <row r="212" spans="1:10" x14ac:dyDescent="0.25">
      <c r="A212" s="6" t="s">
        <v>28</v>
      </c>
      <c r="B212" s="7" t="s">
        <v>3595</v>
      </c>
      <c r="C212" s="7" t="s">
        <v>11</v>
      </c>
      <c r="D212" s="8">
        <v>45108</v>
      </c>
      <c r="E212" s="9">
        <v>84992.304000000004</v>
      </c>
      <c r="F212" s="9">
        <v>85800</v>
      </c>
      <c r="G212" s="9">
        <v>101140.842</v>
      </c>
      <c r="H212" s="9">
        <v>101140.842</v>
      </c>
      <c r="I212" s="9">
        <v>2000000</v>
      </c>
      <c r="J212" s="10">
        <v>4.2900000000000001E-2</v>
      </c>
    </row>
    <row r="213" spans="1:10" x14ac:dyDescent="0.25">
      <c r="A213" s="6" t="s">
        <v>28</v>
      </c>
      <c r="B213" s="7" t="s">
        <v>3595</v>
      </c>
      <c r="C213" s="7" t="s">
        <v>11</v>
      </c>
      <c r="D213" s="8">
        <v>45139</v>
      </c>
      <c r="E213" s="9">
        <v>0</v>
      </c>
      <c r="F213" s="9">
        <v>142800</v>
      </c>
      <c r="G213" s="9">
        <v>0</v>
      </c>
      <c r="H213" s="9">
        <v>0</v>
      </c>
      <c r="I213" s="9">
        <v>2000000</v>
      </c>
      <c r="J213" s="10">
        <v>7.1400000000000005E-2</v>
      </c>
    </row>
    <row r="214" spans="1:10" x14ac:dyDescent="0.25">
      <c r="A214" s="6" t="s">
        <v>28</v>
      </c>
      <c r="B214" s="7" t="s">
        <v>3595</v>
      </c>
      <c r="C214" s="7" t="s">
        <v>11</v>
      </c>
      <c r="D214" s="8">
        <v>45170</v>
      </c>
      <c r="E214" s="9">
        <v>44140.729999999996</v>
      </c>
      <c r="F214" s="9">
        <v>85800</v>
      </c>
      <c r="G214" s="9">
        <v>52527.468499999995</v>
      </c>
      <c r="H214" s="9">
        <v>7040.9324999999999</v>
      </c>
      <c r="I214" s="9">
        <v>2000000</v>
      </c>
      <c r="J214" s="10">
        <v>4.2900000000000001E-2</v>
      </c>
    </row>
    <row r="215" spans="1:10" x14ac:dyDescent="0.25">
      <c r="A215" s="6" t="s">
        <v>28</v>
      </c>
      <c r="B215" s="7" t="s">
        <v>3595</v>
      </c>
      <c r="C215" s="7" t="s">
        <v>11</v>
      </c>
      <c r="D215" s="8">
        <v>45200</v>
      </c>
      <c r="E215" s="9">
        <v>8265.8270000000011</v>
      </c>
      <c r="F215" s="9">
        <v>142800</v>
      </c>
      <c r="G215" s="9">
        <v>9836.3339999999989</v>
      </c>
      <c r="H215" s="9">
        <v>9836.3339999999989</v>
      </c>
      <c r="I215" s="9">
        <v>2000000</v>
      </c>
      <c r="J215" s="10">
        <v>7.1400000000000005E-2</v>
      </c>
    </row>
    <row r="216" spans="1:10" x14ac:dyDescent="0.25">
      <c r="A216" s="6" t="s">
        <v>28</v>
      </c>
      <c r="B216" s="7" t="s">
        <v>3595</v>
      </c>
      <c r="C216" s="7" t="s">
        <v>11</v>
      </c>
      <c r="D216" s="8">
        <v>45231</v>
      </c>
      <c r="E216" s="9">
        <v>110174.36750000001</v>
      </c>
      <c r="F216" s="9">
        <v>85800</v>
      </c>
      <c r="G216" s="9">
        <v>131107.4975</v>
      </c>
      <c r="H216" s="9">
        <v>37656.529499999997</v>
      </c>
      <c r="I216" s="9">
        <v>2000000</v>
      </c>
      <c r="J216" s="10">
        <v>4.2900000000000001E-2</v>
      </c>
    </row>
    <row r="217" spans="1:10" x14ac:dyDescent="0.25">
      <c r="A217" s="6" t="s">
        <v>28</v>
      </c>
      <c r="B217" s="7" t="s">
        <v>3595</v>
      </c>
      <c r="C217" s="7" t="s">
        <v>11</v>
      </c>
      <c r="D217" s="8">
        <v>45261</v>
      </c>
      <c r="E217" s="9">
        <v>1465277.584</v>
      </c>
      <c r="F217" s="9">
        <v>885600</v>
      </c>
      <c r="G217" s="9">
        <v>1743251.875</v>
      </c>
      <c r="H217" s="9">
        <v>2255</v>
      </c>
      <c r="I217" s="9">
        <v>2000000</v>
      </c>
      <c r="J217" s="10">
        <v>0.44280000000000003</v>
      </c>
    </row>
    <row r="218" spans="1:10" x14ac:dyDescent="0.25">
      <c r="A218" s="6" t="s">
        <v>30</v>
      </c>
      <c r="B218" s="7" t="s">
        <v>3595</v>
      </c>
      <c r="C218" s="7" t="s">
        <v>11</v>
      </c>
      <c r="D218" s="8">
        <v>44927</v>
      </c>
      <c r="E218" s="9">
        <v>0</v>
      </c>
      <c r="F218" s="9">
        <v>21450</v>
      </c>
      <c r="G218" s="9">
        <v>0</v>
      </c>
      <c r="H218" s="9">
        <v>0</v>
      </c>
      <c r="I218" s="9">
        <v>750000</v>
      </c>
      <c r="J218" s="10">
        <v>2.86E-2</v>
      </c>
    </row>
    <row r="219" spans="1:10" x14ac:dyDescent="0.25">
      <c r="A219" s="6" t="s">
        <v>30</v>
      </c>
      <c r="B219" s="7" t="s">
        <v>3595</v>
      </c>
      <c r="C219" s="7" t="s">
        <v>11</v>
      </c>
      <c r="D219" s="8">
        <v>44958</v>
      </c>
      <c r="E219" s="9">
        <v>0</v>
      </c>
      <c r="F219" s="9">
        <v>42825</v>
      </c>
      <c r="G219" s="9">
        <v>0</v>
      </c>
      <c r="H219" s="9">
        <v>0</v>
      </c>
      <c r="I219" s="9">
        <v>750000</v>
      </c>
      <c r="J219" s="10">
        <v>5.7099999999999998E-2</v>
      </c>
    </row>
    <row r="220" spans="1:10" x14ac:dyDescent="0.25">
      <c r="A220" s="6" t="s">
        <v>30</v>
      </c>
      <c r="B220" s="7" t="s">
        <v>3595</v>
      </c>
      <c r="C220" s="7" t="s">
        <v>11</v>
      </c>
      <c r="D220" s="8">
        <v>44986</v>
      </c>
      <c r="E220" s="9">
        <v>0</v>
      </c>
      <c r="F220" s="9">
        <v>21450</v>
      </c>
      <c r="G220" s="9">
        <v>0</v>
      </c>
      <c r="H220" s="9">
        <v>0</v>
      </c>
      <c r="I220" s="9">
        <v>750000</v>
      </c>
      <c r="J220" s="10">
        <v>2.86E-2</v>
      </c>
    </row>
    <row r="221" spans="1:10" x14ac:dyDescent="0.25">
      <c r="A221" s="6" t="s">
        <v>30</v>
      </c>
      <c r="B221" s="7" t="s">
        <v>3595</v>
      </c>
      <c r="C221" s="7" t="s">
        <v>11</v>
      </c>
      <c r="D221" s="8">
        <v>45017</v>
      </c>
      <c r="E221" s="9">
        <v>0</v>
      </c>
      <c r="F221" s="9">
        <v>42825</v>
      </c>
      <c r="G221" s="9">
        <v>0</v>
      </c>
      <c r="H221" s="9">
        <v>0</v>
      </c>
      <c r="I221" s="9">
        <v>750000</v>
      </c>
      <c r="J221" s="10">
        <v>5.7099999999999998E-2</v>
      </c>
    </row>
    <row r="222" spans="1:10" x14ac:dyDescent="0.25">
      <c r="A222" s="6" t="s">
        <v>30</v>
      </c>
      <c r="B222" s="7" t="s">
        <v>3595</v>
      </c>
      <c r="C222" s="7" t="s">
        <v>11</v>
      </c>
      <c r="D222" s="8">
        <v>45047</v>
      </c>
      <c r="E222" s="9">
        <v>0</v>
      </c>
      <c r="F222" s="9">
        <v>32175</v>
      </c>
      <c r="G222" s="9">
        <v>0</v>
      </c>
      <c r="H222" s="9">
        <v>0</v>
      </c>
      <c r="I222" s="9">
        <v>750000</v>
      </c>
      <c r="J222" s="10">
        <v>4.2900000000000001E-2</v>
      </c>
    </row>
    <row r="223" spans="1:10" x14ac:dyDescent="0.25">
      <c r="A223" s="6" t="s">
        <v>30</v>
      </c>
      <c r="B223" s="7" t="s">
        <v>3595</v>
      </c>
      <c r="C223" s="7" t="s">
        <v>11</v>
      </c>
      <c r="D223" s="8">
        <v>45078</v>
      </c>
      <c r="E223" s="9">
        <v>96618.77900000001</v>
      </c>
      <c r="F223" s="9">
        <v>53550</v>
      </c>
      <c r="G223" s="9">
        <v>114976.34650000001</v>
      </c>
      <c r="H223" s="9">
        <v>0</v>
      </c>
      <c r="I223" s="9">
        <v>750000</v>
      </c>
      <c r="J223" s="10">
        <v>7.1400000000000005E-2</v>
      </c>
    </row>
    <row r="224" spans="1:10" x14ac:dyDescent="0.25">
      <c r="A224" s="6" t="s">
        <v>30</v>
      </c>
      <c r="B224" s="7" t="s">
        <v>3595</v>
      </c>
      <c r="C224" s="7" t="s">
        <v>11</v>
      </c>
      <c r="D224" s="8">
        <v>45108</v>
      </c>
      <c r="E224" s="9">
        <v>1166350.1680000001</v>
      </c>
      <c r="F224" s="9">
        <v>32175</v>
      </c>
      <c r="G224" s="9">
        <v>1285356.6989999998</v>
      </c>
      <c r="H224" s="9">
        <v>812317.82649999997</v>
      </c>
      <c r="I224" s="9">
        <v>750000</v>
      </c>
      <c r="J224" s="10">
        <v>4.2900000000000001E-2</v>
      </c>
    </row>
    <row r="225" spans="1:10" x14ac:dyDescent="0.25">
      <c r="A225" s="6" t="s">
        <v>30</v>
      </c>
      <c r="B225" s="7" t="s">
        <v>3595</v>
      </c>
      <c r="C225" s="7" t="s">
        <v>11</v>
      </c>
      <c r="D225" s="8">
        <v>45139</v>
      </c>
      <c r="E225" s="9">
        <v>0</v>
      </c>
      <c r="F225" s="9">
        <v>53550</v>
      </c>
      <c r="G225" s="9">
        <v>0</v>
      </c>
      <c r="H225" s="9">
        <v>0</v>
      </c>
      <c r="I225" s="9">
        <v>750000</v>
      </c>
      <c r="J225" s="10">
        <v>7.1400000000000005E-2</v>
      </c>
    </row>
    <row r="226" spans="1:10" x14ac:dyDescent="0.25">
      <c r="A226" s="6" t="s">
        <v>30</v>
      </c>
      <c r="B226" s="7" t="s">
        <v>3595</v>
      </c>
      <c r="C226" s="7" t="s">
        <v>11</v>
      </c>
      <c r="D226" s="8">
        <v>45170</v>
      </c>
      <c r="E226" s="9">
        <v>0</v>
      </c>
      <c r="F226" s="9">
        <v>32175</v>
      </c>
      <c r="G226" s="9">
        <v>0</v>
      </c>
      <c r="H226" s="9">
        <v>0</v>
      </c>
      <c r="I226" s="9">
        <v>750000</v>
      </c>
      <c r="J226" s="10">
        <v>4.2900000000000001E-2</v>
      </c>
    </row>
    <row r="227" spans="1:10" x14ac:dyDescent="0.25">
      <c r="A227" s="6" t="s">
        <v>30</v>
      </c>
      <c r="B227" s="7" t="s">
        <v>3595</v>
      </c>
      <c r="C227" s="7" t="s">
        <v>11</v>
      </c>
      <c r="D227" s="8">
        <v>45200</v>
      </c>
      <c r="E227" s="9">
        <v>382250</v>
      </c>
      <c r="F227" s="9">
        <v>53550</v>
      </c>
      <c r="G227" s="9">
        <v>454877.5</v>
      </c>
      <c r="H227" s="9">
        <v>0</v>
      </c>
      <c r="I227" s="9">
        <v>750000</v>
      </c>
      <c r="J227" s="10">
        <v>7.1400000000000005E-2</v>
      </c>
    </row>
    <row r="228" spans="1:10" x14ac:dyDescent="0.25">
      <c r="A228" s="6" t="s">
        <v>30</v>
      </c>
      <c r="B228" s="7" t="s">
        <v>3595</v>
      </c>
      <c r="C228" s="7" t="s">
        <v>11</v>
      </c>
      <c r="D228" s="8">
        <v>45231</v>
      </c>
      <c r="E228" s="9">
        <v>379978.36099999998</v>
      </c>
      <c r="F228" s="9">
        <v>32175</v>
      </c>
      <c r="G228" s="9">
        <v>452174.25149999995</v>
      </c>
      <c r="H228" s="9">
        <v>184128.36399999997</v>
      </c>
      <c r="I228" s="9">
        <v>750000</v>
      </c>
      <c r="J228" s="10">
        <v>4.2900000000000001E-2</v>
      </c>
    </row>
    <row r="229" spans="1:10" x14ac:dyDescent="0.25">
      <c r="A229" s="6" t="s">
        <v>30</v>
      </c>
      <c r="B229" s="7" t="s">
        <v>3595</v>
      </c>
      <c r="C229" s="7" t="s">
        <v>11</v>
      </c>
      <c r="D229" s="8">
        <v>45261</v>
      </c>
      <c r="E229" s="9">
        <v>0</v>
      </c>
      <c r="F229" s="9">
        <v>332100</v>
      </c>
      <c r="G229" s="9">
        <v>0</v>
      </c>
      <c r="H229" s="9">
        <v>0</v>
      </c>
      <c r="I229" s="9">
        <v>750000</v>
      </c>
      <c r="J229" s="10">
        <v>0.44280000000000003</v>
      </c>
    </row>
    <row r="230" spans="1:10" x14ac:dyDescent="0.25">
      <c r="A230" s="6" t="s">
        <v>31</v>
      </c>
      <c r="B230" s="7" t="s">
        <v>3867</v>
      </c>
      <c r="C230" s="7" t="s">
        <v>3899</v>
      </c>
      <c r="D230" s="8">
        <v>44927</v>
      </c>
      <c r="E230" s="9">
        <v>0</v>
      </c>
      <c r="F230" s="9">
        <v>0</v>
      </c>
      <c r="G230" s="9">
        <v>0</v>
      </c>
      <c r="H230" s="9">
        <v>0</v>
      </c>
      <c r="I230" s="9" t="e">
        <v>#VALUE!</v>
      </c>
      <c r="J230" s="10">
        <v>2.86E-2</v>
      </c>
    </row>
    <row r="231" spans="1:10" x14ac:dyDescent="0.25">
      <c r="A231" s="6" t="s">
        <v>31</v>
      </c>
      <c r="B231" s="7" t="s">
        <v>3867</v>
      </c>
      <c r="C231" s="7" t="s">
        <v>3899</v>
      </c>
      <c r="D231" s="8">
        <v>44958</v>
      </c>
      <c r="E231" s="9">
        <v>1350</v>
      </c>
      <c r="F231" s="9">
        <v>0</v>
      </c>
      <c r="G231" s="9">
        <v>1606.5</v>
      </c>
      <c r="H231" s="9">
        <v>1606.5</v>
      </c>
      <c r="I231" s="9" t="e">
        <v>#VALUE!</v>
      </c>
      <c r="J231" s="10">
        <v>5.7099999999999998E-2</v>
      </c>
    </row>
    <row r="232" spans="1:10" x14ac:dyDescent="0.25">
      <c r="A232" s="6" t="s">
        <v>31</v>
      </c>
      <c r="B232" s="7" t="s">
        <v>3867</v>
      </c>
      <c r="C232" s="7" t="s">
        <v>3899</v>
      </c>
      <c r="D232" s="8">
        <v>44986</v>
      </c>
      <c r="E232" s="9">
        <v>0</v>
      </c>
      <c r="F232" s="9">
        <v>0</v>
      </c>
      <c r="G232" s="9">
        <v>0</v>
      </c>
      <c r="H232" s="9">
        <v>0</v>
      </c>
      <c r="I232" s="9" t="e">
        <v>#VALUE!</v>
      </c>
      <c r="J232" s="10">
        <v>2.86E-2</v>
      </c>
    </row>
    <row r="233" spans="1:10" x14ac:dyDescent="0.25">
      <c r="A233" s="6" t="s">
        <v>31</v>
      </c>
      <c r="B233" s="7" t="s">
        <v>3867</v>
      </c>
      <c r="C233" s="7" t="s">
        <v>3899</v>
      </c>
      <c r="D233" s="8">
        <v>45017</v>
      </c>
      <c r="E233" s="9">
        <v>0</v>
      </c>
      <c r="F233" s="9">
        <v>0</v>
      </c>
      <c r="G233" s="9">
        <v>0</v>
      </c>
      <c r="H233" s="9">
        <v>0</v>
      </c>
      <c r="I233" s="9" t="e">
        <v>#VALUE!</v>
      </c>
      <c r="J233" s="10">
        <v>5.7099999999999998E-2</v>
      </c>
    </row>
    <row r="234" spans="1:10" x14ac:dyDescent="0.25">
      <c r="A234" s="6" t="s">
        <v>31</v>
      </c>
      <c r="B234" s="7" t="s">
        <v>3867</v>
      </c>
      <c r="C234" s="7" t="s">
        <v>3899</v>
      </c>
      <c r="D234" s="8">
        <v>45047</v>
      </c>
      <c r="E234" s="9">
        <v>0</v>
      </c>
      <c r="F234" s="9">
        <v>0</v>
      </c>
      <c r="G234" s="9">
        <v>0</v>
      </c>
      <c r="H234" s="9">
        <v>0</v>
      </c>
      <c r="I234" s="9" t="e">
        <v>#VALUE!</v>
      </c>
      <c r="J234" s="10">
        <v>4.2900000000000001E-2</v>
      </c>
    </row>
    <row r="235" spans="1:10" x14ac:dyDescent="0.25">
      <c r="A235" s="6" t="s">
        <v>31</v>
      </c>
      <c r="B235" s="7" t="s">
        <v>3867</v>
      </c>
      <c r="C235" s="7" t="s">
        <v>3899</v>
      </c>
      <c r="D235" s="8">
        <v>45078</v>
      </c>
      <c r="E235" s="9">
        <v>0</v>
      </c>
      <c r="F235" s="9">
        <v>0</v>
      </c>
      <c r="G235" s="9">
        <v>0</v>
      </c>
      <c r="H235" s="9">
        <v>0</v>
      </c>
      <c r="I235" s="9" t="e">
        <v>#VALUE!</v>
      </c>
      <c r="J235" s="10">
        <v>7.1400000000000005E-2</v>
      </c>
    </row>
    <row r="236" spans="1:10" x14ac:dyDescent="0.25">
      <c r="A236" s="6" t="s">
        <v>31</v>
      </c>
      <c r="B236" s="7" t="s">
        <v>3867</v>
      </c>
      <c r="C236" s="7" t="s">
        <v>3899</v>
      </c>
      <c r="D236" s="8">
        <v>45108</v>
      </c>
      <c r="E236" s="9">
        <v>11622.333999999999</v>
      </c>
      <c r="F236" s="9">
        <v>0</v>
      </c>
      <c r="G236" s="9">
        <v>13830.577499999999</v>
      </c>
      <c r="H236" s="9">
        <v>13830.577499999999</v>
      </c>
      <c r="I236" s="9" t="e">
        <v>#VALUE!</v>
      </c>
      <c r="J236" s="10">
        <v>4.2900000000000001E-2</v>
      </c>
    </row>
    <row r="237" spans="1:10" x14ac:dyDescent="0.25">
      <c r="A237" s="6" t="s">
        <v>31</v>
      </c>
      <c r="B237" s="7" t="s">
        <v>3867</v>
      </c>
      <c r="C237" s="7" t="s">
        <v>3899</v>
      </c>
      <c r="D237" s="8">
        <v>45139</v>
      </c>
      <c r="E237" s="9">
        <v>47395.340000000004</v>
      </c>
      <c r="F237" s="9">
        <v>0</v>
      </c>
      <c r="G237" s="9">
        <v>56400.455000000002</v>
      </c>
      <c r="H237" s="9">
        <v>56043.455000000002</v>
      </c>
      <c r="I237" s="9" t="e">
        <v>#VALUE!</v>
      </c>
      <c r="J237" s="10">
        <v>7.1400000000000005E-2</v>
      </c>
    </row>
    <row r="238" spans="1:10" x14ac:dyDescent="0.25">
      <c r="A238" s="6" t="s">
        <v>31</v>
      </c>
      <c r="B238" s="7" t="s">
        <v>3867</v>
      </c>
      <c r="C238" s="7" t="s">
        <v>3899</v>
      </c>
      <c r="D238" s="8">
        <v>45170</v>
      </c>
      <c r="E238" s="9">
        <v>0</v>
      </c>
      <c r="F238" s="9">
        <v>0</v>
      </c>
      <c r="G238" s="9">
        <v>0</v>
      </c>
      <c r="H238" s="9">
        <v>0</v>
      </c>
      <c r="I238" s="9" t="e">
        <v>#VALUE!</v>
      </c>
      <c r="J238" s="10">
        <v>4.2900000000000001E-2</v>
      </c>
    </row>
    <row r="239" spans="1:10" x14ac:dyDescent="0.25">
      <c r="A239" s="6" t="s">
        <v>31</v>
      </c>
      <c r="B239" s="7" t="s">
        <v>3867</v>
      </c>
      <c r="C239" s="7" t="s">
        <v>3899</v>
      </c>
      <c r="D239" s="8">
        <v>45200</v>
      </c>
      <c r="E239" s="9">
        <v>0</v>
      </c>
      <c r="F239" s="9">
        <v>0</v>
      </c>
      <c r="G239" s="9">
        <v>0</v>
      </c>
      <c r="H239" s="9">
        <v>0</v>
      </c>
      <c r="I239" s="9" t="e">
        <v>#VALUE!</v>
      </c>
      <c r="J239" s="10">
        <v>7.1400000000000005E-2</v>
      </c>
    </row>
    <row r="240" spans="1:10" x14ac:dyDescent="0.25">
      <c r="A240" s="6" t="s">
        <v>31</v>
      </c>
      <c r="B240" s="7" t="s">
        <v>3867</v>
      </c>
      <c r="C240" s="7" t="s">
        <v>3899</v>
      </c>
      <c r="D240" s="8">
        <v>45231</v>
      </c>
      <c r="E240" s="9">
        <v>259697.76150000008</v>
      </c>
      <c r="F240" s="9">
        <v>0</v>
      </c>
      <c r="G240" s="9">
        <v>309040.33699999994</v>
      </c>
      <c r="H240" s="9">
        <v>4811.8675000000003</v>
      </c>
      <c r="I240" s="9" t="e">
        <v>#VALUE!</v>
      </c>
      <c r="J240" s="10">
        <v>4.2900000000000001E-2</v>
      </c>
    </row>
    <row r="241" spans="1:10" x14ac:dyDescent="0.25">
      <c r="A241" s="6" t="s">
        <v>31</v>
      </c>
      <c r="B241" s="7" t="s">
        <v>3867</v>
      </c>
      <c r="C241" s="7" t="s">
        <v>3899</v>
      </c>
      <c r="D241" s="8">
        <v>45261</v>
      </c>
      <c r="E241" s="9">
        <v>80921.943999999989</v>
      </c>
      <c r="F241" s="9">
        <v>0</v>
      </c>
      <c r="G241" s="9">
        <v>96297.113500000007</v>
      </c>
      <c r="H241" s="9">
        <v>0</v>
      </c>
      <c r="I241" s="9" t="e">
        <v>#VALUE!</v>
      </c>
      <c r="J241" s="10">
        <v>0.44280000000000003</v>
      </c>
    </row>
    <row r="242" spans="1:10" x14ac:dyDescent="0.25">
      <c r="A242" s="6" t="s">
        <v>32</v>
      </c>
      <c r="B242" s="7" t="s">
        <v>3595</v>
      </c>
      <c r="C242" s="7" t="s">
        <v>3899</v>
      </c>
      <c r="D242" s="8">
        <v>44927</v>
      </c>
      <c r="E242" s="9">
        <v>0</v>
      </c>
      <c r="F242" s="9">
        <v>0</v>
      </c>
      <c r="G242" s="9">
        <v>0</v>
      </c>
      <c r="H242" s="9">
        <v>0</v>
      </c>
      <c r="I242" s="9" t="e">
        <v>#VALUE!</v>
      </c>
      <c r="J242" s="10">
        <v>2.86E-2</v>
      </c>
    </row>
    <row r="243" spans="1:10" x14ac:dyDescent="0.25">
      <c r="A243" s="6" t="s">
        <v>32</v>
      </c>
      <c r="B243" s="7" t="s">
        <v>3595</v>
      </c>
      <c r="C243" s="7" t="s">
        <v>3899</v>
      </c>
      <c r="D243" s="8">
        <v>44958</v>
      </c>
      <c r="E243" s="9">
        <v>0</v>
      </c>
      <c r="F243" s="9">
        <v>0</v>
      </c>
      <c r="G243" s="9">
        <v>0</v>
      </c>
      <c r="H243" s="9">
        <v>0</v>
      </c>
      <c r="I243" s="9" t="e">
        <v>#VALUE!</v>
      </c>
      <c r="J243" s="10">
        <v>5.7099999999999998E-2</v>
      </c>
    </row>
    <row r="244" spans="1:10" x14ac:dyDescent="0.25">
      <c r="A244" s="6" t="s">
        <v>32</v>
      </c>
      <c r="B244" s="7" t="s">
        <v>3595</v>
      </c>
      <c r="C244" s="7" t="s">
        <v>3899</v>
      </c>
      <c r="D244" s="8">
        <v>44986</v>
      </c>
      <c r="E244" s="9">
        <v>0</v>
      </c>
      <c r="F244" s="9">
        <v>0</v>
      </c>
      <c r="G244" s="9">
        <v>0</v>
      </c>
      <c r="H244" s="9">
        <v>0</v>
      </c>
      <c r="I244" s="9" t="e">
        <v>#VALUE!</v>
      </c>
      <c r="J244" s="10">
        <v>2.86E-2</v>
      </c>
    </row>
    <row r="245" spans="1:10" x14ac:dyDescent="0.25">
      <c r="A245" s="6" t="s">
        <v>32</v>
      </c>
      <c r="B245" s="7" t="s">
        <v>3595</v>
      </c>
      <c r="C245" s="7" t="s">
        <v>3899</v>
      </c>
      <c r="D245" s="8">
        <v>45017</v>
      </c>
      <c r="E245" s="9">
        <v>0</v>
      </c>
      <c r="F245" s="9">
        <v>0</v>
      </c>
      <c r="G245" s="9">
        <v>0</v>
      </c>
      <c r="H245" s="9">
        <v>0</v>
      </c>
      <c r="I245" s="9" t="e">
        <v>#VALUE!</v>
      </c>
      <c r="J245" s="10">
        <v>5.7099999999999998E-2</v>
      </c>
    </row>
    <row r="246" spans="1:10" x14ac:dyDescent="0.25">
      <c r="A246" s="6" t="s">
        <v>32</v>
      </c>
      <c r="B246" s="7" t="s">
        <v>3595</v>
      </c>
      <c r="C246" s="7" t="s">
        <v>3899</v>
      </c>
      <c r="D246" s="8">
        <v>45047</v>
      </c>
      <c r="E246" s="9">
        <v>0</v>
      </c>
      <c r="F246" s="9">
        <v>0</v>
      </c>
      <c r="G246" s="9">
        <v>0</v>
      </c>
      <c r="H246" s="9">
        <v>0</v>
      </c>
      <c r="I246" s="9" t="e">
        <v>#VALUE!</v>
      </c>
      <c r="J246" s="10">
        <v>4.2900000000000001E-2</v>
      </c>
    </row>
    <row r="247" spans="1:10" x14ac:dyDescent="0.25">
      <c r="A247" s="6" t="s">
        <v>32</v>
      </c>
      <c r="B247" s="7" t="s">
        <v>3595</v>
      </c>
      <c r="C247" s="7" t="s">
        <v>3899</v>
      </c>
      <c r="D247" s="8">
        <v>45078</v>
      </c>
      <c r="E247" s="9">
        <v>0</v>
      </c>
      <c r="F247" s="9">
        <v>0</v>
      </c>
      <c r="G247" s="9">
        <v>0</v>
      </c>
      <c r="H247" s="9">
        <v>0</v>
      </c>
      <c r="I247" s="9" t="e">
        <v>#VALUE!</v>
      </c>
      <c r="J247" s="10">
        <v>7.1400000000000005E-2</v>
      </c>
    </row>
    <row r="248" spans="1:10" x14ac:dyDescent="0.25">
      <c r="A248" s="6" t="s">
        <v>32</v>
      </c>
      <c r="B248" s="7" t="s">
        <v>3595</v>
      </c>
      <c r="C248" s="7" t="s">
        <v>3899</v>
      </c>
      <c r="D248" s="8">
        <v>45108</v>
      </c>
      <c r="E248" s="9">
        <v>0</v>
      </c>
      <c r="F248" s="9">
        <v>0</v>
      </c>
      <c r="G248" s="9">
        <v>0</v>
      </c>
      <c r="H248" s="9">
        <v>0</v>
      </c>
      <c r="I248" s="9" t="e">
        <v>#VALUE!</v>
      </c>
      <c r="J248" s="10">
        <v>4.2900000000000001E-2</v>
      </c>
    </row>
    <row r="249" spans="1:10" x14ac:dyDescent="0.25">
      <c r="A249" s="6" t="s">
        <v>32</v>
      </c>
      <c r="B249" s="7" t="s">
        <v>3595</v>
      </c>
      <c r="C249" s="7" t="s">
        <v>3899</v>
      </c>
      <c r="D249" s="8">
        <v>45139</v>
      </c>
      <c r="E249" s="9">
        <v>0</v>
      </c>
      <c r="F249" s="9">
        <v>0</v>
      </c>
      <c r="G249" s="9">
        <v>0</v>
      </c>
      <c r="H249" s="9">
        <v>0</v>
      </c>
      <c r="I249" s="9" t="e">
        <v>#VALUE!</v>
      </c>
      <c r="J249" s="10">
        <v>7.1400000000000005E-2</v>
      </c>
    </row>
    <row r="250" spans="1:10" x14ac:dyDescent="0.25">
      <c r="A250" s="6" t="s">
        <v>32</v>
      </c>
      <c r="B250" s="7" t="s">
        <v>3595</v>
      </c>
      <c r="C250" s="7" t="s">
        <v>3899</v>
      </c>
      <c r="D250" s="8">
        <v>45170</v>
      </c>
      <c r="E250" s="9">
        <v>1689.5939999999998</v>
      </c>
      <c r="F250" s="9">
        <v>0</v>
      </c>
      <c r="G250" s="9">
        <v>2010.6169999999997</v>
      </c>
      <c r="H250" s="9">
        <v>0</v>
      </c>
      <c r="I250" s="9" t="e">
        <v>#VALUE!</v>
      </c>
      <c r="J250" s="10">
        <v>4.2900000000000001E-2</v>
      </c>
    </row>
    <row r="251" spans="1:10" x14ac:dyDescent="0.25">
      <c r="A251" s="6" t="s">
        <v>32</v>
      </c>
      <c r="B251" s="7" t="s">
        <v>3595</v>
      </c>
      <c r="C251" s="7" t="s">
        <v>3899</v>
      </c>
      <c r="D251" s="8">
        <v>45200</v>
      </c>
      <c r="E251" s="9">
        <v>0</v>
      </c>
      <c r="F251" s="9">
        <v>0</v>
      </c>
      <c r="G251" s="9">
        <v>0</v>
      </c>
      <c r="H251" s="9">
        <v>0</v>
      </c>
      <c r="I251" s="9" t="e">
        <v>#VALUE!</v>
      </c>
      <c r="J251" s="10">
        <v>7.1400000000000005E-2</v>
      </c>
    </row>
    <row r="252" spans="1:10" x14ac:dyDescent="0.25">
      <c r="A252" s="6" t="s">
        <v>32</v>
      </c>
      <c r="B252" s="7" t="s">
        <v>3595</v>
      </c>
      <c r="C252" s="7" t="s">
        <v>3899</v>
      </c>
      <c r="D252" s="8">
        <v>45231</v>
      </c>
      <c r="E252" s="9">
        <v>530234.96899999992</v>
      </c>
      <c r="F252" s="9">
        <v>0</v>
      </c>
      <c r="G252" s="9">
        <v>630979.61449999991</v>
      </c>
      <c r="H252" s="9">
        <v>189024.36000000002</v>
      </c>
      <c r="I252" s="9" t="e">
        <v>#VALUE!</v>
      </c>
      <c r="J252" s="10">
        <v>4.2900000000000001E-2</v>
      </c>
    </row>
    <row r="253" spans="1:10" x14ac:dyDescent="0.25">
      <c r="A253" s="6" t="s">
        <v>32</v>
      </c>
      <c r="B253" s="7" t="s">
        <v>3595</v>
      </c>
      <c r="C253" s="7" t="s">
        <v>3899</v>
      </c>
      <c r="D253" s="8">
        <v>45261</v>
      </c>
      <c r="E253" s="9">
        <v>98285.9</v>
      </c>
      <c r="F253" s="9">
        <v>0</v>
      </c>
      <c r="G253" s="9">
        <v>116960.22099999999</v>
      </c>
      <c r="H253" s="9">
        <v>0</v>
      </c>
      <c r="I253" s="9" t="e">
        <v>#VALUE!</v>
      </c>
      <c r="J253" s="10">
        <v>0.44280000000000003</v>
      </c>
    </row>
    <row r="254" spans="1:10" x14ac:dyDescent="0.25">
      <c r="A254" s="6" t="s">
        <v>33</v>
      </c>
      <c r="B254" s="7" t="s">
        <v>3595</v>
      </c>
      <c r="C254" s="7" t="s">
        <v>14</v>
      </c>
      <c r="D254" s="8">
        <v>44927</v>
      </c>
      <c r="E254" s="9">
        <v>384547.36250000005</v>
      </c>
      <c r="F254" s="9">
        <v>57200</v>
      </c>
      <c r="G254" s="9">
        <v>426740.16200000001</v>
      </c>
      <c r="H254" s="9">
        <v>426740.16200000001</v>
      </c>
      <c r="I254" s="9">
        <v>2000000</v>
      </c>
      <c r="J254" s="10">
        <v>2.86E-2</v>
      </c>
    </row>
    <row r="255" spans="1:10" x14ac:dyDescent="0.25">
      <c r="A255" s="6" t="s">
        <v>33</v>
      </c>
      <c r="B255" s="7" t="s">
        <v>3595</v>
      </c>
      <c r="C255" s="7" t="s">
        <v>14</v>
      </c>
      <c r="D255" s="8">
        <v>44958</v>
      </c>
      <c r="E255" s="9">
        <v>4350</v>
      </c>
      <c r="F255" s="9">
        <v>114200</v>
      </c>
      <c r="G255" s="9">
        <v>4350</v>
      </c>
      <c r="H255" s="9">
        <v>4350</v>
      </c>
      <c r="I255" s="9">
        <v>2000000</v>
      </c>
      <c r="J255" s="10">
        <v>5.7099999999999998E-2</v>
      </c>
    </row>
    <row r="256" spans="1:10" x14ac:dyDescent="0.25">
      <c r="A256" s="6" t="s">
        <v>33</v>
      </c>
      <c r="B256" s="7" t="s">
        <v>3595</v>
      </c>
      <c r="C256" s="7" t="s">
        <v>14</v>
      </c>
      <c r="D256" s="8">
        <v>44986</v>
      </c>
      <c r="E256" s="9">
        <v>11191.128000000001</v>
      </c>
      <c r="F256" s="9">
        <v>57200</v>
      </c>
      <c r="G256" s="9">
        <v>13317.442499999999</v>
      </c>
      <c r="H256" s="9">
        <v>0</v>
      </c>
      <c r="I256" s="9">
        <v>2000000</v>
      </c>
      <c r="J256" s="10">
        <v>2.86E-2</v>
      </c>
    </row>
    <row r="257" spans="1:10" x14ac:dyDescent="0.25">
      <c r="A257" s="6" t="s">
        <v>33</v>
      </c>
      <c r="B257" s="7" t="s">
        <v>3595</v>
      </c>
      <c r="C257" s="7" t="s">
        <v>14</v>
      </c>
      <c r="D257" s="8">
        <v>45017</v>
      </c>
      <c r="E257" s="9">
        <v>283004.35699999996</v>
      </c>
      <c r="F257" s="9">
        <v>114200</v>
      </c>
      <c r="G257" s="9">
        <v>285418.18450000003</v>
      </c>
      <c r="H257" s="9">
        <v>285418.18450000003</v>
      </c>
      <c r="I257" s="9">
        <v>2000000</v>
      </c>
      <c r="J257" s="10">
        <v>5.7099999999999998E-2</v>
      </c>
    </row>
    <row r="258" spans="1:10" x14ac:dyDescent="0.25">
      <c r="A258" s="6" t="s">
        <v>33</v>
      </c>
      <c r="B258" s="7" t="s">
        <v>3595</v>
      </c>
      <c r="C258" s="7" t="s">
        <v>14</v>
      </c>
      <c r="D258" s="8">
        <v>45047</v>
      </c>
      <c r="E258" s="9">
        <v>81603.856</v>
      </c>
      <c r="F258" s="9">
        <v>85800</v>
      </c>
      <c r="G258" s="9">
        <v>96063.588999999993</v>
      </c>
      <c r="H258" s="9">
        <v>0</v>
      </c>
      <c r="I258" s="9">
        <v>2000000</v>
      </c>
      <c r="J258" s="10">
        <v>4.2900000000000001E-2</v>
      </c>
    </row>
    <row r="259" spans="1:10" x14ac:dyDescent="0.25">
      <c r="A259" s="6" t="s">
        <v>33</v>
      </c>
      <c r="B259" s="7" t="s">
        <v>3595</v>
      </c>
      <c r="C259" s="7" t="s">
        <v>14</v>
      </c>
      <c r="D259" s="8">
        <v>45078</v>
      </c>
      <c r="E259" s="9">
        <v>0</v>
      </c>
      <c r="F259" s="9">
        <v>142800</v>
      </c>
      <c r="G259" s="9">
        <v>0</v>
      </c>
      <c r="H259" s="9">
        <v>0</v>
      </c>
      <c r="I259" s="9">
        <v>2000000</v>
      </c>
      <c r="J259" s="10">
        <v>7.1400000000000005E-2</v>
      </c>
    </row>
    <row r="260" spans="1:10" x14ac:dyDescent="0.25">
      <c r="A260" s="6" t="s">
        <v>33</v>
      </c>
      <c r="B260" s="7" t="s">
        <v>3595</v>
      </c>
      <c r="C260" s="7" t="s">
        <v>14</v>
      </c>
      <c r="D260" s="8">
        <v>45108</v>
      </c>
      <c r="E260" s="9">
        <v>57475.726000000002</v>
      </c>
      <c r="F260" s="9">
        <v>85800</v>
      </c>
      <c r="G260" s="9">
        <v>68396.113999999987</v>
      </c>
      <c r="H260" s="9">
        <v>0</v>
      </c>
      <c r="I260" s="9">
        <v>2000000</v>
      </c>
      <c r="J260" s="10">
        <v>4.2900000000000001E-2</v>
      </c>
    </row>
    <row r="261" spans="1:10" x14ac:dyDescent="0.25">
      <c r="A261" s="6" t="s">
        <v>33</v>
      </c>
      <c r="B261" s="7" t="s">
        <v>3595</v>
      </c>
      <c r="C261" s="7" t="s">
        <v>14</v>
      </c>
      <c r="D261" s="8">
        <v>45139</v>
      </c>
      <c r="E261" s="9">
        <v>95155.38</v>
      </c>
      <c r="F261" s="9">
        <v>142800</v>
      </c>
      <c r="G261" s="9">
        <v>113234.90250000001</v>
      </c>
      <c r="H261" s="9">
        <v>0</v>
      </c>
      <c r="I261" s="9">
        <v>2000000</v>
      </c>
      <c r="J261" s="10">
        <v>7.1400000000000005E-2</v>
      </c>
    </row>
    <row r="262" spans="1:10" x14ac:dyDescent="0.25">
      <c r="A262" s="6" t="s">
        <v>33</v>
      </c>
      <c r="B262" s="7" t="s">
        <v>3595</v>
      </c>
      <c r="C262" s="7" t="s">
        <v>14</v>
      </c>
      <c r="D262" s="8">
        <v>45170</v>
      </c>
      <c r="E262" s="9">
        <v>0</v>
      </c>
      <c r="F262" s="9">
        <v>85800</v>
      </c>
      <c r="G262" s="9">
        <v>0</v>
      </c>
      <c r="H262" s="9">
        <v>0</v>
      </c>
      <c r="I262" s="9">
        <v>2000000</v>
      </c>
      <c r="J262" s="10">
        <v>4.2900000000000001E-2</v>
      </c>
    </row>
    <row r="263" spans="1:10" x14ac:dyDescent="0.25">
      <c r="A263" s="6" t="s">
        <v>33</v>
      </c>
      <c r="B263" s="7" t="s">
        <v>3595</v>
      </c>
      <c r="C263" s="7" t="s">
        <v>14</v>
      </c>
      <c r="D263" s="8">
        <v>45200</v>
      </c>
      <c r="E263" s="9">
        <v>25891.516</v>
      </c>
      <c r="F263" s="9">
        <v>142800</v>
      </c>
      <c r="G263" s="9">
        <v>30501.204000000005</v>
      </c>
      <c r="H263" s="9">
        <v>11253.7345</v>
      </c>
      <c r="I263" s="9">
        <v>2000000</v>
      </c>
      <c r="J263" s="10">
        <v>7.1400000000000005E-2</v>
      </c>
    </row>
    <row r="264" spans="1:10" x14ac:dyDescent="0.25">
      <c r="A264" s="6" t="s">
        <v>33</v>
      </c>
      <c r="B264" s="7" t="s">
        <v>3595</v>
      </c>
      <c r="C264" s="7" t="s">
        <v>14</v>
      </c>
      <c r="D264" s="8">
        <v>45231</v>
      </c>
      <c r="E264" s="9">
        <v>329931.26899999997</v>
      </c>
      <c r="F264" s="9">
        <v>85800</v>
      </c>
      <c r="G264" s="9">
        <v>389645.6605</v>
      </c>
      <c r="H264" s="9">
        <v>48769.377500000002</v>
      </c>
      <c r="I264" s="9">
        <v>2000000</v>
      </c>
      <c r="J264" s="10">
        <v>4.2900000000000001E-2</v>
      </c>
    </row>
    <row r="265" spans="1:10" x14ac:dyDescent="0.25">
      <c r="A265" s="6" t="s">
        <v>33</v>
      </c>
      <c r="B265" s="7" t="s">
        <v>3595</v>
      </c>
      <c r="C265" s="7" t="s">
        <v>14</v>
      </c>
      <c r="D265" s="8">
        <v>45261</v>
      </c>
      <c r="E265" s="9">
        <v>338742.23250000004</v>
      </c>
      <c r="F265" s="9">
        <v>885600</v>
      </c>
      <c r="G265" s="9">
        <v>159370.04699999999</v>
      </c>
      <c r="H265" s="9">
        <v>124277.91199999998</v>
      </c>
      <c r="I265" s="9">
        <v>2000000</v>
      </c>
      <c r="J265" s="10">
        <v>0.44280000000000003</v>
      </c>
    </row>
    <row r="266" spans="1:10" x14ac:dyDescent="0.25">
      <c r="A266" s="6" t="s">
        <v>34</v>
      </c>
      <c r="B266" s="7" t="s">
        <v>3900</v>
      </c>
      <c r="C266" s="7" t="s">
        <v>14</v>
      </c>
      <c r="D266" s="8">
        <v>44927</v>
      </c>
      <c r="E266" s="9">
        <v>13598.76</v>
      </c>
      <c r="F266" s="9">
        <v>42900</v>
      </c>
      <c r="G266" s="9">
        <v>16182.523999999999</v>
      </c>
      <c r="H266" s="9">
        <v>16182.513999999999</v>
      </c>
      <c r="I266" s="9">
        <v>1500000</v>
      </c>
      <c r="J266" s="10">
        <v>2.86E-2</v>
      </c>
    </row>
    <row r="267" spans="1:10" x14ac:dyDescent="0.25">
      <c r="A267" s="6" t="s">
        <v>34</v>
      </c>
      <c r="B267" s="7" t="s">
        <v>3900</v>
      </c>
      <c r="C267" s="7" t="s">
        <v>14</v>
      </c>
      <c r="D267" s="8">
        <v>44958</v>
      </c>
      <c r="E267" s="9">
        <v>29393.405999999999</v>
      </c>
      <c r="F267" s="9">
        <v>85650</v>
      </c>
      <c r="G267" s="9">
        <v>34978.1535</v>
      </c>
      <c r="H267" s="9">
        <v>16182.531500000001</v>
      </c>
      <c r="I267" s="9">
        <v>1500000</v>
      </c>
      <c r="J267" s="10">
        <v>5.7099999999999998E-2</v>
      </c>
    </row>
    <row r="268" spans="1:10" x14ac:dyDescent="0.25">
      <c r="A268" s="6" t="s">
        <v>34</v>
      </c>
      <c r="B268" s="7" t="s">
        <v>3900</v>
      </c>
      <c r="C268" s="7" t="s">
        <v>14</v>
      </c>
      <c r="D268" s="8">
        <v>44986</v>
      </c>
      <c r="E268" s="9">
        <v>0</v>
      </c>
      <c r="F268" s="9">
        <v>42900</v>
      </c>
      <c r="G268" s="9">
        <v>0</v>
      </c>
      <c r="H268" s="9">
        <v>0</v>
      </c>
      <c r="I268" s="9">
        <v>1500000</v>
      </c>
      <c r="J268" s="10">
        <v>2.86E-2</v>
      </c>
    </row>
    <row r="269" spans="1:10" x14ac:dyDescent="0.25">
      <c r="A269" s="6" t="s">
        <v>34</v>
      </c>
      <c r="B269" s="7" t="s">
        <v>3900</v>
      </c>
      <c r="C269" s="7" t="s">
        <v>14</v>
      </c>
      <c r="D269" s="8">
        <v>45017</v>
      </c>
      <c r="E269" s="9">
        <v>0</v>
      </c>
      <c r="F269" s="9">
        <v>85650</v>
      </c>
      <c r="G269" s="9">
        <v>0</v>
      </c>
      <c r="H269" s="9">
        <v>0</v>
      </c>
      <c r="I269" s="9">
        <v>1500000</v>
      </c>
      <c r="J269" s="10">
        <v>5.7099999999999998E-2</v>
      </c>
    </row>
    <row r="270" spans="1:10" x14ac:dyDescent="0.25">
      <c r="A270" s="6" t="s">
        <v>34</v>
      </c>
      <c r="B270" s="7" t="s">
        <v>3900</v>
      </c>
      <c r="C270" s="7" t="s">
        <v>14</v>
      </c>
      <c r="D270" s="8">
        <v>45047</v>
      </c>
      <c r="E270" s="9">
        <v>40796.310000000005</v>
      </c>
      <c r="F270" s="9">
        <v>64350</v>
      </c>
      <c r="G270" s="9">
        <v>48547.609000000004</v>
      </c>
      <c r="H270" s="9">
        <v>12136.9005</v>
      </c>
      <c r="I270" s="9">
        <v>1500000</v>
      </c>
      <c r="J270" s="10">
        <v>4.2900000000000001E-2</v>
      </c>
    </row>
    <row r="271" spans="1:10" x14ac:dyDescent="0.25">
      <c r="A271" s="6" t="s">
        <v>34</v>
      </c>
      <c r="B271" s="7" t="s">
        <v>3900</v>
      </c>
      <c r="C271" s="7" t="s">
        <v>14</v>
      </c>
      <c r="D271" s="8">
        <v>45078</v>
      </c>
      <c r="E271" s="9">
        <v>123245.15800000001</v>
      </c>
      <c r="F271" s="9">
        <v>107100</v>
      </c>
      <c r="G271" s="9">
        <v>146661.73850000004</v>
      </c>
      <c r="H271" s="9">
        <v>12136.9005</v>
      </c>
      <c r="I271" s="9">
        <v>1500000</v>
      </c>
      <c r="J271" s="10">
        <v>7.1400000000000005E-2</v>
      </c>
    </row>
    <row r="272" spans="1:10" x14ac:dyDescent="0.25">
      <c r="A272" s="6" t="s">
        <v>34</v>
      </c>
      <c r="B272" s="7" t="s">
        <v>3900</v>
      </c>
      <c r="C272" s="7" t="s">
        <v>14</v>
      </c>
      <c r="D272" s="8">
        <v>45108</v>
      </c>
      <c r="E272" s="9">
        <v>13598.768</v>
      </c>
      <c r="F272" s="9">
        <v>64350</v>
      </c>
      <c r="G272" s="9">
        <v>13598.768</v>
      </c>
      <c r="H272" s="9">
        <v>13598.768</v>
      </c>
      <c r="I272" s="9">
        <v>1500000</v>
      </c>
      <c r="J272" s="10">
        <v>4.2900000000000001E-2</v>
      </c>
    </row>
    <row r="273" spans="1:10" x14ac:dyDescent="0.25">
      <c r="A273" s="6" t="s">
        <v>34</v>
      </c>
      <c r="B273" s="7" t="s">
        <v>3900</v>
      </c>
      <c r="C273" s="7" t="s">
        <v>14</v>
      </c>
      <c r="D273" s="8">
        <v>45139</v>
      </c>
      <c r="E273" s="9">
        <v>23797.841999999997</v>
      </c>
      <c r="F273" s="9">
        <v>107100</v>
      </c>
      <c r="G273" s="9">
        <v>28319.432000000001</v>
      </c>
      <c r="H273" s="9">
        <v>12136.9005</v>
      </c>
      <c r="I273" s="9">
        <v>1500000</v>
      </c>
      <c r="J273" s="10">
        <v>7.1400000000000005E-2</v>
      </c>
    </row>
    <row r="274" spans="1:10" x14ac:dyDescent="0.25">
      <c r="A274" s="6" t="s">
        <v>34</v>
      </c>
      <c r="B274" s="7" t="s">
        <v>3900</v>
      </c>
      <c r="C274" s="7" t="s">
        <v>14</v>
      </c>
      <c r="D274" s="8">
        <v>45170</v>
      </c>
      <c r="E274" s="9">
        <v>148420.6465</v>
      </c>
      <c r="F274" s="9">
        <v>64350</v>
      </c>
      <c r="G274" s="9">
        <v>176620.56899999999</v>
      </c>
      <c r="H274" s="9">
        <v>164483.6685</v>
      </c>
      <c r="I274" s="9">
        <v>1500000</v>
      </c>
      <c r="J274" s="10">
        <v>4.2900000000000001E-2</v>
      </c>
    </row>
    <row r="275" spans="1:10" x14ac:dyDescent="0.25">
      <c r="A275" s="6" t="s">
        <v>34</v>
      </c>
      <c r="B275" s="7" t="s">
        <v>3900</v>
      </c>
      <c r="C275" s="7" t="s">
        <v>14</v>
      </c>
      <c r="D275" s="8">
        <v>45200</v>
      </c>
      <c r="E275" s="9">
        <v>903957.79099999997</v>
      </c>
      <c r="F275" s="9">
        <v>107100</v>
      </c>
      <c r="G275" s="9">
        <v>1075709.7715</v>
      </c>
      <c r="H275" s="9">
        <v>1075709.7715</v>
      </c>
      <c r="I275" s="9">
        <v>1500000</v>
      </c>
      <c r="J275" s="10">
        <v>7.1400000000000005E-2</v>
      </c>
    </row>
    <row r="276" spans="1:10" x14ac:dyDescent="0.25">
      <c r="A276" s="6" t="s">
        <v>34</v>
      </c>
      <c r="B276" s="7" t="s">
        <v>3900</v>
      </c>
      <c r="C276" s="7" t="s">
        <v>14</v>
      </c>
      <c r="D276" s="8">
        <v>45231</v>
      </c>
      <c r="E276" s="9">
        <v>16998.455999999998</v>
      </c>
      <c r="F276" s="9">
        <v>64350</v>
      </c>
      <c r="G276" s="9">
        <v>20228.162499999999</v>
      </c>
      <c r="H276" s="9">
        <v>0</v>
      </c>
      <c r="I276" s="9">
        <v>1500000</v>
      </c>
      <c r="J276" s="10">
        <v>4.2900000000000001E-2</v>
      </c>
    </row>
    <row r="277" spans="1:10" x14ac:dyDescent="0.25">
      <c r="A277" s="6" t="s">
        <v>34</v>
      </c>
      <c r="B277" s="7" t="s">
        <v>3900</v>
      </c>
      <c r="C277" s="7" t="s">
        <v>14</v>
      </c>
      <c r="D277" s="8">
        <v>45261</v>
      </c>
      <c r="E277" s="9">
        <v>58054.15</v>
      </c>
      <c r="F277" s="9">
        <v>664200</v>
      </c>
      <c r="G277" s="9">
        <v>61389.438500000004</v>
      </c>
      <c r="H277" s="9">
        <v>20889.4385</v>
      </c>
      <c r="I277" s="9">
        <v>1500000</v>
      </c>
      <c r="J277" s="10">
        <v>0.44280000000000003</v>
      </c>
    </row>
    <row r="278" spans="1:10" x14ac:dyDescent="0.25">
      <c r="A278" s="6" t="s">
        <v>35</v>
      </c>
      <c r="B278" s="7" t="s">
        <v>3867</v>
      </c>
      <c r="C278" s="7" t="s">
        <v>11</v>
      </c>
      <c r="D278" s="8">
        <v>44927</v>
      </c>
      <c r="E278" s="9">
        <v>0</v>
      </c>
      <c r="F278" s="9">
        <v>50050</v>
      </c>
      <c r="G278" s="9">
        <v>0</v>
      </c>
      <c r="H278" s="9">
        <v>0</v>
      </c>
      <c r="I278" s="9">
        <v>1750000</v>
      </c>
      <c r="J278" s="10">
        <v>2.86E-2</v>
      </c>
    </row>
    <row r="279" spans="1:10" x14ac:dyDescent="0.25">
      <c r="A279" s="6" t="s">
        <v>35</v>
      </c>
      <c r="B279" s="7" t="s">
        <v>3867</v>
      </c>
      <c r="C279" s="7" t="s">
        <v>11</v>
      </c>
      <c r="D279" s="8">
        <v>44958</v>
      </c>
      <c r="E279" s="9">
        <v>0</v>
      </c>
      <c r="F279" s="9">
        <v>99925</v>
      </c>
      <c r="G279" s="9">
        <v>0</v>
      </c>
      <c r="H279" s="9">
        <v>0</v>
      </c>
      <c r="I279" s="9">
        <v>1750000</v>
      </c>
      <c r="J279" s="10">
        <v>5.7099999999999998E-2</v>
      </c>
    </row>
    <row r="280" spans="1:10" x14ac:dyDescent="0.25">
      <c r="A280" s="6" t="s">
        <v>35</v>
      </c>
      <c r="B280" s="7" t="s">
        <v>3867</v>
      </c>
      <c r="C280" s="7" t="s">
        <v>11</v>
      </c>
      <c r="D280" s="8">
        <v>44986</v>
      </c>
      <c r="E280" s="9">
        <v>0</v>
      </c>
      <c r="F280" s="9">
        <v>50050</v>
      </c>
      <c r="G280" s="9">
        <v>0</v>
      </c>
      <c r="H280" s="9">
        <v>0</v>
      </c>
      <c r="I280" s="9">
        <v>1750000</v>
      </c>
      <c r="J280" s="10">
        <v>2.86E-2</v>
      </c>
    </row>
    <row r="281" spans="1:10" x14ac:dyDescent="0.25">
      <c r="A281" s="6" t="s">
        <v>35</v>
      </c>
      <c r="B281" s="7" t="s">
        <v>3867</v>
      </c>
      <c r="C281" s="7" t="s">
        <v>11</v>
      </c>
      <c r="D281" s="8">
        <v>45017</v>
      </c>
      <c r="E281" s="9">
        <v>298724.65049999999</v>
      </c>
      <c r="F281" s="9">
        <v>99925</v>
      </c>
      <c r="G281" s="9">
        <v>355482.33500000002</v>
      </c>
      <c r="H281" s="9">
        <v>91985.872499999998</v>
      </c>
      <c r="I281" s="9">
        <v>1750000</v>
      </c>
      <c r="J281" s="10">
        <v>5.7099999999999998E-2</v>
      </c>
    </row>
    <row r="282" spans="1:10" x14ac:dyDescent="0.25">
      <c r="A282" s="6" t="s">
        <v>35</v>
      </c>
      <c r="B282" s="7" t="s">
        <v>3867</v>
      </c>
      <c r="C282" s="7" t="s">
        <v>11</v>
      </c>
      <c r="D282" s="8">
        <v>45047</v>
      </c>
      <c r="E282" s="9">
        <v>0</v>
      </c>
      <c r="F282" s="9">
        <v>75075</v>
      </c>
      <c r="G282" s="9">
        <v>277069.58750000002</v>
      </c>
      <c r="H282" s="9">
        <v>0</v>
      </c>
      <c r="I282" s="9">
        <v>1750000</v>
      </c>
      <c r="J282" s="10">
        <v>4.2900000000000001E-2</v>
      </c>
    </row>
    <row r="283" spans="1:10" x14ac:dyDescent="0.25">
      <c r="A283" s="6" t="s">
        <v>35</v>
      </c>
      <c r="B283" s="7" t="s">
        <v>3867</v>
      </c>
      <c r="C283" s="7" t="s">
        <v>11</v>
      </c>
      <c r="D283" s="8">
        <v>45078</v>
      </c>
      <c r="E283" s="9">
        <v>0</v>
      </c>
      <c r="F283" s="9">
        <v>124950</v>
      </c>
      <c r="G283" s="9">
        <v>0</v>
      </c>
      <c r="H283" s="9">
        <v>0</v>
      </c>
      <c r="I283" s="9">
        <v>1750000</v>
      </c>
      <c r="J283" s="10">
        <v>7.1400000000000005E-2</v>
      </c>
    </row>
    <row r="284" spans="1:10" x14ac:dyDescent="0.25">
      <c r="A284" s="6" t="s">
        <v>35</v>
      </c>
      <c r="B284" s="7" t="s">
        <v>3867</v>
      </c>
      <c r="C284" s="7" t="s">
        <v>11</v>
      </c>
      <c r="D284" s="8">
        <v>45108</v>
      </c>
      <c r="E284" s="9">
        <v>0</v>
      </c>
      <c r="F284" s="9">
        <v>75075</v>
      </c>
      <c r="G284" s="9">
        <v>0</v>
      </c>
      <c r="H284" s="9">
        <v>0</v>
      </c>
      <c r="I284" s="9">
        <v>1750000</v>
      </c>
      <c r="J284" s="10">
        <v>4.2900000000000001E-2</v>
      </c>
    </row>
    <row r="285" spans="1:10" x14ac:dyDescent="0.25">
      <c r="A285" s="6" t="s">
        <v>35</v>
      </c>
      <c r="B285" s="7" t="s">
        <v>3867</v>
      </c>
      <c r="C285" s="7" t="s">
        <v>11</v>
      </c>
      <c r="D285" s="8">
        <v>45139</v>
      </c>
      <c r="E285" s="9">
        <v>395687.92850000004</v>
      </c>
      <c r="F285" s="9">
        <v>124950</v>
      </c>
      <c r="G285" s="9">
        <v>470489.58550000004</v>
      </c>
      <c r="H285" s="9">
        <v>470489.58550000004</v>
      </c>
      <c r="I285" s="9">
        <v>1750000</v>
      </c>
      <c r="J285" s="10">
        <v>7.1400000000000005E-2</v>
      </c>
    </row>
    <row r="286" spans="1:10" x14ac:dyDescent="0.25">
      <c r="A286" s="6" t="s">
        <v>35</v>
      </c>
      <c r="B286" s="7" t="s">
        <v>3867</v>
      </c>
      <c r="C286" s="7" t="s">
        <v>11</v>
      </c>
      <c r="D286" s="8">
        <v>45170</v>
      </c>
      <c r="E286" s="9">
        <v>0</v>
      </c>
      <c r="F286" s="9">
        <v>75075</v>
      </c>
      <c r="G286" s="9">
        <v>0</v>
      </c>
      <c r="H286" s="9">
        <v>0</v>
      </c>
      <c r="I286" s="9">
        <v>1750000</v>
      </c>
      <c r="J286" s="10">
        <v>4.2900000000000001E-2</v>
      </c>
    </row>
    <row r="287" spans="1:10" x14ac:dyDescent="0.25">
      <c r="A287" s="6" t="s">
        <v>35</v>
      </c>
      <c r="B287" s="7" t="s">
        <v>3867</v>
      </c>
      <c r="C287" s="7" t="s">
        <v>11</v>
      </c>
      <c r="D287" s="8">
        <v>45200</v>
      </c>
      <c r="E287" s="9">
        <v>0</v>
      </c>
      <c r="F287" s="9">
        <v>124950</v>
      </c>
      <c r="G287" s="9">
        <v>0</v>
      </c>
      <c r="H287" s="9">
        <v>0</v>
      </c>
      <c r="I287" s="9">
        <v>1750000</v>
      </c>
      <c r="J287" s="10">
        <v>7.1400000000000005E-2</v>
      </c>
    </row>
    <row r="288" spans="1:10" x14ac:dyDescent="0.25">
      <c r="A288" s="6" t="s">
        <v>35</v>
      </c>
      <c r="B288" s="7" t="s">
        <v>3867</v>
      </c>
      <c r="C288" s="7" t="s">
        <v>11</v>
      </c>
      <c r="D288" s="8">
        <v>45231</v>
      </c>
      <c r="E288" s="9">
        <v>6715417.0609999998</v>
      </c>
      <c r="F288" s="9">
        <v>75075</v>
      </c>
      <c r="G288" s="9">
        <v>7888746.3025000002</v>
      </c>
      <c r="H288" s="9">
        <v>748746.30249999999</v>
      </c>
      <c r="I288" s="9">
        <v>1750000</v>
      </c>
      <c r="J288" s="10">
        <v>4.2900000000000001E-2</v>
      </c>
    </row>
    <row r="289" spans="1:10" x14ac:dyDescent="0.25">
      <c r="A289" s="6" t="s">
        <v>35</v>
      </c>
      <c r="B289" s="7" t="s">
        <v>3867</v>
      </c>
      <c r="C289" s="7" t="s">
        <v>11</v>
      </c>
      <c r="D289" s="8">
        <v>45261</v>
      </c>
      <c r="E289" s="9">
        <v>1434135.1120000002</v>
      </c>
      <c r="F289" s="9">
        <v>774900.00000000012</v>
      </c>
      <c r="G289" s="9">
        <v>1480143.4694999999</v>
      </c>
      <c r="H289" s="9">
        <v>133160.677</v>
      </c>
      <c r="I289" s="9">
        <v>1750000</v>
      </c>
      <c r="J289" s="10">
        <v>0.44280000000000003</v>
      </c>
    </row>
    <row r="290" spans="1:10" x14ac:dyDescent="0.25">
      <c r="A290" s="6" t="s">
        <v>36</v>
      </c>
      <c r="B290" s="7" t="s">
        <v>3595</v>
      </c>
      <c r="C290" s="7" t="s">
        <v>14</v>
      </c>
      <c r="D290" s="8">
        <v>44927</v>
      </c>
      <c r="E290" s="9">
        <v>109103.55649999999</v>
      </c>
      <c r="F290" s="9">
        <v>28600</v>
      </c>
      <c r="G290" s="9">
        <v>129833.23049999999</v>
      </c>
      <c r="H290" s="9">
        <v>92873.443999999989</v>
      </c>
      <c r="I290" s="9">
        <v>1000000</v>
      </c>
      <c r="J290" s="10">
        <v>2.86E-2</v>
      </c>
    </row>
    <row r="291" spans="1:10" x14ac:dyDescent="0.25">
      <c r="A291" s="6" t="s">
        <v>36</v>
      </c>
      <c r="B291" s="7" t="s">
        <v>3595</v>
      </c>
      <c r="C291" s="7" t="s">
        <v>14</v>
      </c>
      <c r="D291" s="8">
        <v>44958</v>
      </c>
      <c r="E291" s="9">
        <v>0</v>
      </c>
      <c r="F291" s="9">
        <v>57100</v>
      </c>
      <c r="G291" s="9">
        <v>0</v>
      </c>
      <c r="H291" s="9">
        <v>0</v>
      </c>
      <c r="I291" s="9">
        <v>1000000</v>
      </c>
      <c r="J291" s="10">
        <v>5.7099999999999998E-2</v>
      </c>
    </row>
    <row r="292" spans="1:10" x14ac:dyDescent="0.25">
      <c r="A292" s="6" t="s">
        <v>36</v>
      </c>
      <c r="B292" s="7" t="s">
        <v>3595</v>
      </c>
      <c r="C292" s="7" t="s">
        <v>14</v>
      </c>
      <c r="D292" s="8">
        <v>44986</v>
      </c>
      <c r="E292" s="9">
        <v>30608.181</v>
      </c>
      <c r="F292" s="9">
        <v>28600</v>
      </c>
      <c r="G292" s="9">
        <v>36423.734499999999</v>
      </c>
      <c r="H292" s="9">
        <v>29175.306499999999</v>
      </c>
      <c r="I292" s="9">
        <v>1000000</v>
      </c>
      <c r="J292" s="10">
        <v>2.86E-2</v>
      </c>
    </row>
    <row r="293" spans="1:10" x14ac:dyDescent="0.25">
      <c r="A293" s="6" t="s">
        <v>36</v>
      </c>
      <c r="B293" s="7" t="s">
        <v>3595</v>
      </c>
      <c r="C293" s="7" t="s">
        <v>14</v>
      </c>
      <c r="D293" s="8">
        <v>45017</v>
      </c>
      <c r="E293" s="9">
        <v>258876.52999999997</v>
      </c>
      <c r="F293" s="9">
        <v>57100</v>
      </c>
      <c r="G293" s="9">
        <v>261639.73799999998</v>
      </c>
      <c r="H293" s="9">
        <v>1000</v>
      </c>
      <c r="I293" s="9">
        <v>1000000</v>
      </c>
      <c r="J293" s="10">
        <v>5.7099999999999998E-2</v>
      </c>
    </row>
    <row r="294" spans="1:10" x14ac:dyDescent="0.25">
      <c r="A294" s="6" t="s">
        <v>36</v>
      </c>
      <c r="B294" s="7" t="s">
        <v>3595</v>
      </c>
      <c r="C294" s="7" t="s">
        <v>14</v>
      </c>
      <c r="D294" s="8">
        <v>45047</v>
      </c>
      <c r="E294" s="9">
        <v>406417.97149999999</v>
      </c>
      <c r="F294" s="9">
        <v>42900</v>
      </c>
      <c r="G294" s="9">
        <v>483637.38400000008</v>
      </c>
      <c r="H294" s="9">
        <v>18205.344000000001</v>
      </c>
      <c r="I294" s="9">
        <v>1000000</v>
      </c>
      <c r="J294" s="10">
        <v>4.2900000000000001E-2</v>
      </c>
    </row>
    <row r="295" spans="1:10" x14ac:dyDescent="0.25">
      <c r="A295" s="6" t="s">
        <v>36</v>
      </c>
      <c r="B295" s="7" t="s">
        <v>3595</v>
      </c>
      <c r="C295" s="7" t="s">
        <v>14</v>
      </c>
      <c r="D295" s="8">
        <v>45078</v>
      </c>
      <c r="E295" s="9">
        <v>77475.731999999989</v>
      </c>
      <c r="F295" s="9">
        <v>71400</v>
      </c>
      <c r="G295" s="9">
        <v>92196.12000000001</v>
      </c>
      <c r="H295" s="9">
        <v>0</v>
      </c>
      <c r="I295" s="9">
        <v>1000000</v>
      </c>
      <c r="J295" s="10">
        <v>7.1400000000000005E-2</v>
      </c>
    </row>
    <row r="296" spans="1:10" x14ac:dyDescent="0.25">
      <c r="A296" s="6" t="s">
        <v>36</v>
      </c>
      <c r="B296" s="7" t="s">
        <v>3595</v>
      </c>
      <c r="C296" s="7" t="s">
        <v>14</v>
      </c>
      <c r="D296" s="8">
        <v>45108</v>
      </c>
      <c r="E296" s="9">
        <v>14184.839000000002</v>
      </c>
      <c r="F296" s="9">
        <v>42900</v>
      </c>
      <c r="G296" s="9">
        <v>16879.958000000002</v>
      </c>
      <c r="H296" s="9">
        <v>16879.958000000002</v>
      </c>
      <c r="I296" s="9">
        <v>1000000</v>
      </c>
      <c r="J296" s="10">
        <v>4.2900000000000001E-2</v>
      </c>
    </row>
    <row r="297" spans="1:10" x14ac:dyDescent="0.25">
      <c r="A297" s="6" t="s">
        <v>36</v>
      </c>
      <c r="B297" s="7" t="s">
        <v>3595</v>
      </c>
      <c r="C297" s="7" t="s">
        <v>14</v>
      </c>
      <c r="D297" s="8">
        <v>45139</v>
      </c>
      <c r="E297" s="9">
        <v>0</v>
      </c>
      <c r="F297" s="9">
        <v>71400</v>
      </c>
      <c r="G297" s="9">
        <v>0</v>
      </c>
      <c r="H297" s="9">
        <v>0</v>
      </c>
      <c r="I297" s="9">
        <v>1000000</v>
      </c>
      <c r="J297" s="10">
        <v>7.1400000000000005E-2</v>
      </c>
    </row>
    <row r="298" spans="1:10" x14ac:dyDescent="0.25">
      <c r="A298" s="6" t="s">
        <v>36</v>
      </c>
      <c r="B298" s="7" t="s">
        <v>3595</v>
      </c>
      <c r="C298" s="7" t="s">
        <v>14</v>
      </c>
      <c r="D298" s="8">
        <v>45170</v>
      </c>
      <c r="E298" s="9">
        <v>5099.5389999999998</v>
      </c>
      <c r="F298" s="9">
        <v>42900</v>
      </c>
      <c r="G298" s="9">
        <v>6068.451</v>
      </c>
      <c r="H298" s="9">
        <v>6068.451</v>
      </c>
      <c r="I298" s="9">
        <v>1000000</v>
      </c>
      <c r="J298" s="10">
        <v>4.2900000000000001E-2</v>
      </c>
    </row>
    <row r="299" spans="1:10" x14ac:dyDescent="0.25">
      <c r="A299" s="6" t="s">
        <v>36</v>
      </c>
      <c r="B299" s="7" t="s">
        <v>3595</v>
      </c>
      <c r="C299" s="7" t="s">
        <v>14</v>
      </c>
      <c r="D299" s="8">
        <v>45200</v>
      </c>
      <c r="E299" s="9">
        <v>-39027.464500000031</v>
      </c>
      <c r="F299" s="9">
        <v>71400</v>
      </c>
      <c r="G299" s="9">
        <v>20310.176000000003</v>
      </c>
      <c r="H299" s="9">
        <v>124982.40149999999</v>
      </c>
      <c r="I299" s="9">
        <v>1000000</v>
      </c>
      <c r="J299" s="10">
        <v>7.1400000000000005E-2</v>
      </c>
    </row>
    <row r="300" spans="1:10" x14ac:dyDescent="0.25">
      <c r="A300" s="6" t="s">
        <v>36</v>
      </c>
      <c r="B300" s="7" t="s">
        <v>3595</v>
      </c>
      <c r="C300" s="7" t="s">
        <v>14</v>
      </c>
      <c r="D300" s="8">
        <v>45231</v>
      </c>
      <c r="E300" s="9">
        <v>235766.92299999995</v>
      </c>
      <c r="F300" s="9">
        <v>42900</v>
      </c>
      <c r="G300" s="9">
        <v>280562.63650000002</v>
      </c>
      <c r="H300" s="9">
        <v>34387.883000000002</v>
      </c>
      <c r="I300" s="9">
        <v>1000000</v>
      </c>
      <c r="J300" s="10">
        <v>4.2900000000000001E-2</v>
      </c>
    </row>
    <row r="301" spans="1:10" x14ac:dyDescent="0.25">
      <c r="A301" s="6" t="s">
        <v>36</v>
      </c>
      <c r="B301" s="7" t="s">
        <v>3595</v>
      </c>
      <c r="C301" s="7" t="s">
        <v>14</v>
      </c>
      <c r="D301" s="8">
        <v>45261</v>
      </c>
      <c r="E301" s="9">
        <v>-185488.13200000001</v>
      </c>
      <c r="F301" s="9">
        <v>442800</v>
      </c>
      <c r="G301" s="9">
        <v>-159402.20849999998</v>
      </c>
      <c r="H301" s="9">
        <v>0</v>
      </c>
      <c r="I301" s="9">
        <v>1000000</v>
      </c>
      <c r="J301" s="10">
        <v>0.44280000000000003</v>
      </c>
    </row>
    <row r="302" spans="1:10" x14ac:dyDescent="0.25">
      <c r="A302" s="6" t="s">
        <v>37</v>
      </c>
      <c r="B302" s="7" t="s">
        <v>3595</v>
      </c>
      <c r="C302" s="7" t="s">
        <v>11</v>
      </c>
      <c r="D302" s="8">
        <v>44927</v>
      </c>
      <c r="E302" s="9">
        <v>199500</v>
      </c>
      <c r="F302" s="9">
        <v>42900</v>
      </c>
      <c r="G302" s="9">
        <v>511611.0625</v>
      </c>
      <c r="H302" s="9">
        <v>184500</v>
      </c>
      <c r="I302" s="9">
        <v>1500000</v>
      </c>
      <c r="J302" s="10">
        <v>2.86E-2</v>
      </c>
    </row>
    <row r="303" spans="1:10" x14ac:dyDescent="0.25">
      <c r="A303" s="6" t="s">
        <v>37</v>
      </c>
      <c r="B303" s="7" t="s">
        <v>3595</v>
      </c>
      <c r="C303" s="7" t="s">
        <v>11</v>
      </c>
      <c r="D303" s="8">
        <v>44958</v>
      </c>
      <c r="E303" s="9">
        <v>0</v>
      </c>
      <c r="F303" s="9">
        <v>85650</v>
      </c>
      <c r="G303" s="9">
        <v>0</v>
      </c>
      <c r="H303" s="9">
        <v>0</v>
      </c>
      <c r="I303" s="9">
        <v>1500000</v>
      </c>
      <c r="J303" s="10">
        <v>5.7099999999999998E-2</v>
      </c>
    </row>
    <row r="304" spans="1:10" x14ac:dyDescent="0.25">
      <c r="A304" s="6" t="s">
        <v>37</v>
      </c>
      <c r="B304" s="7" t="s">
        <v>3595</v>
      </c>
      <c r="C304" s="7" t="s">
        <v>11</v>
      </c>
      <c r="D304" s="8">
        <v>44986</v>
      </c>
      <c r="E304" s="9">
        <v>321311.04500000004</v>
      </c>
      <c r="F304" s="9">
        <v>42900</v>
      </c>
      <c r="G304" s="9">
        <v>377230.14399999997</v>
      </c>
      <c r="H304" s="9">
        <v>73780.143500000006</v>
      </c>
      <c r="I304" s="9">
        <v>1500000</v>
      </c>
      <c r="J304" s="10">
        <v>2.86E-2</v>
      </c>
    </row>
    <row r="305" spans="1:10" x14ac:dyDescent="0.25">
      <c r="A305" s="6" t="s">
        <v>37</v>
      </c>
      <c r="B305" s="7" t="s">
        <v>3595</v>
      </c>
      <c r="C305" s="7" t="s">
        <v>11</v>
      </c>
      <c r="D305" s="8">
        <v>45017</v>
      </c>
      <c r="E305" s="9">
        <v>0</v>
      </c>
      <c r="F305" s="9">
        <v>85650</v>
      </c>
      <c r="G305" s="9">
        <v>0</v>
      </c>
      <c r="H305" s="9">
        <v>0</v>
      </c>
      <c r="I305" s="9">
        <v>1500000</v>
      </c>
      <c r="J305" s="10">
        <v>5.7099999999999998E-2</v>
      </c>
    </row>
    <row r="306" spans="1:10" x14ac:dyDescent="0.25">
      <c r="A306" s="6" t="s">
        <v>37</v>
      </c>
      <c r="B306" s="7" t="s">
        <v>3595</v>
      </c>
      <c r="C306" s="7" t="s">
        <v>11</v>
      </c>
      <c r="D306" s="8">
        <v>45047</v>
      </c>
      <c r="E306" s="9">
        <v>1851339.4639999997</v>
      </c>
      <c r="F306" s="9">
        <v>64350</v>
      </c>
      <c r="G306" s="9">
        <v>1898428.9635000001</v>
      </c>
      <c r="H306" s="9">
        <v>1721859.9920000001</v>
      </c>
      <c r="I306" s="9">
        <v>1500000</v>
      </c>
      <c r="J306" s="10">
        <v>4.2900000000000001E-2</v>
      </c>
    </row>
    <row r="307" spans="1:10" x14ac:dyDescent="0.25">
      <c r="A307" s="6" t="s">
        <v>37</v>
      </c>
      <c r="B307" s="7" t="s">
        <v>3595</v>
      </c>
      <c r="C307" s="7" t="s">
        <v>11</v>
      </c>
      <c r="D307" s="8">
        <v>45078</v>
      </c>
      <c r="E307" s="9">
        <v>221261.67399999997</v>
      </c>
      <c r="F307" s="9">
        <v>107100</v>
      </c>
      <c r="G307" s="9">
        <v>238791.39199999999</v>
      </c>
      <c r="H307" s="9">
        <v>0</v>
      </c>
      <c r="I307" s="9">
        <v>1500000</v>
      </c>
      <c r="J307" s="10">
        <v>7.1400000000000005E-2</v>
      </c>
    </row>
    <row r="308" spans="1:10" x14ac:dyDescent="0.25">
      <c r="A308" s="6" t="s">
        <v>37</v>
      </c>
      <c r="B308" s="7" t="s">
        <v>3595</v>
      </c>
      <c r="C308" s="7" t="s">
        <v>11</v>
      </c>
      <c r="D308" s="8">
        <v>45108</v>
      </c>
      <c r="E308" s="9">
        <v>13500</v>
      </c>
      <c r="F308" s="9">
        <v>64350</v>
      </c>
      <c r="G308" s="9">
        <v>13500</v>
      </c>
      <c r="H308" s="9">
        <v>13500</v>
      </c>
      <c r="I308" s="9">
        <v>1500000</v>
      </c>
      <c r="J308" s="10">
        <v>4.2900000000000001E-2</v>
      </c>
    </row>
    <row r="309" spans="1:10" x14ac:dyDescent="0.25">
      <c r="A309" s="6" t="s">
        <v>37</v>
      </c>
      <c r="B309" s="7" t="s">
        <v>3595</v>
      </c>
      <c r="C309" s="7" t="s">
        <v>11</v>
      </c>
      <c r="D309" s="8">
        <v>45139</v>
      </c>
      <c r="E309" s="9">
        <v>239420.70099999997</v>
      </c>
      <c r="F309" s="9">
        <v>107100</v>
      </c>
      <c r="G309" s="9">
        <v>194423.13449999999</v>
      </c>
      <c r="H309" s="9">
        <v>36000</v>
      </c>
      <c r="I309" s="9">
        <v>1500000</v>
      </c>
      <c r="J309" s="10">
        <v>7.1400000000000005E-2</v>
      </c>
    </row>
    <row r="310" spans="1:10" x14ac:dyDescent="0.25">
      <c r="A310" s="6" t="s">
        <v>37</v>
      </c>
      <c r="B310" s="7" t="s">
        <v>3595</v>
      </c>
      <c r="C310" s="7" t="s">
        <v>11</v>
      </c>
      <c r="D310" s="8">
        <v>45170</v>
      </c>
      <c r="E310" s="9">
        <v>1664498.46</v>
      </c>
      <c r="F310" s="9">
        <v>64350</v>
      </c>
      <c r="G310" s="9">
        <v>1667728.1675</v>
      </c>
      <c r="H310" s="9">
        <v>1625000</v>
      </c>
      <c r="I310" s="9">
        <v>1500000</v>
      </c>
      <c r="J310" s="10">
        <v>4.2900000000000001E-2</v>
      </c>
    </row>
    <row r="311" spans="1:10" x14ac:dyDescent="0.25">
      <c r="A311" s="6" t="s">
        <v>37</v>
      </c>
      <c r="B311" s="7" t="s">
        <v>3595</v>
      </c>
      <c r="C311" s="7" t="s">
        <v>11</v>
      </c>
      <c r="D311" s="8">
        <v>45200</v>
      </c>
      <c r="E311" s="9">
        <v>1035166.5025000001</v>
      </c>
      <c r="F311" s="9">
        <v>107100</v>
      </c>
      <c r="G311" s="9">
        <v>1072723.1384999999</v>
      </c>
      <c r="H311" s="9">
        <v>8281.5695000000014</v>
      </c>
      <c r="I311" s="9">
        <v>1500000</v>
      </c>
      <c r="J311" s="10">
        <v>7.1400000000000005E-2</v>
      </c>
    </row>
    <row r="312" spans="1:10" x14ac:dyDescent="0.25">
      <c r="A312" s="6" t="s">
        <v>37</v>
      </c>
      <c r="B312" s="7" t="s">
        <v>3595</v>
      </c>
      <c r="C312" s="7" t="s">
        <v>11</v>
      </c>
      <c r="D312" s="8">
        <v>45231</v>
      </c>
      <c r="E312" s="9">
        <v>-1710.1804999999993</v>
      </c>
      <c r="F312" s="9">
        <v>64350</v>
      </c>
      <c r="G312" s="9">
        <v>-2035.114499999999</v>
      </c>
      <c r="H312" s="9">
        <v>0</v>
      </c>
      <c r="I312" s="9">
        <v>1500000</v>
      </c>
      <c r="J312" s="10">
        <v>4.2900000000000001E-2</v>
      </c>
    </row>
    <row r="313" spans="1:10" x14ac:dyDescent="0.25">
      <c r="A313" s="6" t="s">
        <v>37</v>
      </c>
      <c r="B313" s="7" t="s">
        <v>3595</v>
      </c>
      <c r="C313" s="7" t="s">
        <v>11</v>
      </c>
      <c r="D313" s="8">
        <v>45261</v>
      </c>
      <c r="E313" s="9">
        <v>183433.19850000003</v>
      </c>
      <c r="F313" s="9">
        <v>664200</v>
      </c>
      <c r="G313" s="9">
        <v>1448008.466</v>
      </c>
      <c r="H313" s="9">
        <v>1544309.0219999999</v>
      </c>
      <c r="I313" s="9">
        <v>1500000</v>
      </c>
      <c r="J313" s="10">
        <v>0.44280000000000003</v>
      </c>
    </row>
    <row r="314" spans="1:10" x14ac:dyDescent="0.25">
      <c r="A314" s="6" t="s">
        <v>38</v>
      </c>
      <c r="B314" s="7" t="s">
        <v>3867</v>
      </c>
      <c r="C314" s="7" t="s">
        <v>3899</v>
      </c>
      <c r="D314" s="8">
        <v>44927</v>
      </c>
      <c r="E314" s="9">
        <v>0</v>
      </c>
      <c r="F314" s="9">
        <v>0</v>
      </c>
      <c r="G314" s="9">
        <v>0</v>
      </c>
      <c r="H314" s="9">
        <v>0</v>
      </c>
      <c r="I314" s="9" t="e">
        <v>#VALUE!</v>
      </c>
      <c r="J314" s="10">
        <v>2.86E-2</v>
      </c>
    </row>
    <row r="315" spans="1:10" x14ac:dyDescent="0.25">
      <c r="A315" s="6" t="s">
        <v>38</v>
      </c>
      <c r="B315" s="7" t="s">
        <v>3867</v>
      </c>
      <c r="C315" s="7" t="s">
        <v>3899</v>
      </c>
      <c r="D315" s="8">
        <v>44958</v>
      </c>
      <c r="E315" s="9">
        <v>0</v>
      </c>
      <c r="F315" s="9">
        <v>0</v>
      </c>
      <c r="G315" s="9">
        <v>0</v>
      </c>
      <c r="H315" s="9">
        <v>0</v>
      </c>
      <c r="I315" s="9" t="e">
        <v>#VALUE!</v>
      </c>
      <c r="J315" s="10">
        <v>5.7099999999999998E-2</v>
      </c>
    </row>
    <row r="316" spans="1:10" x14ac:dyDescent="0.25">
      <c r="A316" s="6" t="s">
        <v>38</v>
      </c>
      <c r="B316" s="7" t="s">
        <v>3867</v>
      </c>
      <c r="C316" s="7" t="s">
        <v>3899</v>
      </c>
      <c r="D316" s="8">
        <v>44986</v>
      </c>
      <c r="E316" s="9">
        <v>0</v>
      </c>
      <c r="F316" s="9">
        <v>0</v>
      </c>
      <c r="G316" s="9">
        <v>0</v>
      </c>
      <c r="H316" s="9">
        <v>0</v>
      </c>
      <c r="I316" s="9" t="e">
        <v>#VALUE!</v>
      </c>
      <c r="J316" s="10">
        <v>2.86E-2</v>
      </c>
    </row>
    <row r="317" spans="1:10" x14ac:dyDescent="0.25">
      <c r="A317" s="6" t="s">
        <v>38</v>
      </c>
      <c r="B317" s="7" t="s">
        <v>3867</v>
      </c>
      <c r="C317" s="7" t="s">
        <v>3899</v>
      </c>
      <c r="D317" s="8">
        <v>45017</v>
      </c>
      <c r="E317" s="9">
        <v>0</v>
      </c>
      <c r="F317" s="9">
        <v>0</v>
      </c>
      <c r="G317" s="9">
        <v>0</v>
      </c>
      <c r="H317" s="9">
        <v>0</v>
      </c>
      <c r="I317" s="9" t="e">
        <v>#VALUE!</v>
      </c>
      <c r="J317" s="10">
        <v>5.7099999999999998E-2</v>
      </c>
    </row>
    <row r="318" spans="1:10" x14ac:dyDescent="0.25">
      <c r="A318" s="6" t="s">
        <v>38</v>
      </c>
      <c r="B318" s="7" t="s">
        <v>3867</v>
      </c>
      <c r="C318" s="7" t="s">
        <v>3899</v>
      </c>
      <c r="D318" s="8">
        <v>45047</v>
      </c>
      <c r="E318" s="9">
        <v>0</v>
      </c>
      <c r="F318" s="9">
        <v>0</v>
      </c>
      <c r="G318" s="9">
        <v>0</v>
      </c>
      <c r="H318" s="9">
        <v>0</v>
      </c>
      <c r="I318" s="9" t="e">
        <v>#VALUE!</v>
      </c>
      <c r="J318" s="10">
        <v>4.2900000000000001E-2</v>
      </c>
    </row>
    <row r="319" spans="1:10" x14ac:dyDescent="0.25">
      <c r="A319" s="6" t="s">
        <v>38</v>
      </c>
      <c r="B319" s="7" t="s">
        <v>3867</v>
      </c>
      <c r="C319" s="7" t="s">
        <v>3899</v>
      </c>
      <c r="D319" s="8">
        <v>45078</v>
      </c>
      <c r="E319" s="9">
        <v>0</v>
      </c>
      <c r="F319" s="9">
        <v>0</v>
      </c>
      <c r="G319" s="9">
        <v>0</v>
      </c>
      <c r="H319" s="9">
        <v>0</v>
      </c>
      <c r="I319" s="9" t="e">
        <v>#VALUE!</v>
      </c>
      <c r="J319" s="10">
        <v>7.1400000000000005E-2</v>
      </c>
    </row>
    <row r="320" spans="1:10" x14ac:dyDescent="0.25">
      <c r="A320" s="6" t="s">
        <v>38</v>
      </c>
      <c r="B320" s="7" t="s">
        <v>3867</v>
      </c>
      <c r="C320" s="7" t="s">
        <v>3899</v>
      </c>
      <c r="D320" s="8">
        <v>45108</v>
      </c>
      <c r="E320" s="9">
        <v>0</v>
      </c>
      <c r="F320" s="9">
        <v>0</v>
      </c>
      <c r="G320" s="9">
        <v>0</v>
      </c>
      <c r="H320" s="9">
        <v>0</v>
      </c>
      <c r="I320" s="9" t="e">
        <v>#VALUE!</v>
      </c>
      <c r="J320" s="10">
        <v>4.2900000000000001E-2</v>
      </c>
    </row>
    <row r="321" spans="1:10" x14ac:dyDescent="0.25">
      <c r="A321" s="6" t="s">
        <v>38</v>
      </c>
      <c r="B321" s="7" t="s">
        <v>3867</v>
      </c>
      <c r="C321" s="7" t="s">
        <v>3899</v>
      </c>
      <c r="D321" s="8">
        <v>45139</v>
      </c>
      <c r="E321" s="9">
        <v>0</v>
      </c>
      <c r="F321" s="9">
        <v>0</v>
      </c>
      <c r="G321" s="9">
        <v>0</v>
      </c>
      <c r="H321" s="9">
        <v>0</v>
      </c>
      <c r="I321" s="9" t="e">
        <v>#VALUE!</v>
      </c>
      <c r="J321" s="10">
        <v>7.1400000000000005E-2</v>
      </c>
    </row>
    <row r="322" spans="1:10" x14ac:dyDescent="0.25">
      <c r="A322" s="6" t="s">
        <v>38</v>
      </c>
      <c r="B322" s="7" t="s">
        <v>3867</v>
      </c>
      <c r="C322" s="7" t="s">
        <v>3899</v>
      </c>
      <c r="D322" s="8">
        <v>45170</v>
      </c>
      <c r="E322" s="9">
        <v>0</v>
      </c>
      <c r="F322" s="9">
        <v>0</v>
      </c>
      <c r="G322" s="9">
        <v>0</v>
      </c>
      <c r="H322" s="9">
        <v>0</v>
      </c>
      <c r="I322" s="9" t="e">
        <v>#VALUE!</v>
      </c>
      <c r="J322" s="10">
        <v>4.2900000000000001E-2</v>
      </c>
    </row>
    <row r="323" spans="1:10" x14ac:dyDescent="0.25">
      <c r="A323" s="6" t="s">
        <v>38</v>
      </c>
      <c r="B323" s="7" t="s">
        <v>3867</v>
      </c>
      <c r="C323" s="7" t="s">
        <v>3899</v>
      </c>
      <c r="D323" s="8">
        <v>45200</v>
      </c>
      <c r="E323" s="9">
        <v>0</v>
      </c>
      <c r="F323" s="9">
        <v>0</v>
      </c>
      <c r="G323" s="9">
        <v>0</v>
      </c>
      <c r="H323" s="9">
        <v>0</v>
      </c>
      <c r="I323" s="9" t="e">
        <v>#VALUE!</v>
      </c>
      <c r="J323" s="10">
        <v>7.1400000000000005E-2</v>
      </c>
    </row>
    <row r="324" spans="1:10" x14ac:dyDescent="0.25">
      <c r="A324" s="6" t="s">
        <v>38</v>
      </c>
      <c r="B324" s="7" t="s">
        <v>3867</v>
      </c>
      <c r="C324" s="7" t="s">
        <v>3899</v>
      </c>
      <c r="D324" s="8">
        <v>45231</v>
      </c>
      <c r="E324" s="9">
        <v>13804.648999999999</v>
      </c>
      <c r="F324" s="9">
        <v>0</v>
      </c>
      <c r="G324" s="9">
        <v>43202.553500000002</v>
      </c>
      <c r="H324" s="9">
        <v>0</v>
      </c>
      <c r="I324" s="9" t="e">
        <v>#VALUE!</v>
      </c>
      <c r="J324" s="10">
        <v>4.2900000000000001E-2</v>
      </c>
    </row>
    <row r="325" spans="1:10" x14ac:dyDescent="0.25">
      <c r="A325" s="6" t="s">
        <v>38</v>
      </c>
      <c r="B325" s="7" t="s">
        <v>3867</v>
      </c>
      <c r="C325" s="7" t="s">
        <v>3899</v>
      </c>
      <c r="D325" s="8">
        <v>45261</v>
      </c>
      <c r="E325" s="9">
        <v>28047</v>
      </c>
      <c r="F325" s="9">
        <v>0</v>
      </c>
      <c r="G325" s="9">
        <v>33375.93</v>
      </c>
      <c r="H325" s="9">
        <v>0</v>
      </c>
      <c r="I325" s="9" t="e">
        <v>#VALUE!</v>
      </c>
      <c r="J325" s="10">
        <v>0.44280000000000003</v>
      </c>
    </row>
    <row r="326" spans="1:10" x14ac:dyDescent="0.25">
      <c r="A326" s="6" t="s">
        <v>39</v>
      </c>
      <c r="B326" s="7" t="s">
        <v>3595</v>
      </c>
      <c r="C326" s="7" t="s">
        <v>11</v>
      </c>
      <c r="D326" s="8">
        <v>44927</v>
      </c>
      <c r="E326" s="9">
        <v>200177.63249999998</v>
      </c>
      <c r="F326" s="9">
        <v>28600</v>
      </c>
      <c r="G326" s="9">
        <v>238211.383</v>
      </c>
      <c r="H326" s="9">
        <v>238211.383</v>
      </c>
      <c r="I326" s="9">
        <v>1000000</v>
      </c>
      <c r="J326" s="10">
        <v>2.86E-2</v>
      </c>
    </row>
    <row r="327" spans="1:10" x14ac:dyDescent="0.25">
      <c r="A327" s="6" t="s">
        <v>39</v>
      </c>
      <c r="B327" s="7" t="s">
        <v>3595</v>
      </c>
      <c r="C327" s="7" t="s">
        <v>11</v>
      </c>
      <c r="D327" s="8">
        <v>44958</v>
      </c>
      <c r="E327" s="9">
        <v>151791.70199999999</v>
      </c>
      <c r="F327" s="9">
        <v>57100</v>
      </c>
      <c r="G327" s="9">
        <v>180632.12549999999</v>
      </c>
      <c r="H327" s="9">
        <v>180632.12549999999</v>
      </c>
      <c r="I327" s="9">
        <v>1000000</v>
      </c>
      <c r="J327" s="10">
        <v>5.7099999999999998E-2</v>
      </c>
    </row>
    <row r="328" spans="1:10" x14ac:dyDescent="0.25">
      <c r="A328" s="6" t="s">
        <v>39</v>
      </c>
      <c r="B328" s="7" t="s">
        <v>3595</v>
      </c>
      <c r="C328" s="7" t="s">
        <v>11</v>
      </c>
      <c r="D328" s="8">
        <v>44986</v>
      </c>
      <c r="E328" s="9">
        <v>145000.12450000001</v>
      </c>
      <c r="F328" s="9">
        <v>28600</v>
      </c>
      <c r="G328" s="9">
        <v>172550.14799999999</v>
      </c>
      <c r="H328" s="9">
        <v>0</v>
      </c>
      <c r="I328" s="9">
        <v>1000000</v>
      </c>
      <c r="J328" s="10">
        <v>2.86E-2</v>
      </c>
    </row>
    <row r="329" spans="1:10" x14ac:dyDescent="0.25">
      <c r="A329" s="6" t="s">
        <v>39</v>
      </c>
      <c r="B329" s="7" t="s">
        <v>3595</v>
      </c>
      <c r="C329" s="7" t="s">
        <v>11</v>
      </c>
      <c r="D329" s="8">
        <v>45017</v>
      </c>
      <c r="E329" s="9">
        <v>82592.62</v>
      </c>
      <c r="F329" s="9">
        <v>57100</v>
      </c>
      <c r="G329" s="9">
        <v>98095.218000000008</v>
      </c>
      <c r="H329" s="9">
        <v>0</v>
      </c>
      <c r="I329" s="9">
        <v>1000000</v>
      </c>
      <c r="J329" s="10">
        <v>5.7099999999999998E-2</v>
      </c>
    </row>
    <row r="330" spans="1:10" x14ac:dyDescent="0.25">
      <c r="A330" s="6" t="s">
        <v>39</v>
      </c>
      <c r="B330" s="7" t="s">
        <v>3595</v>
      </c>
      <c r="C330" s="7" t="s">
        <v>11</v>
      </c>
      <c r="D330" s="8">
        <v>45047</v>
      </c>
      <c r="E330" s="9">
        <v>276510.35599999997</v>
      </c>
      <c r="F330" s="9">
        <v>42900</v>
      </c>
      <c r="G330" s="9">
        <v>329047.32299999997</v>
      </c>
      <c r="H330" s="9">
        <v>130811.25600000001</v>
      </c>
      <c r="I330" s="9">
        <v>1000000</v>
      </c>
      <c r="J330" s="10">
        <v>4.2900000000000001E-2</v>
      </c>
    </row>
    <row r="331" spans="1:10" x14ac:dyDescent="0.25">
      <c r="A331" s="6" t="s">
        <v>39</v>
      </c>
      <c r="B331" s="7" t="s">
        <v>3595</v>
      </c>
      <c r="C331" s="7" t="s">
        <v>11</v>
      </c>
      <c r="D331" s="8">
        <v>45078</v>
      </c>
      <c r="E331" s="9">
        <v>526369.6</v>
      </c>
      <c r="F331" s="9">
        <v>71400</v>
      </c>
      <c r="G331" s="9">
        <v>626379.82399999991</v>
      </c>
      <c r="H331" s="9">
        <v>99343.282500000001</v>
      </c>
      <c r="I331" s="9">
        <v>1000000</v>
      </c>
      <c r="J331" s="10">
        <v>7.1400000000000005E-2</v>
      </c>
    </row>
    <row r="332" spans="1:10" x14ac:dyDescent="0.25">
      <c r="A332" s="6" t="s">
        <v>39</v>
      </c>
      <c r="B332" s="7" t="s">
        <v>3595</v>
      </c>
      <c r="C332" s="7" t="s">
        <v>11</v>
      </c>
      <c r="D332" s="8">
        <v>45108</v>
      </c>
      <c r="E332" s="9">
        <v>30000</v>
      </c>
      <c r="F332" s="9">
        <v>42900</v>
      </c>
      <c r="G332" s="9">
        <v>35700</v>
      </c>
      <c r="H332" s="9">
        <v>35700</v>
      </c>
      <c r="I332" s="9">
        <v>1000000</v>
      </c>
      <c r="J332" s="10">
        <v>4.2900000000000001E-2</v>
      </c>
    </row>
    <row r="333" spans="1:10" x14ac:dyDescent="0.25">
      <c r="A333" s="6" t="s">
        <v>39</v>
      </c>
      <c r="B333" s="7" t="s">
        <v>3595</v>
      </c>
      <c r="C333" s="7" t="s">
        <v>11</v>
      </c>
      <c r="D333" s="8">
        <v>45139</v>
      </c>
      <c r="E333" s="9">
        <v>26306.221999999998</v>
      </c>
      <c r="F333" s="9">
        <v>71400</v>
      </c>
      <c r="G333" s="9">
        <v>31304.403999999999</v>
      </c>
      <c r="H333" s="9">
        <v>31304.403999999999</v>
      </c>
      <c r="I333" s="9">
        <v>1000000</v>
      </c>
      <c r="J333" s="10">
        <v>7.1400000000000005E-2</v>
      </c>
    </row>
    <row r="334" spans="1:10" x14ac:dyDescent="0.25">
      <c r="A334" s="6" t="s">
        <v>39</v>
      </c>
      <c r="B334" s="7" t="s">
        <v>3595</v>
      </c>
      <c r="C334" s="7" t="s">
        <v>11</v>
      </c>
      <c r="D334" s="8">
        <v>45170</v>
      </c>
      <c r="E334" s="9">
        <v>30597.234000000004</v>
      </c>
      <c r="F334" s="9">
        <v>42900</v>
      </c>
      <c r="G334" s="9">
        <v>36410.708500000001</v>
      </c>
      <c r="H334" s="9">
        <v>36410.708500000001</v>
      </c>
      <c r="I334" s="9">
        <v>1000000</v>
      </c>
      <c r="J334" s="10">
        <v>4.2900000000000001E-2</v>
      </c>
    </row>
    <row r="335" spans="1:10" x14ac:dyDescent="0.25">
      <c r="A335" s="6" t="s">
        <v>39</v>
      </c>
      <c r="B335" s="7" t="s">
        <v>3595</v>
      </c>
      <c r="C335" s="7" t="s">
        <v>11</v>
      </c>
      <c r="D335" s="8">
        <v>45200</v>
      </c>
      <c r="E335" s="9">
        <v>0</v>
      </c>
      <c r="F335" s="9">
        <v>71400</v>
      </c>
      <c r="G335" s="9">
        <v>0</v>
      </c>
      <c r="H335" s="9">
        <v>0</v>
      </c>
      <c r="I335" s="9">
        <v>1000000</v>
      </c>
      <c r="J335" s="10">
        <v>7.1400000000000005E-2</v>
      </c>
    </row>
    <row r="336" spans="1:10" x14ac:dyDescent="0.25">
      <c r="A336" s="6" t="s">
        <v>39</v>
      </c>
      <c r="B336" s="7" t="s">
        <v>3595</v>
      </c>
      <c r="C336" s="7" t="s">
        <v>11</v>
      </c>
      <c r="D336" s="8">
        <v>45231</v>
      </c>
      <c r="E336" s="9">
        <v>169727.27600000001</v>
      </c>
      <c r="F336" s="9">
        <v>42900</v>
      </c>
      <c r="G336" s="9">
        <v>201975.45850000001</v>
      </c>
      <c r="H336" s="9">
        <v>0</v>
      </c>
      <c r="I336" s="9">
        <v>1000000</v>
      </c>
      <c r="J336" s="10">
        <v>4.2900000000000001E-2</v>
      </c>
    </row>
    <row r="337" spans="1:10" x14ac:dyDescent="0.25">
      <c r="A337" s="6" t="s">
        <v>39</v>
      </c>
      <c r="B337" s="7" t="s">
        <v>3595</v>
      </c>
      <c r="C337" s="7" t="s">
        <v>11</v>
      </c>
      <c r="D337" s="8">
        <v>45261</v>
      </c>
      <c r="E337" s="9">
        <v>377255.14600000001</v>
      </c>
      <c r="F337" s="9">
        <v>442800</v>
      </c>
      <c r="G337" s="9">
        <v>448933.62400000001</v>
      </c>
      <c r="H337" s="9">
        <v>0</v>
      </c>
      <c r="I337" s="9">
        <v>1000000</v>
      </c>
      <c r="J337" s="10">
        <v>0.44280000000000003</v>
      </c>
    </row>
    <row r="338" spans="1:10" x14ac:dyDescent="0.25">
      <c r="A338" s="6" t="s">
        <v>40</v>
      </c>
      <c r="B338" s="7" t="s">
        <v>3595</v>
      </c>
      <c r="C338" s="7" t="s">
        <v>11</v>
      </c>
      <c r="D338" s="8">
        <v>44927</v>
      </c>
      <c r="E338" s="9">
        <v>0</v>
      </c>
      <c r="F338" s="9">
        <v>21450</v>
      </c>
      <c r="G338" s="9">
        <v>0</v>
      </c>
      <c r="H338" s="9">
        <v>0</v>
      </c>
      <c r="I338" s="9">
        <v>750000</v>
      </c>
      <c r="J338" s="10">
        <v>2.86E-2</v>
      </c>
    </row>
    <row r="339" spans="1:10" x14ac:dyDescent="0.25">
      <c r="A339" s="6" t="s">
        <v>40</v>
      </c>
      <c r="B339" s="7" t="s">
        <v>3595</v>
      </c>
      <c r="C339" s="7" t="s">
        <v>11</v>
      </c>
      <c r="D339" s="8">
        <v>44958</v>
      </c>
      <c r="E339" s="9">
        <v>0</v>
      </c>
      <c r="F339" s="9">
        <v>42825</v>
      </c>
      <c r="G339" s="9">
        <v>0</v>
      </c>
      <c r="H339" s="9">
        <v>0</v>
      </c>
      <c r="I339" s="9">
        <v>750000</v>
      </c>
      <c r="J339" s="10">
        <v>5.7099999999999998E-2</v>
      </c>
    </row>
    <row r="340" spans="1:10" x14ac:dyDescent="0.25">
      <c r="A340" s="6" t="s">
        <v>40</v>
      </c>
      <c r="B340" s="7" t="s">
        <v>3595</v>
      </c>
      <c r="C340" s="7" t="s">
        <v>11</v>
      </c>
      <c r="D340" s="8">
        <v>44986</v>
      </c>
      <c r="E340" s="9">
        <v>0</v>
      </c>
      <c r="F340" s="9">
        <v>21450</v>
      </c>
      <c r="G340" s="9">
        <v>0</v>
      </c>
      <c r="H340" s="9">
        <v>0</v>
      </c>
      <c r="I340" s="9">
        <v>750000</v>
      </c>
      <c r="J340" s="10">
        <v>2.86E-2</v>
      </c>
    </row>
    <row r="341" spans="1:10" x14ac:dyDescent="0.25">
      <c r="A341" s="6" t="s">
        <v>40</v>
      </c>
      <c r="B341" s="7" t="s">
        <v>3595</v>
      </c>
      <c r="C341" s="7" t="s">
        <v>11</v>
      </c>
      <c r="D341" s="8">
        <v>45017</v>
      </c>
      <c r="E341" s="9">
        <v>0</v>
      </c>
      <c r="F341" s="9">
        <v>42825</v>
      </c>
      <c r="G341" s="9">
        <v>0</v>
      </c>
      <c r="H341" s="9">
        <v>0</v>
      </c>
      <c r="I341" s="9">
        <v>750000</v>
      </c>
      <c r="J341" s="10">
        <v>5.7099999999999998E-2</v>
      </c>
    </row>
    <row r="342" spans="1:10" x14ac:dyDescent="0.25">
      <c r="A342" s="6" t="s">
        <v>40</v>
      </c>
      <c r="B342" s="7" t="s">
        <v>3595</v>
      </c>
      <c r="C342" s="7" t="s">
        <v>11</v>
      </c>
      <c r="D342" s="8">
        <v>45047</v>
      </c>
      <c r="E342" s="9">
        <v>0</v>
      </c>
      <c r="F342" s="9">
        <v>32175</v>
      </c>
      <c r="G342" s="9">
        <v>0</v>
      </c>
      <c r="H342" s="9">
        <v>0</v>
      </c>
      <c r="I342" s="9">
        <v>750000</v>
      </c>
      <c r="J342" s="10">
        <v>4.2900000000000001E-2</v>
      </c>
    </row>
    <row r="343" spans="1:10" x14ac:dyDescent="0.25">
      <c r="A343" s="6" t="s">
        <v>40</v>
      </c>
      <c r="B343" s="7" t="s">
        <v>3595</v>
      </c>
      <c r="C343" s="7" t="s">
        <v>11</v>
      </c>
      <c r="D343" s="8">
        <v>45078</v>
      </c>
      <c r="E343" s="9">
        <v>312192.48100000003</v>
      </c>
      <c r="F343" s="9">
        <v>53550</v>
      </c>
      <c r="G343" s="9">
        <v>370756.65300000005</v>
      </c>
      <c r="H343" s="9">
        <v>322883.84500000003</v>
      </c>
      <c r="I343" s="9">
        <v>750000</v>
      </c>
      <c r="J343" s="10">
        <v>7.1400000000000005E-2</v>
      </c>
    </row>
    <row r="344" spans="1:10" x14ac:dyDescent="0.25">
      <c r="A344" s="6" t="s">
        <v>40</v>
      </c>
      <c r="B344" s="7" t="s">
        <v>3595</v>
      </c>
      <c r="C344" s="7" t="s">
        <v>11</v>
      </c>
      <c r="D344" s="8">
        <v>45108</v>
      </c>
      <c r="E344" s="9">
        <v>50315.264000000003</v>
      </c>
      <c r="F344" s="9">
        <v>32175</v>
      </c>
      <c r="G344" s="9">
        <v>59841.916000000005</v>
      </c>
      <c r="H344" s="9">
        <v>50462.8995</v>
      </c>
      <c r="I344" s="9">
        <v>750000</v>
      </c>
      <c r="J344" s="10">
        <v>4.2900000000000001E-2</v>
      </c>
    </row>
    <row r="345" spans="1:10" x14ac:dyDescent="0.25">
      <c r="A345" s="6" t="s">
        <v>40</v>
      </c>
      <c r="B345" s="7" t="s">
        <v>3595</v>
      </c>
      <c r="C345" s="7" t="s">
        <v>11</v>
      </c>
      <c r="D345" s="8">
        <v>45139</v>
      </c>
      <c r="E345" s="9">
        <v>270</v>
      </c>
      <c r="F345" s="9">
        <v>53550</v>
      </c>
      <c r="G345" s="9">
        <v>270</v>
      </c>
      <c r="H345" s="9">
        <v>270</v>
      </c>
      <c r="I345" s="9">
        <v>750000</v>
      </c>
      <c r="J345" s="10">
        <v>7.1400000000000005E-2</v>
      </c>
    </row>
    <row r="346" spans="1:10" x14ac:dyDescent="0.25">
      <c r="A346" s="6" t="s">
        <v>40</v>
      </c>
      <c r="B346" s="7" t="s">
        <v>3595</v>
      </c>
      <c r="C346" s="7" t="s">
        <v>11</v>
      </c>
      <c r="D346" s="8">
        <v>45170</v>
      </c>
      <c r="E346" s="9">
        <v>62820.585999999996</v>
      </c>
      <c r="F346" s="9">
        <v>32175</v>
      </c>
      <c r="G346" s="9">
        <v>74756.498500000002</v>
      </c>
      <c r="H346" s="9">
        <v>50482.691500000001</v>
      </c>
      <c r="I346" s="9">
        <v>750000</v>
      </c>
      <c r="J346" s="10">
        <v>4.2900000000000001E-2</v>
      </c>
    </row>
    <row r="347" spans="1:10" x14ac:dyDescent="0.25">
      <c r="A347" s="6" t="s">
        <v>40</v>
      </c>
      <c r="B347" s="7" t="s">
        <v>3595</v>
      </c>
      <c r="C347" s="7" t="s">
        <v>11</v>
      </c>
      <c r="D347" s="8">
        <v>45200</v>
      </c>
      <c r="E347" s="9">
        <v>84875.551000000007</v>
      </c>
      <c r="F347" s="9">
        <v>53550</v>
      </c>
      <c r="G347" s="9">
        <v>100880.1505</v>
      </c>
      <c r="H347" s="9">
        <v>30164.539000000001</v>
      </c>
      <c r="I347" s="9">
        <v>750000</v>
      </c>
      <c r="J347" s="10">
        <v>7.1400000000000005E-2</v>
      </c>
    </row>
    <row r="348" spans="1:10" x14ac:dyDescent="0.25">
      <c r="A348" s="6" t="s">
        <v>40</v>
      </c>
      <c r="B348" s="7" t="s">
        <v>3595</v>
      </c>
      <c r="C348" s="7" t="s">
        <v>11</v>
      </c>
      <c r="D348" s="8">
        <v>45231</v>
      </c>
      <c r="E348" s="9">
        <v>182430.18399999998</v>
      </c>
      <c r="F348" s="9">
        <v>32175</v>
      </c>
      <c r="G348" s="9">
        <v>218471.91</v>
      </c>
      <c r="H348" s="9">
        <v>6813.4515000000001</v>
      </c>
      <c r="I348" s="9">
        <v>750000</v>
      </c>
      <c r="J348" s="10">
        <v>4.2900000000000001E-2</v>
      </c>
    </row>
    <row r="349" spans="1:10" x14ac:dyDescent="0.25">
      <c r="A349" s="6" t="s">
        <v>40</v>
      </c>
      <c r="B349" s="7" t="s">
        <v>3595</v>
      </c>
      <c r="C349" s="7" t="s">
        <v>11</v>
      </c>
      <c r="D349" s="8">
        <v>45261</v>
      </c>
      <c r="E349" s="9">
        <v>89508.666500000007</v>
      </c>
      <c r="F349" s="9">
        <v>332100</v>
      </c>
      <c r="G349" s="9">
        <v>116103.325</v>
      </c>
      <c r="H349" s="9">
        <v>0</v>
      </c>
      <c r="I349" s="9">
        <v>750000</v>
      </c>
      <c r="J349" s="10">
        <v>0.44280000000000003</v>
      </c>
    </row>
    <row r="350" spans="1:10" x14ac:dyDescent="0.25">
      <c r="A350" s="6" t="s">
        <v>41</v>
      </c>
      <c r="B350" s="7" t="s">
        <v>3595</v>
      </c>
      <c r="C350" s="7" t="s">
        <v>11</v>
      </c>
      <c r="D350" s="8">
        <v>44927</v>
      </c>
      <c r="E350" s="9">
        <v>75893.233999999997</v>
      </c>
      <c r="F350" s="9">
        <v>57200</v>
      </c>
      <c r="G350" s="9">
        <v>90103.948499999999</v>
      </c>
      <c r="H350" s="9">
        <v>23350.989000000001</v>
      </c>
      <c r="I350" s="9">
        <v>2000000</v>
      </c>
      <c r="J350" s="10">
        <v>2.86E-2</v>
      </c>
    </row>
    <row r="351" spans="1:10" x14ac:dyDescent="0.25">
      <c r="A351" s="6" t="s">
        <v>41</v>
      </c>
      <c r="B351" s="7" t="s">
        <v>3595</v>
      </c>
      <c r="C351" s="7" t="s">
        <v>11</v>
      </c>
      <c r="D351" s="8">
        <v>44958</v>
      </c>
      <c r="E351" s="9">
        <v>249171.96150000003</v>
      </c>
      <c r="F351" s="9">
        <v>114200</v>
      </c>
      <c r="G351" s="9">
        <v>296514.63449999993</v>
      </c>
      <c r="H351" s="9">
        <v>115136.55600000001</v>
      </c>
      <c r="I351" s="9">
        <v>2000000</v>
      </c>
      <c r="J351" s="10">
        <v>5.7099999999999998E-2</v>
      </c>
    </row>
    <row r="352" spans="1:10" x14ac:dyDescent="0.25">
      <c r="A352" s="6" t="s">
        <v>41</v>
      </c>
      <c r="B352" s="7" t="s">
        <v>3595</v>
      </c>
      <c r="C352" s="7" t="s">
        <v>11</v>
      </c>
      <c r="D352" s="8">
        <v>44986</v>
      </c>
      <c r="E352" s="9">
        <v>116741.77199999997</v>
      </c>
      <c r="F352" s="9">
        <v>57200</v>
      </c>
      <c r="G352" s="9">
        <v>138839.109</v>
      </c>
      <c r="H352" s="9">
        <v>9631.14</v>
      </c>
      <c r="I352" s="9">
        <v>2000000</v>
      </c>
      <c r="J352" s="10">
        <v>2.86E-2</v>
      </c>
    </row>
    <row r="353" spans="1:10" x14ac:dyDescent="0.25">
      <c r="A353" s="6" t="s">
        <v>41</v>
      </c>
      <c r="B353" s="7" t="s">
        <v>3595</v>
      </c>
      <c r="C353" s="7" t="s">
        <v>11</v>
      </c>
      <c r="D353" s="8">
        <v>45017</v>
      </c>
      <c r="E353" s="9">
        <v>1009728.9550000001</v>
      </c>
      <c r="F353" s="9">
        <v>114200</v>
      </c>
      <c r="G353" s="9">
        <v>1182577.4575</v>
      </c>
      <c r="H353" s="9">
        <v>777278.99250000005</v>
      </c>
      <c r="I353" s="9">
        <v>2000000</v>
      </c>
      <c r="J353" s="10">
        <v>5.7099999999999998E-2</v>
      </c>
    </row>
    <row r="354" spans="1:10" x14ac:dyDescent="0.25">
      <c r="A354" s="6" t="s">
        <v>41</v>
      </c>
      <c r="B354" s="7" t="s">
        <v>3595</v>
      </c>
      <c r="C354" s="7" t="s">
        <v>11</v>
      </c>
      <c r="D354" s="8">
        <v>45047</v>
      </c>
      <c r="E354" s="9">
        <v>620958.65249999997</v>
      </c>
      <c r="F354" s="9">
        <v>85800</v>
      </c>
      <c r="G354" s="9">
        <v>651540.79649999994</v>
      </c>
      <c r="H354" s="9">
        <v>419276.90299999999</v>
      </c>
      <c r="I354" s="9">
        <v>2000000</v>
      </c>
      <c r="J354" s="10">
        <v>4.2900000000000001E-2</v>
      </c>
    </row>
    <row r="355" spans="1:10" x14ac:dyDescent="0.25">
      <c r="A355" s="6" t="s">
        <v>41</v>
      </c>
      <c r="B355" s="7" t="s">
        <v>3595</v>
      </c>
      <c r="C355" s="7" t="s">
        <v>11</v>
      </c>
      <c r="D355" s="8">
        <v>45078</v>
      </c>
      <c r="E355" s="9">
        <v>744022.41250000021</v>
      </c>
      <c r="F355" s="9">
        <v>142800</v>
      </c>
      <c r="G355" s="9">
        <v>781836.67150000017</v>
      </c>
      <c r="H355" s="9">
        <v>438139.0245</v>
      </c>
      <c r="I355" s="9">
        <v>2000000</v>
      </c>
      <c r="J355" s="10">
        <v>7.1400000000000005E-2</v>
      </c>
    </row>
    <row r="356" spans="1:10" x14ac:dyDescent="0.25">
      <c r="A356" s="6" t="s">
        <v>41</v>
      </c>
      <c r="B356" s="7" t="s">
        <v>3595</v>
      </c>
      <c r="C356" s="7" t="s">
        <v>11</v>
      </c>
      <c r="D356" s="8">
        <v>45108</v>
      </c>
      <c r="E356" s="9">
        <v>250149.99850000005</v>
      </c>
      <c r="F356" s="9">
        <v>85800</v>
      </c>
      <c r="G356" s="9">
        <v>291408.49849999999</v>
      </c>
      <c r="H356" s="9">
        <v>246158.446</v>
      </c>
      <c r="I356" s="9">
        <v>2000000</v>
      </c>
      <c r="J356" s="10">
        <v>4.2900000000000001E-2</v>
      </c>
    </row>
    <row r="357" spans="1:10" x14ac:dyDescent="0.25">
      <c r="A357" s="6" t="s">
        <v>41</v>
      </c>
      <c r="B357" s="7" t="s">
        <v>3595</v>
      </c>
      <c r="C357" s="7" t="s">
        <v>11</v>
      </c>
      <c r="D357" s="8">
        <v>45139</v>
      </c>
      <c r="E357" s="9">
        <v>14703.110999999999</v>
      </c>
      <c r="F357" s="9">
        <v>142800</v>
      </c>
      <c r="G357" s="9">
        <v>17458.701999999997</v>
      </c>
      <c r="H357" s="9">
        <v>200</v>
      </c>
      <c r="I357" s="9">
        <v>2000000</v>
      </c>
      <c r="J357" s="10">
        <v>7.1400000000000005E-2</v>
      </c>
    </row>
    <row r="358" spans="1:10" x14ac:dyDescent="0.25">
      <c r="A358" s="6" t="s">
        <v>41</v>
      </c>
      <c r="B358" s="7" t="s">
        <v>3595</v>
      </c>
      <c r="C358" s="7" t="s">
        <v>11</v>
      </c>
      <c r="D358" s="8">
        <v>45170</v>
      </c>
      <c r="E358" s="9">
        <v>1312120.7830000001</v>
      </c>
      <c r="F358" s="9">
        <v>85800</v>
      </c>
      <c r="G358" s="9">
        <v>1352233.7320000001</v>
      </c>
      <c r="H358" s="9">
        <v>1008250.7090000001</v>
      </c>
      <c r="I358" s="9">
        <v>2000000</v>
      </c>
      <c r="J358" s="10">
        <v>4.2900000000000001E-2</v>
      </c>
    </row>
    <row r="359" spans="1:10" x14ac:dyDescent="0.25">
      <c r="A359" s="6" t="s">
        <v>41</v>
      </c>
      <c r="B359" s="7" t="s">
        <v>3595</v>
      </c>
      <c r="C359" s="7" t="s">
        <v>11</v>
      </c>
      <c r="D359" s="8">
        <v>45200</v>
      </c>
      <c r="E359" s="9">
        <v>80068.899999999994</v>
      </c>
      <c r="F359" s="9">
        <v>142800</v>
      </c>
      <c r="G359" s="9">
        <v>898683.1810000001</v>
      </c>
      <c r="H359" s="9">
        <v>0</v>
      </c>
      <c r="I359" s="9">
        <v>2000000</v>
      </c>
      <c r="J359" s="10">
        <v>7.1400000000000005E-2</v>
      </c>
    </row>
    <row r="360" spans="1:10" x14ac:dyDescent="0.25">
      <c r="A360" s="6" t="s">
        <v>41</v>
      </c>
      <c r="B360" s="7" t="s">
        <v>3595</v>
      </c>
      <c r="C360" s="7" t="s">
        <v>11</v>
      </c>
      <c r="D360" s="8">
        <v>45231</v>
      </c>
      <c r="E360" s="9">
        <v>706083.85400000005</v>
      </c>
      <c r="F360" s="9">
        <v>85800</v>
      </c>
      <c r="G360" s="9">
        <v>728139.78650000005</v>
      </c>
      <c r="H360" s="9">
        <v>0</v>
      </c>
      <c r="I360" s="9">
        <v>2000000</v>
      </c>
      <c r="J360" s="10">
        <v>4.2900000000000001E-2</v>
      </c>
    </row>
    <row r="361" spans="1:10" x14ac:dyDescent="0.25">
      <c r="A361" s="6" t="s">
        <v>41</v>
      </c>
      <c r="B361" s="7" t="s">
        <v>3595</v>
      </c>
      <c r="C361" s="7" t="s">
        <v>11</v>
      </c>
      <c r="D361" s="8">
        <v>45261</v>
      </c>
      <c r="E361" s="9">
        <v>110822.1075</v>
      </c>
      <c r="F361" s="9">
        <v>885600</v>
      </c>
      <c r="G361" s="9">
        <v>118673.308</v>
      </c>
      <c r="H361" s="9">
        <v>16366.4575</v>
      </c>
      <c r="I361" s="9">
        <v>2000000</v>
      </c>
      <c r="J361" s="10">
        <v>0.44280000000000003</v>
      </c>
    </row>
    <row r="362" spans="1:10" x14ac:dyDescent="0.25">
      <c r="A362" s="6" t="s">
        <v>42</v>
      </c>
      <c r="B362" s="7" t="s">
        <v>3595</v>
      </c>
      <c r="C362" s="7" t="s">
        <v>11</v>
      </c>
      <c r="D362" s="8">
        <v>44927</v>
      </c>
      <c r="E362" s="9">
        <v>0</v>
      </c>
      <c r="F362" s="9">
        <v>35750</v>
      </c>
      <c r="G362" s="9">
        <v>0</v>
      </c>
      <c r="H362" s="9">
        <v>0</v>
      </c>
      <c r="I362" s="9">
        <v>1250000</v>
      </c>
      <c r="J362" s="10">
        <v>2.86E-2</v>
      </c>
    </row>
    <row r="363" spans="1:10" x14ac:dyDescent="0.25">
      <c r="A363" s="6" t="s">
        <v>42</v>
      </c>
      <c r="B363" s="7" t="s">
        <v>3595</v>
      </c>
      <c r="C363" s="7" t="s">
        <v>11</v>
      </c>
      <c r="D363" s="8">
        <v>44958</v>
      </c>
      <c r="E363" s="9">
        <v>0</v>
      </c>
      <c r="F363" s="9">
        <v>71375</v>
      </c>
      <c r="G363" s="9">
        <v>0</v>
      </c>
      <c r="H363" s="9">
        <v>0</v>
      </c>
      <c r="I363" s="9">
        <v>1250000</v>
      </c>
      <c r="J363" s="10">
        <v>5.7099999999999998E-2</v>
      </c>
    </row>
    <row r="364" spans="1:10" x14ac:dyDescent="0.25">
      <c r="A364" s="6" t="s">
        <v>42</v>
      </c>
      <c r="B364" s="7" t="s">
        <v>3595</v>
      </c>
      <c r="C364" s="7" t="s">
        <v>11</v>
      </c>
      <c r="D364" s="8">
        <v>44986</v>
      </c>
      <c r="E364" s="9">
        <v>0</v>
      </c>
      <c r="F364" s="9">
        <v>35750</v>
      </c>
      <c r="G364" s="9">
        <v>0</v>
      </c>
      <c r="H364" s="9">
        <v>0</v>
      </c>
      <c r="I364" s="9">
        <v>1250000</v>
      </c>
      <c r="J364" s="10">
        <v>2.86E-2</v>
      </c>
    </row>
    <row r="365" spans="1:10" x14ac:dyDescent="0.25">
      <c r="A365" s="6" t="s">
        <v>42</v>
      </c>
      <c r="B365" s="7" t="s">
        <v>3595</v>
      </c>
      <c r="C365" s="7" t="s">
        <v>11</v>
      </c>
      <c r="D365" s="8">
        <v>45017</v>
      </c>
      <c r="E365" s="9">
        <v>157191.7475</v>
      </c>
      <c r="F365" s="9">
        <v>71375</v>
      </c>
      <c r="G365" s="9">
        <v>186488.17800000001</v>
      </c>
      <c r="H365" s="9">
        <v>186488.17800000001</v>
      </c>
      <c r="I365" s="9">
        <v>1250000</v>
      </c>
      <c r="J365" s="10">
        <v>5.7099999999999998E-2</v>
      </c>
    </row>
    <row r="366" spans="1:10" x14ac:dyDescent="0.25">
      <c r="A366" s="6" t="s">
        <v>42</v>
      </c>
      <c r="B366" s="7" t="s">
        <v>3595</v>
      </c>
      <c r="C366" s="7" t="s">
        <v>11</v>
      </c>
      <c r="D366" s="8">
        <v>45047</v>
      </c>
      <c r="E366" s="9">
        <v>0</v>
      </c>
      <c r="F366" s="9">
        <v>53625</v>
      </c>
      <c r="G366" s="9">
        <v>0</v>
      </c>
      <c r="H366" s="9">
        <v>0</v>
      </c>
      <c r="I366" s="9">
        <v>1250000</v>
      </c>
      <c r="J366" s="10">
        <v>4.2900000000000001E-2</v>
      </c>
    </row>
    <row r="367" spans="1:10" x14ac:dyDescent="0.25">
      <c r="A367" s="6" t="s">
        <v>42</v>
      </c>
      <c r="B367" s="7" t="s">
        <v>3595</v>
      </c>
      <c r="C367" s="7" t="s">
        <v>11</v>
      </c>
      <c r="D367" s="8">
        <v>45078</v>
      </c>
      <c r="E367" s="9">
        <v>5408.7379999999994</v>
      </c>
      <c r="F367" s="9">
        <v>89250.000000000015</v>
      </c>
      <c r="G367" s="9">
        <v>6436.3975</v>
      </c>
      <c r="H367" s="9">
        <v>6436.3975</v>
      </c>
      <c r="I367" s="9">
        <v>1250000</v>
      </c>
      <c r="J367" s="10">
        <v>7.1400000000000005E-2</v>
      </c>
    </row>
    <row r="368" spans="1:10" x14ac:dyDescent="0.25">
      <c r="A368" s="6" t="s">
        <v>42</v>
      </c>
      <c r="B368" s="7" t="s">
        <v>3595</v>
      </c>
      <c r="C368" s="7" t="s">
        <v>11</v>
      </c>
      <c r="D368" s="8">
        <v>45108</v>
      </c>
      <c r="E368" s="9">
        <v>26311.52</v>
      </c>
      <c r="F368" s="9">
        <v>53625</v>
      </c>
      <c r="G368" s="9">
        <v>31310.708499999997</v>
      </c>
      <c r="H368" s="9">
        <v>31310.708499999997</v>
      </c>
      <c r="I368" s="9">
        <v>1250000</v>
      </c>
      <c r="J368" s="10">
        <v>4.2900000000000001E-2</v>
      </c>
    </row>
    <row r="369" spans="1:10" x14ac:dyDescent="0.25">
      <c r="A369" s="6" t="s">
        <v>42</v>
      </c>
      <c r="B369" s="7" t="s">
        <v>3595</v>
      </c>
      <c r="C369" s="7" t="s">
        <v>11</v>
      </c>
      <c r="D369" s="8">
        <v>45139</v>
      </c>
      <c r="E369" s="9">
        <v>68128.269</v>
      </c>
      <c r="F369" s="9">
        <v>89250.000000000015</v>
      </c>
      <c r="G369" s="9">
        <v>81072.640500000009</v>
      </c>
      <c r="H369" s="9">
        <v>81072.634999999995</v>
      </c>
      <c r="I369" s="9">
        <v>1250000</v>
      </c>
      <c r="J369" s="10">
        <v>7.1400000000000005E-2</v>
      </c>
    </row>
    <row r="370" spans="1:10" x14ac:dyDescent="0.25">
      <c r="A370" s="6" t="s">
        <v>42</v>
      </c>
      <c r="B370" s="7" t="s">
        <v>3595</v>
      </c>
      <c r="C370" s="7" t="s">
        <v>11</v>
      </c>
      <c r="D370" s="8">
        <v>45170</v>
      </c>
      <c r="E370" s="9">
        <v>43427.536</v>
      </c>
      <c r="F370" s="9">
        <v>53625</v>
      </c>
      <c r="G370" s="9">
        <v>50538.767500000002</v>
      </c>
      <c r="H370" s="9">
        <v>44348.368000000002</v>
      </c>
      <c r="I370" s="9">
        <v>1250000</v>
      </c>
      <c r="J370" s="10">
        <v>4.2900000000000001E-2</v>
      </c>
    </row>
    <row r="371" spans="1:10" x14ac:dyDescent="0.25">
      <c r="A371" s="6" t="s">
        <v>42</v>
      </c>
      <c r="B371" s="7" t="s">
        <v>3595</v>
      </c>
      <c r="C371" s="7" t="s">
        <v>11</v>
      </c>
      <c r="D371" s="8">
        <v>45200</v>
      </c>
      <c r="E371" s="9">
        <v>1811.9299999999998</v>
      </c>
      <c r="F371" s="9">
        <v>89250.000000000015</v>
      </c>
      <c r="G371" s="9">
        <v>1966.1965</v>
      </c>
      <c r="H371" s="9">
        <v>1966.1965</v>
      </c>
      <c r="I371" s="9">
        <v>1250000</v>
      </c>
      <c r="J371" s="10">
        <v>7.1400000000000005E-2</v>
      </c>
    </row>
    <row r="372" spans="1:10" x14ac:dyDescent="0.25">
      <c r="A372" s="6" t="s">
        <v>42</v>
      </c>
      <c r="B372" s="7" t="s">
        <v>3595</v>
      </c>
      <c r="C372" s="7" t="s">
        <v>11</v>
      </c>
      <c r="D372" s="8">
        <v>45231</v>
      </c>
      <c r="E372" s="9">
        <v>62254.275000000001</v>
      </c>
      <c r="F372" s="9">
        <v>53625</v>
      </c>
      <c r="G372" s="9">
        <v>73892.586500000005</v>
      </c>
      <c r="H372" s="9">
        <v>17783.968000000001</v>
      </c>
      <c r="I372" s="9">
        <v>1250000</v>
      </c>
      <c r="J372" s="10">
        <v>4.2900000000000001E-2</v>
      </c>
    </row>
    <row r="373" spans="1:10" x14ac:dyDescent="0.25">
      <c r="A373" s="6" t="s">
        <v>42</v>
      </c>
      <c r="B373" s="7" t="s">
        <v>3595</v>
      </c>
      <c r="C373" s="7" t="s">
        <v>11</v>
      </c>
      <c r="D373" s="8">
        <v>45261</v>
      </c>
      <c r="E373" s="9">
        <v>913880.26300000004</v>
      </c>
      <c r="F373" s="9">
        <v>553500</v>
      </c>
      <c r="G373" s="9">
        <v>1087517.5125</v>
      </c>
      <c r="H373" s="9">
        <v>0</v>
      </c>
      <c r="I373" s="9">
        <v>1250000</v>
      </c>
      <c r="J373" s="10">
        <v>0.44280000000000003</v>
      </c>
    </row>
    <row r="374" spans="1:10" x14ac:dyDescent="0.25">
      <c r="A374" s="6" t="s">
        <v>43</v>
      </c>
      <c r="B374" s="7" t="s">
        <v>3595</v>
      </c>
      <c r="C374" s="7" t="s">
        <v>14</v>
      </c>
      <c r="D374" s="8">
        <v>44927</v>
      </c>
      <c r="E374" s="9">
        <v>0</v>
      </c>
      <c r="F374" s="9">
        <v>20020</v>
      </c>
      <c r="G374" s="9">
        <v>0</v>
      </c>
      <c r="H374" s="9">
        <v>0</v>
      </c>
      <c r="I374" s="9">
        <v>700000</v>
      </c>
      <c r="J374" s="10">
        <v>2.86E-2</v>
      </c>
    </row>
    <row r="375" spans="1:10" x14ac:dyDescent="0.25">
      <c r="A375" s="6" t="s">
        <v>43</v>
      </c>
      <c r="B375" s="7" t="s">
        <v>3595</v>
      </c>
      <c r="C375" s="7" t="s">
        <v>14</v>
      </c>
      <c r="D375" s="8">
        <v>44958</v>
      </c>
      <c r="E375" s="9">
        <v>11816.367</v>
      </c>
      <c r="F375" s="9">
        <v>39970</v>
      </c>
      <c r="G375" s="9">
        <v>14061.476500000001</v>
      </c>
      <c r="H375" s="9">
        <v>0</v>
      </c>
      <c r="I375" s="9">
        <v>700000</v>
      </c>
      <c r="J375" s="10">
        <v>5.7099999999999998E-2</v>
      </c>
    </row>
    <row r="376" spans="1:10" x14ac:dyDescent="0.25">
      <c r="A376" s="6" t="s">
        <v>43</v>
      </c>
      <c r="B376" s="7" t="s">
        <v>3595</v>
      </c>
      <c r="C376" s="7" t="s">
        <v>14</v>
      </c>
      <c r="D376" s="8">
        <v>44986</v>
      </c>
      <c r="E376" s="9">
        <v>10817.655000000001</v>
      </c>
      <c r="F376" s="9">
        <v>20020</v>
      </c>
      <c r="G376" s="9">
        <v>12873.0095</v>
      </c>
      <c r="H376" s="9">
        <v>0</v>
      </c>
      <c r="I376" s="9">
        <v>700000</v>
      </c>
      <c r="J376" s="10">
        <v>2.86E-2</v>
      </c>
    </row>
    <row r="377" spans="1:10" x14ac:dyDescent="0.25">
      <c r="A377" s="6" t="s">
        <v>43</v>
      </c>
      <c r="B377" s="7" t="s">
        <v>3595</v>
      </c>
      <c r="C377" s="7" t="s">
        <v>14</v>
      </c>
      <c r="D377" s="8">
        <v>45017</v>
      </c>
      <c r="E377" s="9">
        <v>0</v>
      </c>
      <c r="F377" s="9">
        <v>39970</v>
      </c>
      <c r="G377" s="9">
        <v>0</v>
      </c>
      <c r="H377" s="9">
        <v>0</v>
      </c>
      <c r="I377" s="9">
        <v>700000</v>
      </c>
      <c r="J377" s="10">
        <v>5.7099999999999998E-2</v>
      </c>
    </row>
    <row r="378" spans="1:10" x14ac:dyDescent="0.25">
      <c r="A378" s="6" t="s">
        <v>43</v>
      </c>
      <c r="B378" s="7" t="s">
        <v>3595</v>
      </c>
      <c r="C378" s="7" t="s">
        <v>14</v>
      </c>
      <c r="D378" s="8">
        <v>45047</v>
      </c>
      <c r="E378" s="9">
        <v>154303.70000000001</v>
      </c>
      <c r="F378" s="9">
        <v>30030</v>
      </c>
      <c r="G378" s="9">
        <v>183621.40299999999</v>
      </c>
      <c r="H378" s="9">
        <v>183621.40299999999</v>
      </c>
      <c r="I378" s="9">
        <v>700000</v>
      </c>
      <c r="J378" s="10">
        <v>4.2900000000000001E-2</v>
      </c>
    </row>
    <row r="379" spans="1:10" x14ac:dyDescent="0.25">
      <c r="A379" s="6" t="s">
        <v>43</v>
      </c>
      <c r="B379" s="7" t="s">
        <v>3595</v>
      </c>
      <c r="C379" s="7" t="s">
        <v>14</v>
      </c>
      <c r="D379" s="8">
        <v>45078</v>
      </c>
      <c r="E379" s="9">
        <v>0</v>
      </c>
      <c r="F379" s="9">
        <v>49980.000000000007</v>
      </c>
      <c r="G379" s="9">
        <v>0</v>
      </c>
      <c r="H379" s="9">
        <v>0</v>
      </c>
      <c r="I379" s="9">
        <v>700000</v>
      </c>
      <c r="J379" s="10">
        <v>7.1400000000000005E-2</v>
      </c>
    </row>
    <row r="380" spans="1:10" x14ac:dyDescent="0.25">
      <c r="A380" s="6" t="s">
        <v>43</v>
      </c>
      <c r="B380" s="7" t="s">
        <v>3595</v>
      </c>
      <c r="C380" s="7" t="s">
        <v>14</v>
      </c>
      <c r="D380" s="8">
        <v>45108</v>
      </c>
      <c r="E380" s="9">
        <v>56097.233999999997</v>
      </c>
      <c r="F380" s="9">
        <v>30030</v>
      </c>
      <c r="G380" s="9">
        <v>66755.708499999993</v>
      </c>
      <c r="H380" s="9">
        <v>66755.708499999993</v>
      </c>
      <c r="I380" s="9">
        <v>700000</v>
      </c>
      <c r="J380" s="10">
        <v>4.2900000000000001E-2</v>
      </c>
    </row>
    <row r="381" spans="1:10" x14ac:dyDescent="0.25">
      <c r="A381" s="6" t="s">
        <v>43</v>
      </c>
      <c r="B381" s="7" t="s">
        <v>3595</v>
      </c>
      <c r="C381" s="7" t="s">
        <v>14</v>
      </c>
      <c r="D381" s="8">
        <v>45139</v>
      </c>
      <c r="E381" s="9">
        <v>0</v>
      </c>
      <c r="F381" s="9">
        <v>49980.000000000007</v>
      </c>
      <c r="G381" s="9">
        <v>0</v>
      </c>
      <c r="H381" s="9">
        <v>0</v>
      </c>
      <c r="I381" s="9">
        <v>700000</v>
      </c>
      <c r="J381" s="10">
        <v>7.1400000000000005E-2</v>
      </c>
    </row>
    <row r="382" spans="1:10" x14ac:dyDescent="0.25">
      <c r="A382" s="6" t="s">
        <v>43</v>
      </c>
      <c r="B382" s="7" t="s">
        <v>3595</v>
      </c>
      <c r="C382" s="7" t="s">
        <v>14</v>
      </c>
      <c r="D382" s="8">
        <v>45170</v>
      </c>
      <c r="E382" s="9">
        <v>0</v>
      </c>
      <c r="F382" s="9">
        <v>30030</v>
      </c>
      <c r="G382" s="9">
        <v>0</v>
      </c>
      <c r="H382" s="9">
        <v>0</v>
      </c>
      <c r="I382" s="9">
        <v>700000</v>
      </c>
      <c r="J382" s="10">
        <v>4.2900000000000001E-2</v>
      </c>
    </row>
    <row r="383" spans="1:10" x14ac:dyDescent="0.25">
      <c r="A383" s="6" t="s">
        <v>43</v>
      </c>
      <c r="B383" s="7" t="s">
        <v>3595</v>
      </c>
      <c r="C383" s="7" t="s">
        <v>14</v>
      </c>
      <c r="D383" s="8">
        <v>45200</v>
      </c>
      <c r="E383" s="9">
        <v>9036.7134999999998</v>
      </c>
      <c r="F383" s="9">
        <v>49980.000000000007</v>
      </c>
      <c r="G383" s="9">
        <v>10753.689000000002</v>
      </c>
      <c r="H383" s="9">
        <v>0</v>
      </c>
      <c r="I383" s="9">
        <v>700000</v>
      </c>
      <c r="J383" s="10">
        <v>7.1400000000000005E-2</v>
      </c>
    </row>
    <row r="384" spans="1:10" x14ac:dyDescent="0.25">
      <c r="A384" s="6" t="s">
        <v>43</v>
      </c>
      <c r="B384" s="7" t="s">
        <v>3595</v>
      </c>
      <c r="C384" s="7" t="s">
        <v>14</v>
      </c>
      <c r="D384" s="8">
        <v>45231</v>
      </c>
      <c r="E384" s="9">
        <v>179641.31150000001</v>
      </c>
      <c r="F384" s="9">
        <v>30030</v>
      </c>
      <c r="G384" s="9">
        <v>213773.16099999999</v>
      </c>
      <c r="H384" s="9">
        <v>18430.148999999998</v>
      </c>
      <c r="I384" s="9">
        <v>700000</v>
      </c>
      <c r="J384" s="10">
        <v>4.2900000000000001E-2</v>
      </c>
    </row>
    <row r="385" spans="1:10" x14ac:dyDescent="0.25">
      <c r="A385" s="6" t="s">
        <v>43</v>
      </c>
      <c r="B385" s="7" t="s">
        <v>3595</v>
      </c>
      <c r="C385" s="7" t="s">
        <v>14</v>
      </c>
      <c r="D385" s="8">
        <v>45261</v>
      </c>
      <c r="E385" s="9">
        <v>129789.425</v>
      </c>
      <c r="F385" s="9">
        <v>309960</v>
      </c>
      <c r="G385" s="9">
        <v>464354.25200000004</v>
      </c>
      <c r="H385" s="9">
        <v>161863.64600000001</v>
      </c>
      <c r="I385" s="9">
        <v>700000</v>
      </c>
      <c r="J385" s="10">
        <v>0.44280000000000003</v>
      </c>
    </row>
    <row r="386" spans="1:10" x14ac:dyDescent="0.25">
      <c r="A386" s="6" t="s">
        <v>44</v>
      </c>
      <c r="B386" s="7" t="s">
        <v>3867</v>
      </c>
      <c r="C386" s="7" t="s">
        <v>11</v>
      </c>
      <c r="D386" s="8">
        <v>44927</v>
      </c>
      <c r="E386" s="9">
        <v>6399.6900000000005</v>
      </c>
      <c r="F386" s="9">
        <v>31460</v>
      </c>
      <c r="G386" s="9">
        <v>7045.6309999999994</v>
      </c>
      <c r="H386" s="9">
        <v>7045.6309999999994</v>
      </c>
      <c r="I386" s="9">
        <v>1100000</v>
      </c>
      <c r="J386" s="10">
        <v>2.86E-2</v>
      </c>
    </row>
    <row r="387" spans="1:10" x14ac:dyDescent="0.25">
      <c r="A387" s="6" t="s">
        <v>44</v>
      </c>
      <c r="B387" s="7" t="s">
        <v>3867</v>
      </c>
      <c r="C387" s="7" t="s">
        <v>11</v>
      </c>
      <c r="D387" s="8">
        <v>44958</v>
      </c>
      <c r="E387" s="9">
        <v>6835.8</v>
      </c>
      <c r="F387" s="9">
        <v>62810</v>
      </c>
      <c r="G387" s="9">
        <v>8134.6020000000008</v>
      </c>
      <c r="H387" s="9">
        <v>8134.6020000000008</v>
      </c>
      <c r="I387" s="9">
        <v>1100000</v>
      </c>
      <c r="J387" s="10">
        <v>5.7099999999999998E-2</v>
      </c>
    </row>
    <row r="388" spans="1:10" x14ac:dyDescent="0.25">
      <c r="A388" s="6" t="s">
        <v>44</v>
      </c>
      <c r="B388" s="7" t="s">
        <v>3867</v>
      </c>
      <c r="C388" s="7" t="s">
        <v>11</v>
      </c>
      <c r="D388" s="8">
        <v>44986</v>
      </c>
      <c r="E388" s="9">
        <v>2100</v>
      </c>
      <c r="F388" s="9">
        <v>31460</v>
      </c>
      <c r="G388" s="9">
        <v>2100</v>
      </c>
      <c r="H388" s="9">
        <v>2100</v>
      </c>
      <c r="I388" s="9">
        <v>1100000</v>
      </c>
      <c r="J388" s="10">
        <v>2.86E-2</v>
      </c>
    </row>
    <row r="389" spans="1:10" x14ac:dyDescent="0.25">
      <c r="A389" s="6" t="s">
        <v>44</v>
      </c>
      <c r="B389" s="7" t="s">
        <v>3867</v>
      </c>
      <c r="C389" s="7" t="s">
        <v>11</v>
      </c>
      <c r="D389" s="8">
        <v>45017</v>
      </c>
      <c r="E389" s="9">
        <v>0</v>
      </c>
      <c r="F389" s="9">
        <v>62810</v>
      </c>
      <c r="G389" s="9">
        <v>0</v>
      </c>
      <c r="H389" s="9">
        <v>0</v>
      </c>
      <c r="I389" s="9">
        <v>1100000</v>
      </c>
      <c r="J389" s="10">
        <v>5.7099999999999998E-2</v>
      </c>
    </row>
    <row r="390" spans="1:10" x14ac:dyDescent="0.25">
      <c r="A390" s="6" t="s">
        <v>44</v>
      </c>
      <c r="B390" s="7" t="s">
        <v>3867</v>
      </c>
      <c r="C390" s="7" t="s">
        <v>11</v>
      </c>
      <c r="D390" s="8">
        <v>45047</v>
      </c>
      <c r="E390" s="9">
        <v>0</v>
      </c>
      <c r="F390" s="9">
        <v>47190</v>
      </c>
      <c r="G390" s="9">
        <v>0</v>
      </c>
      <c r="H390" s="9">
        <v>0</v>
      </c>
      <c r="I390" s="9">
        <v>1100000</v>
      </c>
      <c r="J390" s="10">
        <v>4.2900000000000001E-2</v>
      </c>
    </row>
    <row r="391" spans="1:10" x14ac:dyDescent="0.25">
      <c r="A391" s="6" t="s">
        <v>44</v>
      </c>
      <c r="B391" s="7" t="s">
        <v>3867</v>
      </c>
      <c r="C391" s="7" t="s">
        <v>11</v>
      </c>
      <c r="D391" s="8">
        <v>45078</v>
      </c>
      <c r="E391" s="9">
        <v>147336.84399999998</v>
      </c>
      <c r="F391" s="9">
        <v>78540</v>
      </c>
      <c r="G391" s="9">
        <v>173981.84399999998</v>
      </c>
      <c r="H391" s="9">
        <v>168981.84399999998</v>
      </c>
      <c r="I391" s="9">
        <v>1100000</v>
      </c>
      <c r="J391" s="10">
        <v>7.1400000000000005E-2</v>
      </c>
    </row>
    <row r="392" spans="1:10" x14ac:dyDescent="0.25">
      <c r="A392" s="6" t="s">
        <v>44</v>
      </c>
      <c r="B392" s="7" t="s">
        <v>3867</v>
      </c>
      <c r="C392" s="7" t="s">
        <v>11</v>
      </c>
      <c r="D392" s="8">
        <v>45108</v>
      </c>
      <c r="E392" s="9">
        <v>40024.385999999999</v>
      </c>
      <c r="F392" s="9">
        <v>47190</v>
      </c>
      <c r="G392" s="9">
        <v>47629.019</v>
      </c>
      <c r="H392" s="9">
        <v>34342.762499999997</v>
      </c>
      <c r="I392" s="9">
        <v>1100000</v>
      </c>
      <c r="J392" s="10">
        <v>4.2900000000000001E-2</v>
      </c>
    </row>
    <row r="393" spans="1:10" x14ac:dyDescent="0.25">
      <c r="A393" s="6" t="s">
        <v>44</v>
      </c>
      <c r="B393" s="7" t="s">
        <v>3867</v>
      </c>
      <c r="C393" s="7" t="s">
        <v>11</v>
      </c>
      <c r="D393" s="8">
        <v>45139</v>
      </c>
      <c r="E393" s="9">
        <v>15243.66</v>
      </c>
      <c r="F393" s="9">
        <v>78540</v>
      </c>
      <c r="G393" s="9">
        <v>18139.9555</v>
      </c>
      <c r="H393" s="9">
        <v>5057.5</v>
      </c>
      <c r="I393" s="9">
        <v>1100000</v>
      </c>
      <c r="J393" s="10">
        <v>7.1400000000000005E-2</v>
      </c>
    </row>
    <row r="394" spans="1:10" x14ac:dyDescent="0.25">
      <c r="A394" s="6" t="s">
        <v>44</v>
      </c>
      <c r="B394" s="7" t="s">
        <v>3867</v>
      </c>
      <c r="C394" s="7" t="s">
        <v>11</v>
      </c>
      <c r="D394" s="8">
        <v>45170</v>
      </c>
      <c r="E394" s="9">
        <v>186314.144</v>
      </c>
      <c r="F394" s="9">
        <v>47190</v>
      </c>
      <c r="G394" s="9">
        <v>221523.83150000003</v>
      </c>
      <c r="H394" s="9">
        <v>15310.547500000001</v>
      </c>
      <c r="I394" s="9">
        <v>1100000</v>
      </c>
      <c r="J394" s="10">
        <v>4.2900000000000001E-2</v>
      </c>
    </row>
    <row r="395" spans="1:10" x14ac:dyDescent="0.25">
      <c r="A395" s="6" t="s">
        <v>44</v>
      </c>
      <c r="B395" s="7" t="s">
        <v>3867</v>
      </c>
      <c r="C395" s="7" t="s">
        <v>11</v>
      </c>
      <c r="D395" s="8">
        <v>45200</v>
      </c>
      <c r="E395" s="9">
        <v>416763.505</v>
      </c>
      <c r="F395" s="9">
        <v>78540</v>
      </c>
      <c r="G395" s="9">
        <v>438948.571</v>
      </c>
      <c r="H395" s="9">
        <v>64677.351000000002</v>
      </c>
      <c r="I395" s="9">
        <v>1100000</v>
      </c>
      <c r="J395" s="10">
        <v>7.1400000000000005E-2</v>
      </c>
    </row>
    <row r="396" spans="1:10" x14ac:dyDescent="0.25">
      <c r="A396" s="6" t="s">
        <v>44</v>
      </c>
      <c r="B396" s="7" t="s">
        <v>3867</v>
      </c>
      <c r="C396" s="7" t="s">
        <v>11</v>
      </c>
      <c r="D396" s="8">
        <v>45231</v>
      </c>
      <c r="E396" s="9">
        <v>47828.411</v>
      </c>
      <c r="F396" s="9">
        <v>47190</v>
      </c>
      <c r="G396" s="9">
        <v>56769.508499999996</v>
      </c>
      <c r="H396" s="9">
        <v>16422.201999999997</v>
      </c>
      <c r="I396" s="9">
        <v>1100000</v>
      </c>
      <c r="J396" s="10">
        <v>4.2900000000000001E-2</v>
      </c>
    </row>
    <row r="397" spans="1:10" x14ac:dyDescent="0.25">
      <c r="A397" s="6" t="s">
        <v>44</v>
      </c>
      <c r="B397" s="7" t="s">
        <v>3867</v>
      </c>
      <c r="C397" s="7" t="s">
        <v>11</v>
      </c>
      <c r="D397" s="8">
        <v>45261</v>
      </c>
      <c r="E397" s="9">
        <v>1660837.4564999999</v>
      </c>
      <c r="F397" s="9">
        <v>487080</v>
      </c>
      <c r="G397" s="9">
        <v>1976396.5734999999</v>
      </c>
      <c r="H397" s="9">
        <v>0</v>
      </c>
      <c r="I397" s="9">
        <v>1100000</v>
      </c>
      <c r="J397" s="10">
        <v>0.44280000000000003</v>
      </c>
    </row>
    <row r="398" spans="1:10" x14ac:dyDescent="0.25">
      <c r="A398" s="6" t="s">
        <v>45</v>
      </c>
      <c r="B398" s="7" t="s">
        <v>3900</v>
      </c>
      <c r="C398" s="7" t="s">
        <v>11</v>
      </c>
      <c r="D398" s="8">
        <v>44927</v>
      </c>
      <c r="E398" s="9">
        <v>112115.272</v>
      </c>
      <c r="F398" s="9">
        <v>42900</v>
      </c>
      <c r="G398" s="9">
        <v>132771.17400000003</v>
      </c>
      <c r="H398" s="9">
        <v>132771.17400000003</v>
      </c>
      <c r="I398" s="9">
        <v>1500000</v>
      </c>
      <c r="J398" s="10">
        <v>2.86E-2</v>
      </c>
    </row>
    <row r="399" spans="1:10" x14ac:dyDescent="0.25">
      <c r="A399" s="6" t="s">
        <v>45</v>
      </c>
      <c r="B399" s="7" t="s">
        <v>3900</v>
      </c>
      <c r="C399" s="7" t="s">
        <v>11</v>
      </c>
      <c r="D399" s="8">
        <v>44958</v>
      </c>
      <c r="E399" s="9">
        <v>38297.234000000004</v>
      </c>
      <c r="F399" s="9">
        <v>85650</v>
      </c>
      <c r="G399" s="9">
        <v>45573.708500000001</v>
      </c>
      <c r="H399" s="9">
        <v>45573.708500000001</v>
      </c>
      <c r="I399" s="9">
        <v>1500000</v>
      </c>
      <c r="J399" s="10">
        <v>5.7099999999999998E-2</v>
      </c>
    </row>
    <row r="400" spans="1:10" x14ac:dyDescent="0.25">
      <c r="A400" s="6" t="s">
        <v>45</v>
      </c>
      <c r="B400" s="7" t="s">
        <v>3900</v>
      </c>
      <c r="C400" s="7" t="s">
        <v>11</v>
      </c>
      <c r="D400" s="8">
        <v>44986</v>
      </c>
      <c r="E400" s="9">
        <v>65829.868999999992</v>
      </c>
      <c r="F400" s="9">
        <v>42900</v>
      </c>
      <c r="G400" s="9">
        <v>71497.541500000007</v>
      </c>
      <c r="H400" s="9">
        <v>71497.541500000007</v>
      </c>
      <c r="I400" s="9">
        <v>1500000</v>
      </c>
      <c r="J400" s="10">
        <v>2.86E-2</v>
      </c>
    </row>
    <row r="401" spans="1:10" x14ac:dyDescent="0.25">
      <c r="A401" s="6" t="s">
        <v>45</v>
      </c>
      <c r="B401" s="7" t="s">
        <v>3900</v>
      </c>
      <c r="C401" s="7" t="s">
        <v>11</v>
      </c>
      <c r="D401" s="8">
        <v>45017</v>
      </c>
      <c r="E401" s="9">
        <v>34563.731</v>
      </c>
      <c r="F401" s="9">
        <v>85650</v>
      </c>
      <c r="G401" s="9">
        <v>37342.240000000005</v>
      </c>
      <c r="H401" s="9">
        <v>37342.240000000005</v>
      </c>
      <c r="I401" s="9">
        <v>1500000</v>
      </c>
      <c r="J401" s="10">
        <v>5.7099999999999998E-2</v>
      </c>
    </row>
    <row r="402" spans="1:10" x14ac:dyDescent="0.25">
      <c r="A402" s="6" t="s">
        <v>45</v>
      </c>
      <c r="B402" s="7" t="s">
        <v>3900</v>
      </c>
      <c r="C402" s="7" t="s">
        <v>11</v>
      </c>
      <c r="D402" s="8">
        <v>45047</v>
      </c>
      <c r="E402" s="9">
        <v>136979.75600000002</v>
      </c>
      <c r="F402" s="9">
        <v>64350</v>
      </c>
      <c r="G402" s="9">
        <v>163005.91</v>
      </c>
      <c r="H402" s="9">
        <v>163005.91</v>
      </c>
      <c r="I402" s="9">
        <v>1500000</v>
      </c>
      <c r="J402" s="10">
        <v>4.2900000000000001E-2</v>
      </c>
    </row>
    <row r="403" spans="1:10" x14ac:dyDescent="0.25">
      <c r="A403" s="6" t="s">
        <v>45</v>
      </c>
      <c r="B403" s="7" t="s">
        <v>3900</v>
      </c>
      <c r="C403" s="7" t="s">
        <v>11</v>
      </c>
      <c r="D403" s="8">
        <v>45078</v>
      </c>
      <c r="E403" s="9">
        <v>648101.40250000008</v>
      </c>
      <c r="F403" s="9">
        <v>107100</v>
      </c>
      <c r="G403" s="9">
        <v>715684.66949999973</v>
      </c>
      <c r="H403" s="9">
        <v>715684.66949999973</v>
      </c>
      <c r="I403" s="9">
        <v>1500000</v>
      </c>
      <c r="J403" s="10">
        <v>7.1400000000000005E-2</v>
      </c>
    </row>
    <row r="404" spans="1:10" x14ac:dyDescent="0.25">
      <c r="A404" s="6" t="s">
        <v>45</v>
      </c>
      <c r="B404" s="7" t="s">
        <v>3900</v>
      </c>
      <c r="C404" s="7" t="s">
        <v>11</v>
      </c>
      <c r="D404" s="8">
        <v>45108</v>
      </c>
      <c r="E404" s="9">
        <v>50547.462</v>
      </c>
      <c r="F404" s="9">
        <v>64350</v>
      </c>
      <c r="G404" s="9">
        <v>57149.48</v>
      </c>
      <c r="H404" s="9">
        <v>57149.48</v>
      </c>
      <c r="I404" s="9">
        <v>1500000</v>
      </c>
      <c r="J404" s="10">
        <v>4.2900000000000001E-2</v>
      </c>
    </row>
    <row r="405" spans="1:10" x14ac:dyDescent="0.25">
      <c r="A405" s="6" t="s">
        <v>45</v>
      </c>
      <c r="B405" s="7" t="s">
        <v>3900</v>
      </c>
      <c r="C405" s="7" t="s">
        <v>11</v>
      </c>
      <c r="D405" s="8">
        <v>45139</v>
      </c>
      <c r="E405" s="9">
        <v>135030.04199999999</v>
      </c>
      <c r="F405" s="9">
        <v>107100</v>
      </c>
      <c r="G405" s="9">
        <v>146055.75</v>
      </c>
      <c r="H405" s="9">
        <v>146055.75</v>
      </c>
      <c r="I405" s="9">
        <v>1500000</v>
      </c>
      <c r="J405" s="10">
        <v>7.1400000000000005E-2</v>
      </c>
    </row>
    <row r="406" spans="1:10" x14ac:dyDescent="0.25">
      <c r="A406" s="6" t="s">
        <v>45</v>
      </c>
      <c r="B406" s="7" t="s">
        <v>3900</v>
      </c>
      <c r="C406" s="7" t="s">
        <v>11</v>
      </c>
      <c r="D406" s="8">
        <v>45170</v>
      </c>
      <c r="E406" s="9">
        <v>21904.578000000001</v>
      </c>
      <c r="F406" s="9">
        <v>64350</v>
      </c>
      <c r="G406" s="9">
        <v>22646.448</v>
      </c>
      <c r="H406" s="9">
        <v>22646.448</v>
      </c>
      <c r="I406" s="9">
        <v>1500000</v>
      </c>
      <c r="J406" s="10">
        <v>4.2900000000000001E-2</v>
      </c>
    </row>
    <row r="407" spans="1:10" x14ac:dyDescent="0.25">
      <c r="A407" s="6" t="s">
        <v>45</v>
      </c>
      <c r="B407" s="7" t="s">
        <v>3900</v>
      </c>
      <c r="C407" s="7" t="s">
        <v>11</v>
      </c>
      <c r="D407" s="8">
        <v>45200</v>
      </c>
      <c r="E407" s="9">
        <v>417240.61500000011</v>
      </c>
      <c r="F407" s="9">
        <v>107100</v>
      </c>
      <c r="G407" s="9">
        <v>479178.83200000005</v>
      </c>
      <c r="H407" s="9">
        <v>469555.09750000003</v>
      </c>
      <c r="I407" s="9">
        <v>1500000</v>
      </c>
      <c r="J407" s="10">
        <v>7.1400000000000005E-2</v>
      </c>
    </row>
    <row r="408" spans="1:10" x14ac:dyDescent="0.25">
      <c r="A408" s="6" t="s">
        <v>45</v>
      </c>
      <c r="B408" s="7" t="s">
        <v>3900</v>
      </c>
      <c r="C408" s="7" t="s">
        <v>11</v>
      </c>
      <c r="D408" s="8">
        <v>45231</v>
      </c>
      <c r="E408" s="9">
        <v>320731.92850000004</v>
      </c>
      <c r="F408" s="9">
        <v>64350</v>
      </c>
      <c r="G408" s="9">
        <v>381632.995</v>
      </c>
      <c r="H408" s="9">
        <v>276367.56099999999</v>
      </c>
      <c r="I408" s="9">
        <v>1500000</v>
      </c>
      <c r="J408" s="10">
        <v>4.2900000000000001E-2</v>
      </c>
    </row>
    <row r="409" spans="1:10" x14ac:dyDescent="0.25">
      <c r="A409" s="6" t="s">
        <v>45</v>
      </c>
      <c r="B409" s="7" t="s">
        <v>3900</v>
      </c>
      <c r="C409" s="7" t="s">
        <v>11</v>
      </c>
      <c r="D409" s="8">
        <v>45261</v>
      </c>
      <c r="E409" s="9">
        <v>66796.39</v>
      </c>
      <c r="F409" s="9">
        <v>664200</v>
      </c>
      <c r="G409" s="9">
        <v>73916.90449999999</v>
      </c>
      <c r="H409" s="9">
        <v>2670</v>
      </c>
      <c r="I409" s="9">
        <v>1500000</v>
      </c>
      <c r="J409" s="10">
        <v>0.44280000000000003</v>
      </c>
    </row>
    <row r="410" spans="1:10" x14ac:dyDescent="0.25">
      <c r="A410" s="6" t="s">
        <v>46</v>
      </c>
      <c r="B410" s="7" t="s">
        <v>3595</v>
      </c>
      <c r="C410" s="7" t="s">
        <v>11</v>
      </c>
      <c r="D410" s="8">
        <v>44927</v>
      </c>
      <c r="E410" s="9">
        <v>31058.734999999997</v>
      </c>
      <c r="F410" s="9">
        <v>35750</v>
      </c>
      <c r="G410" s="9">
        <v>61233.595499999996</v>
      </c>
      <c r="H410" s="9">
        <v>0</v>
      </c>
      <c r="I410" s="9">
        <v>1250000</v>
      </c>
      <c r="J410" s="10">
        <v>2.86E-2</v>
      </c>
    </row>
    <row r="411" spans="1:10" x14ac:dyDescent="0.25">
      <c r="A411" s="6" t="s">
        <v>46</v>
      </c>
      <c r="B411" s="7" t="s">
        <v>3595</v>
      </c>
      <c r="C411" s="7" t="s">
        <v>11</v>
      </c>
      <c r="D411" s="8">
        <v>44958</v>
      </c>
      <c r="E411" s="9">
        <v>153420.5595</v>
      </c>
      <c r="F411" s="9">
        <v>71375</v>
      </c>
      <c r="G411" s="9">
        <v>182570.46850000002</v>
      </c>
      <c r="H411" s="9">
        <v>182570.46850000002</v>
      </c>
      <c r="I411" s="9">
        <v>1250000</v>
      </c>
      <c r="J411" s="10">
        <v>5.7099999999999998E-2</v>
      </c>
    </row>
    <row r="412" spans="1:10" x14ac:dyDescent="0.25">
      <c r="A412" s="6" t="s">
        <v>46</v>
      </c>
      <c r="B412" s="7" t="s">
        <v>3595</v>
      </c>
      <c r="C412" s="7" t="s">
        <v>11</v>
      </c>
      <c r="D412" s="8">
        <v>44986</v>
      </c>
      <c r="E412" s="9">
        <v>260892.06049999999</v>
      </c>
      <c r="F412" s="9">
        <v>35750</v>
      </c>
      <c r="G412" s="9">
        <v>310461.55249999993</v>
      </c>
      <c r="H412" s="9">
        <v>145274.2015</v>
      </c>
      <c r="I412" s="9">
        <v>1250000</v>
      </c>
      <c r="J412" s="10">
        <v>2.86E-2</v>
      </c>
    </row>
    <row r="413" spans="1:10" x14ac:dyDescent="0.25">
      <c r="A413" s="6" t="s">
        <v>46</v>
      </c>
      <c r="B413" s="7" t="s">
        <v>3595</v>
      </c>
      <c r="C413" s="7" t="s">
        <v>11</v>
      </c>
      <c r="D413" s="8">
        <v>45017</v>
      </c>
      <c r="E413" s="9">
        <v>25055.407999999999</v>
      </c>
      <c r="F413" s="9">
        <v>71375</v>
      </c>
      <c r="G413" s="9">
        <v>29815.925999999999</v>
      </c>
      <c r="H413" s="9">
        <v>29815.925999999999</v>
      </c>
      <c r="I413" s="9">
        <v>1250000</v>
      </c>
      <c r="J413" s="10">
        <v>5.7099999999999998E-2</v>
      </c>
    </row>
    <row r="414" spans="1:10" x14ac:dyDescent="0.25">
      <c r="A414" s="6" t="s">
        <v>46</v>
      </c>
      <c r="B414" s="7" t="s">
        <v>3595</v>
      </c>
      <c r="C414" s="7" t="s">
        <v>11</v>
      </c>
      <c r="D414" s="8">
        <v>45047</v>
      </c>
      <c r="E414" s="9">
        <v>0</v>
      </c>
      <c r="F414" s="9">
        <v>53625</v>
      </c>
      <c r="G414" s="9">
        <v>0</v>
      </c>
      <c r="H414" s="9">
        <v>0</v>
      </c>
      <c r="I414" s="9">
        <v>1250000</v>
      </c>
      <c r="J414" s="10">
        <v>4.2900000000000001E-2</v>
      </c>
    </row>
    <row r="415" spans="1:10" x14ac:dyDescent="0.25">
      <c r="A415" s="6" t="s">
        <v>46</v>
      </c>
      <c r="B415" s="7" t="s">
        <v>3595</v>
      </c>
      <c r="C415" s="7" t="s">
        <v>11</v>
      </c>
      <c r="D415" s="8">
        <v>45078</v>
      </c>
      <c r="E415" s="9">
        <v>42696.423499999997</v>
      </c>
      <c r="F415" s="9">
        <v>89250.000000000015</v>
      </c>
      <c r="G415" s="9">
        <v>50808.745500000005</v>
      </c>
      <c r="H415" s="9">
        <v>0</v>
      </c>
      <c r="I415" s="9">
        <v>1250000</v>
      </c>
      <c r="J415" s="10">
        <v>7.1400000000000005E-2</v>
      </c>
    </row>
    <row r="416" spans="1:10" x14ac:dyDescent="0.25">
      <c r="A416" s="6" t="s">
        <v>46</v>
      </c>
      <c r="B416" s="7" t="s">
        <v>3595</v>
      </c>
      <c r="C416" s="7" t="s">
        <v>11</v>
      </c>
      <c r="D416" s="8">
        <v>45108</v>
      </c>
      <c r="E416" s="9">
        <v>753440.55499999993</v>
      </c>
      <c r="F416" s="9">
        <v>53625</v>
      </c>
      <c r="G416" s="9">
        <v>896594.26</v>
      </c>
      <c r="H416" s="9">
        <v>896594.26</v>
      </c>
      <c r="I416" s="9">
        <v>1250000</v>
      </c>
      <c r="J416" s="10">
        <v>4.2900000000000001E-2</v>
      </c>
    </row>
    <row r="417" spans="1:10" x14ac:dyDescent="0.25">
      <c r="A417" s="6" t="s">
        <v>46</v>
      </c>
      <c r="B417" s="7" t="s">
        <v>3595</v>
      </c>
      <c r="C417" s="7" t="s">
        <v>11</v>
      </c>
      <c r="D417" s="8">
        <v>45139</v>
      </c>
      <c r="E417" s="9">
        <v>113885.41899999999</v>
      </c>
      <c r="F417" s="9">
        <v>89250.000000000015</v>
      </c>
      <c r="G417" s="9">
        <v>135523.649</v>
      </c>
      <c r="H417" s="9">
        <v>0</v>
      </c>
      <c r="I417" s="9">
        <v>1250000</v>
      </c>
      <c r="J417" s="10">
        <v>7.1400000000000005E-2</v>
      </c>
    </row>
    <row r="418" spans="1:10" x14ac:dyDescent="0.25">
      <c r="A418" s="6" t="s">
        <v>46</v>
      </c>
      <c r="B418" s="7" t="s">
        <v>3595</v>
      </c>
      <c r="C418" s="7" t="s">
        <v>11</v>
      </c>
      <c r="D418" s="8">
        <v>45170</v>
      </c>
      <c r="E418" s="9">
        <v>0</v>
      </c>
      <c r="F418" s="9">
        <v>53625</v>
      </c>
      <c r="G418" s="9">
        <v>0</v>
      </c>
      <c r="H418" s="9">
        <v>0</v>
      </c>
      <c r="I418" s="9">
        <v>1250000</v>
      </c>
      <c r="J418" s="10">
        <v>4.2900000000000001E-2</v>
      </c>
    </row>
    <row r="419" spans="1:10" x14ac:dyDescent="0.25">
      <c r="A419" s="6" t="s">
        <v>46</v>
      </c>
      <c r="B419" s="7" t="s">
        <v>3595</v>
      </c>
      <c r="C419" s="7" t="s">
        <v>11</v>
      </c>
      <c r="D419" s="8">
        <v>45200</v>
      </c>
      <c r="E419" s="9">
        <v>0</v>
      </c>
      <c r="F419" s="9">
        <v>89250.000000000015</v>
      </c>
      <c r="G419" s="9">
        <v>0</v>
      </c>
      <c r="H419" s="9">
        <v>0</v>
      </c>
      <c r="I419" s="9">
        <v>1250000</v>
      </c>
      <c r="J419" s="10">
        <v>7.1400000000000005E-2</v>
      </c>
    </row>
    <row r="420" spans="1:10" x14ac:dyDescent="0.25">
      <c r="A420" s="6" t="s">
        <v>46</v>
      </c>
      <c r="B420" s="7" t="s">
        <v>3595</v>
      </c>
      <c r="C420" s="7" t="s">
        <v>11</v>
      </c>
      <c r="D420" s="8">
        <v>45231</v>
      </c>
      <c r="E420" s="9">
        <v>86714.514999999999</v>
      </c>
      <c r="F420" s="9">
        <v>53625</v>
      </c>
      <c r="G420" s="9">
        <v>103190.27499999999</v>
      </c>
      <c r="H420" s="9">
        <v>15652.201999999999</v>
      </c>
      <c r="I420" s="9">
        <v>1250000</v>
      </c>
      <c r="J420" s="10">
        <v>4.2900000000000001E-2</v>
      </c>
    </row>
    <row r="421" spans="1:10" x14ac:dyDescent="0.25">
      <c r="A421" s="6" t="s">
        <v>46</v>
      </c>
      <c r="B421" s="7" t="s">
        <v>3595</v>
      </c>
      <c r="C421" s="7" t="s">
        <v>11</v>
      </c>
      <c r="D421" s="8">
        <v>45261</v>
      </c>
      <c r="E421" s="9">
        <v>0</v>
      </c>
      <c r="F421" s="9">
        <v>553500</v>
      </c>
      <c r="G421" s="9">
        <v>0</v>
      </c>
      <c r="H421" s="9">
        <v>0</v>
      </c>
      <c r="I421" s="9">
        <v>1250000</v>
      </c>
      <c r="J421" s="10">
        <v>0.44280000000000003</v>
      </c>
    </row>
    <row r="422" spans="1:10" x14ac:dyDescent="0.25">
      <c r="A422" s="6" t="s">
        <v>47</v>
      </c>
      <c r="B422" s="7" t="s">
        <v>3595</v>
      </c>
      <c r="C422" s="7" t="s">
        <v>29</v>
      </c>
      <c r="D422" s="8">
        <v>44927</v>
      </c>
      <c r="E422" s="9">
        <v>0</v>
      </c>
      <c r="F422" s="9">
        <v>50050</v>
      </c>
      <c r="G422" s="9">
        <v>0</v>
      </c>
      <c r="H422" s="9">
        <v>0</v>
      </c>
      <c r="I422" s="9">
        <v>1750000</v>
      </c>
      <c r="J422" s="10">
        <v>2.86E-2</v>
      </c>
    </row>
    <row r="423" spans="1:10" x14ac:dyDescent="0.25">
      <c r="A423" s="6" t="s">
        <v>47</v>
      </c>
      <c r="B423" s="7" t="s">
        <v>3595</v>
      </c>
      <c r="C423" s="7" t="s">
        <v>29</v>
      </c>
      <c r="D423" s="8">
        <v>44958</v>
      </c>
      <c r="E423" s="9">
        <v>159863.70699999999</v>
      </c>
      <c r="F423" s="9">
        <v>99925</v>
      </c>
      <c r="G423" s="9">
        <v>190237.8125</v>
      </c>
      <c r="H423" s="9">
        <v>17850</v>
      </c>
      <c r="I423" s="9">
        <v>1750000</v>
      </c>
      <c r="J423" s="10">
        <v>5.7099999999999998E-2</v>
      </c>
    </row>
    <row r="424" spans="1:10" x14ac:dyDescent="0.25">
      <c r="A424" s="6" t="s">
        <v>47</v>
      </c>
      <c r="B424" s="7" t="s">
        <v>3595</v>
      </c>
      <c r="C424" s="7" t="s">
        <v>29</v>
      </c>
      <c r="D424" s="8">
        <v>44986</v>
      </c>
      <c r="E424" s="9">
        <v>0</v>
      </c>
      <c r="F424" s="9">
        <v>50050</v>
      </c>
      <c r="G424" s="9">
        <v>0</v>
      </c>
      <c r="H424" s="9">
        <v>0</v>
      </c>
      <c r="I424" s="9">
        <v>1750000</v>
      </c>
      <c r="J424" s="10">
        <v>2.86E-2</v>
      </c>
    </row>
    <row r="425" spans="1:10" x14ac:dyDescent="0.25">
      <c r="A425" s="6" t="s">
        <v>47</v>
      </c>
      <c r="B425" s="7" t="s">
        <v>3595</v>
      </c>
      <c r="C425" s="7" t="s">
        <v>29</v>
      </c>
      <c r="D425" s="8">
        <v>45017</v>
      </c>
      <c r="E425" s="9">
        <v>988705.52599999995</v>
      </c>
      <c r="F425" s="9">
        <v>99925</v>
      </c>
      <c r="G425" s="9">
        <v>1176559.5760000001</v>
      </c>
      <c r="H425" s="9">
        <v>84497.675499999998</v>
      </c>
      <c r="I425" s="9">
        <v>1750000</v>
      </c>
      <c r="J425" s="10">
        <v>5.7099999999999998E-2</v>
      </c>
    </row>
    <row r="426" spans="1:10" x14ac:dyDescent="0.25">
      <c r="A426" s="6" t="s">
        <v>47</v>
      </c>
      <c r="B426" s="7" t="s">
        <v>3595</v>
      </c>
      <c r="C426" s="7" t="s">
        <v>29</v>
      </c>
      <c r="D426" s="8">
        <v>45047</v>
      </c>
      <c r="E426" s="9">
        <v>0</v>
      </c>
      <c r="F426" s="9">
        <v>75075</v>
      </c>
      <c r="G426" s="9">
        <v>0</v>
      </c>
      <c r="H426" s="9">
        <v>0</v>
      </c>
      <c r="I426" s="9">
        <v>1750000</v>
      </c>
      <c r="J426" s="10">
        <v>4.2900000000000001E-2</v>
      </c>
    </row>
    <row r="427" spans="1:10" x14ac:dyDescent="0.25">
      <c r="A427" s="6" t="s">
        <v>47</v>
      </c>
      <c r="B427" s="7" t="s">
        <v>3595</v>
      </c>
      <c r="C427" s="7" t="s">
        <v>29</v>
      </c>
      <c r="D427" s="8">
        <v>45078</v>
      </c>
      <c r="E427" s="9">
        <v>15000</v>
      </c>
      <c r="F427" s="9">
        <v>124950</v>
      </c>
      <c r="G427" s="9">
        <v>17850</v>
      </c>
      <c r="H427" s="9">
        <v>17850</v>
      </c>
      <c r="I427" s="9">
        <v>1750000</v>
      </c>
      <c r="J427" s="10">
        <v>7.1400000000000005E-2</v>
      </c>
    </row>
    <row r="428" spans="1:10" x14ac:dyDescent="0.25">
      <c r="A428" s="6" t="s">
        <v>47</v>
      </c>
      <c r="B428" s="7" t="s">
        <v>3595</v>
      </c>
      <c r="C428" s="7" t="s">
        <v>29</v>
      </c>
      <c r="D428" s="8">
        <v>45108</v>
      </c>
      <c r="E428" s="9">
        <v>0</v>
      </c>
      <c r="F428" s="9">
        <v>75075</v>
      </c>
      <c r="G428" s="9">
        <v>0</v>
      </c>
      <c r="H428" s="9">
        <v>0</v>
      </c>
      <c r="I428" s="9">
        <v>1750000</v>
      </c>
      <c r="J428" s="10">
        <v>4.2900000000000001E-2</v>
      </c>
    </row>
    <row r="429" spans="1:10" x14ac:dyDescent="0.25">
      <c r="A429" s="6" t="s">
        <v>47</v>
      </c>
      <c r="B429" s="7" t="s">
        <v>3595</v>
      </c>
      <c r="C429" s="7" t="s">
        <v>29</v>
      </c>
      <c r="D429" s="8">
        <v>45139</v>
      </c>
      <c r="E429" s="9">
        <v>3689.9995000000004</v>
      </c>
      <c r="F429" s="9">
        <v>124950</v>
      </c>
      <c r="G429" s="9">
        <v>4391.0995000000003</v>
      </c>
      <c r="H429" s="9">
        <v>4391.0995000000003</v>
      </c>
      <c r="I429" s="9">
        <v>1750000</v>
      </c>
      <c r="J429" s="10">
        <v>7.1400000000000005E-2</v>
      </c>
    </row>
    <row r="430" spans="1:10" x14ac:dyDescent="0.25">
      <c r="A430" s="6" t="s">
        <v>47</v>
      </c>
      <c r="B430" s="7" t="s">
        <v>3595</v>
      </c>
      <c r="C430" s="7" t="s">
        <v>29</v>
      </c>
      <c r="D430" s="8">
        <v>45170</v>
      </c>
      <c r="E430" s="9">
        <v>26177.219499999999</v>
      </c>
      <c r="F430" s="9">
        <v>75075</v>
      </c>
      <c r="G430" s="9">
        <v>63515.925999999999</v>
      </c>
      <c r="H430" s="9">
        <v>27105.2245</v>
      </c>
      <c r="I430" s="9">
        <v>1750000</v>
      </c>
      <c r="J430" s="10">
        <v>4.2900000000000001E-2</v>
      </c>
    </row>
    <row r="431" spans="1:10" x14ac:dyDescent="0.25">
      <c r="A431" s="6" t="s">
        <v>47</v>
      </c>
      <c r="B431" s="7" t="s">
        <v>3595</v>
      </c>
      <c r="C431" s="7" t="s">
        <v>29</v>
      </c>
      <c r="D431" s="8">
        <v>45200</v>
      </c>
      <c r="E431" s="9">
        <v>5949.51</v>
      </c>
      <c r="F431" s="9">
        <v>124950</v>
      </c>
      <c r="G431" s="9">
        <v>84958.296500000011</v>
      </c>
      <c r="H431" s="9">
        <v>0</v>
      </c>
      <c r="I431" s="9">
        <v>1750000</v>
      </c>
      <c r="J431" s="10">
        <v>7.1400000000000005E-2</v>
      </c>
    </row>
    <row r="432" spans="1:10" x14ac:dyDescent="0.25">
      <c r="A432" s="6" t="s">
        <v>47</v>
      </c>
      <c r="B432" s="7" t="s">
        <v>3595</v>
      </c>
      <c r="C432" s="7" t="s">
        <v>29</v>
      </c>
      <c r="D432" s="8">
        <v>45231</v>
      </c>
      <c r="E432" s="9">
        <v>0</v>
      </c>
      <c r="F432" s="9">
        <v>75075</v>
      </c>
      <c r="G432" s="9">
        <v>0</v>
      </c>
      <c r="H432" s="9">
        <v>0</v>
      </c>
      <c r="I432" s="9">
        <v>1750000</v>
      </c>
      <c r="J432" s="10">
        <v>4.2900000000000001E-2</v>
      </c>
    </row>
    <row r="433" spans="1:10" x14ac:dyDescent="0.25">
      <c r="A433" s="6" t="s">
        <v>47</v>
      </c>
      <c r="B433" s="7" t="s">
        <v>3595</v>
      </c>
      <c r="C433" s="7" t="s">
        <v>29</v>
      </c>
      <c r="D433" s="8">
        <v>45261</v>
      </c>
      <c r="E433" s="9">
        <v>-371250</v>
      </c>
      <c r="F433" s="9">
        <v>774900.00000000012</v>
      </c>
      <c r="G433" s="9">
        <v>-528150.00000000012</v>
      </c>
      <c r="H433" s="9">
        <v>546061.90049999999</v>
      </c>
      <c r="I433" s="9">
        <v>1750000</v>
      </c>
      <c r="J433" s="10">
        <v>0.44280000000000003</v>
      </c>
    </row>
    <row r="434" spans="1:10" x14ac:dyDescent="0.25">
      <c r="A434" s="6" t="s">
        <v>68</v>
      </c>
      <c r="B434" s="7" t="s">
        <v>3595</v>
      </c>
      <c r="C434" s="7" t="s">
        <v>11</v>
      </c>
      <c r="D434" s="8">
        <v>44927</v>
      </c>
      <c r="E434" s="9">
        <v>1750214.075</v>
      </c>
      <c r="F434" s="9">
        <v>436150</v>
      </c>
      <c r="G434" s="9">
        <v>1962104.7505000003</v>
      </c>
      <c r="H434" s="9">
        <v>1848027.9550000005</v>
      </c>
      <c r="I434" s="9">
        <v>15250000</v>
      </c>
      <c r="J434" s="10">
        <v>2.86E-2</v>
      </c>
    </row>
    <row r="435" spans="1:10" x14ac:dyDescent="0.25">
      <c r="A435" s="6" t="s">
        <v>68</v>
      </c>
      <c r="B435" s="7" t="s">
        <v>3595</v>
      </c>
      <c r="C435" s="7" t="s">
        <v>11</v>
      </c>
      <c r="D435" s="8">
        <v>44958</v>
      </c>
      <c r="E435" s="9">
        <v>1630327.841</v>
      </c>
      <c r="F435" s="9">
        <v>870775</v>
      </c>
      <c r="G435" s="9">
        <v>1698963.6645</v>
      </c>
      <c r="H435" s="9">
        <v>377897.34600000002</v>
      </c>
      <c r="I435" s="9">
        <v>15250000</v>
      </c>
      <c r="J435" s="10">
        <v>5.7099999999999998E-2</v>
      </c>
    </row>
    <row r="436" spans="1:10" x14ac:dyDescent="0.25">
      <c r="A436" s="6" t="s">
        <v>68</v>
      </c>
      <c r="B436" s="7" t="s">
        <v>3595</v>
      </c>
      <c r="C436" s="7" t="s">
        <v>11</v>
      </c>
      <c r="D436" s="8">
        <v>44986</v>
      </c>
      <c r="E436" s="9">
        <v>2429719.5100000002</v>
      </c>
      <c r="F436" s="9">
        <v>436150</v>
      </c>
      <c r="G436" s="9">
        <v>2480766.7185000004</v>
      </c>
      <c r="H436" s="9">
        <v>2356700.0745000001</v>
      </c>
      <c r="I436" s="9">
        <v>15250000</v>
      </c>
      <c r="J436" s="10">
        <v>2.86E-2</v>
      </c>
    </row>
    <row r="437" spans="1:10" x14ac:dyDescent="0.25">
      <c r="A437" s="6" t="s">
        <v>68</v>
      </c>
      <c r="B437" s="7" t="s">
        <v>3595</v>
      </c>
      <c r="C437" s="7" t="s">
        <v>11</v>
      </c>
      <c r="D437" s="8">
        <v>45017</v>
      </c>
      <c r="E437" s="9">
        <v>5681287.4539999999</v>
      </c>
      <c r="F437" s="9">
        <v>870775</v>
      </c>
      <c r="G437" s="9">
        <v>6066297.4869999997</v>
      </c>
      <c r="H437" s="9">
        <v>3076833.0465000002</v>
      </c>
      <c r="I437" s="9">
        <v>15250000</v>
      </c>
      <c r="J437" s="10">
        <v>5.7099999999999998E-2</v>
      </c>
    </row>
    <row r="438" spans="1:10" x14ac:dyDescent="0.25">
      <c r="A438" s="6" t="s">
        <v>68</v>
      </c>
      <c r="B438" s="7" t="s">
        <v>3595</v>
      </c>
      <c r="C438" s="7" t="s">
        <v>11</v>
      </c>
      <c r="D438" s="8">
        <v>45047</v>
      </c>
      <c r="E438" s="9">
        <v>1009175.0485000001</v>
      </c>
      <c r="F438" s="9">
        <v>654225</v>
      </c>
      <c r="G438" s="9">
        <v>1123094.308</v>
      </c>
      <c r="H438" s="9">
        <v>1025480.8875</v>
      </c>
      <c r="I438" s="9">
        <v>15250000</v>
      </c>
      <c r="J438" s="10">
        <v>4.2900000000000001E-2</v>
      </c>
    </row>
    <row r="439" spans="1:10" x14ac:dyDescent="0.25">
      <c r="A439" s="6" t="s">
        <v>68</v>
      </c>
      <c r="B439" s="7" t="s">
        <v>3595</v>
      </c>
      <c r="C439" s="7" t="s">
        <v>11</v>
      </c>
      <c r="D439" s="8">
        <v>45078</v>
      </c>
      <c r="E439" s="9">
        <v>434689.712</v>
      </c>
      <c r="F439" s="9">
        <v>1088850</v>
      </c>
      <c r="G439" s="9">
        <v>474758.7570000001</v>
      </c>
      <c r="H439" s="9">
        <v>474758.7570000001</v>
      </c>
      <c r="I439" s="9">
        <v>15250000</v>
      </c>
      <c r="J439" s="10">
        <v>7.1400000000000005E-2</v>
      </c>
    </row>
    <row r="440" spans="1:10" x14ac:dyDescent="0.25">
      <c r="A440" s="6" t="s">
        <v>68</v>
      </c>
      <c r="B440" s="7" t="s">
        <v>3595</v>
      </c>
      <c r="C440" s="7" t="s">
        <v>11</v>
      </c>
      <c r="D440" s="8">
        <v>45108</v>
      </c>
      <c r="E440" s="9">
        <v>606660.86749999993</v>
      </c>
      <c r="F440" s="9">
        <v>654225</v>
      </c>
      <c r="G440" s="9">
        <v>700228.43400000012</v>
      </c>
      <c r="H440" s="9">
        <v>267125.84199999995</v>
      </c>
      <c r="I440" s="9">
        <v>15250000</v>
      </c>
      <c r="J440" s="10">
        <v>4.2900000000000001E-2</v>
      </c>
    </row>
    <row r="441" spans="1:10" x14ac:dyDescent="0.25">
      <c r="A441" s="6" t="s">
        <v>68</v>
      </c>
      <c r="B441" s="7" t="s">
        <v>3595</v>
      </c>
      <c r="C441" s="7" t="s">
        <v>11</v>
      </c>
      <c r="D441" s="8">
        <v>45139</v>
      </c>
      <c r="E441" s="9">
        <v>578285.1540000001</v>
      </c>
      <c r="F441" s="9">
        <v>1088850</v>
      </c>
      <c r="G441" s="9">
        <v>647404.33450000011</v>
      </c>
      <c r="H441" s="9">
        <v>615611.99250000005</v>
      </c>
      <c r="I441" s="9">
        <v>15250000</v>
      </c>
      <c r="J441" s="10">
        <v>7.1400000000000005E-2</v>
      </c>
    </row>
    <row r="442" spans="1:10" x14ac:dyDescent="0.25">
      <c r="A442" s="6" t="s">
        <v>68</v>
      </c>
      <c r="B442" s="7" t="s">
        <v>3595</v>
      </c>
      <c r="C442" s="7" t="s">
        <v>11</v>
      </c>
      <c r="D442" s="8">
        <v>45170</v>
      </c>
      <c r="E442" s="9">
        <v>101190.30600000001</v>
      </c>
      <c r="F442" s="9">
        <v>654225</v>
      </c>
      <c r="G442" s="9">
        <v>109757.4645</v>
      </c>
      <c r="H442" s="9">
        <v>100087.2265</v>
      </c>
      <c r="I442" s="9">
        <v>15250000</v>
      </c>
      <c r="J442" s="10">
        <v>4.2900000000000001E-2</v>
      </c>
    </row>
    <row r="443" spans="1:10" x14ac:dyDescent="0.25">
      <c r="A443" s="6" t="s">
        <v>68</v>
      </c>
      <c r="B443" s="7" t="s">
        <v>3595</v>
      </c>
      <c r="C443" s="7" t="s">
        <v>11</v>
      </c>
      <c r="D443" s="8">
        <v>45200</v>
      </c>
      <c r="E443" s="9">
        <v>732621.33649999998</v>
      </c>
      <c r="F443" s="9">
        <v>1088850</v>
      </c>
      <c r="G443" s="9">
        <v>807375.19149999996</v>
      </c>
      <c r="H443" s="9">
        <v>419944.65300000005</v>
      </c>
      <c r="I443" s="9">
        <v>15250000</v>
      </c>
      <c r="J443" s="10">
        <v>7.1400000000000005E-2</v>
      </c>
    </row>
    <row r="444" spans="1:10" x14ac:dyDescent="0.25">
      <c r="A444" s="6" t="s">
        <v>68</v>
      </c>
      <c r="B444" s="7" t="s">
        <v>3595</v>
      </c>
      <c r="C444" s="7" t="s">
        <v>11</v>
      </c>
      <c r="D444" s="8">
        <v>45231</v>
      </c>
      <c r="E444" s="9">
        <v>1056435.2555</v>
      </c>
      <c r="F444" s="9">
        <v>654225</v>
      </c>
      <c r="G444" s="9">
        <v>1068236.2039999999</v>
      </c>
      <c r="H444" s="9">
        <v>935428.59950000013</v>
      </c>
      <c r="I444" s="9">
        <v>15250000</v>
      </c>
      <c r="J444" s="10">
        <v>4.2900000000000001E-2</v>
      </c>
    </row>
    <row r="445" spans="1:10" x14ac:dyDescent="0.25">
      <c r="A445" s="6" t="s">
        <v>68</v>
      </c>
      <c r="B445" s="7" t="s">
        <v>3595</v>
      </c>
      <c r="C445" s="7" t="s">
        <v>11</v>
      </c>
      <c r="D445" s="8">
        <v>45261</v>
      </c>
      <c r="E445" s="9">
        <v>842274.20900000003</v>
      </c>
      <c r="F445" s="9">
        <v>6752700</v>
      </c>
      <c r="G445" s="9">
        <v>4235286.1849999987</v>
      </c>
      <c r="H445" s="9">
        <v>1019829.1894999997</v>
      </c>
      <c r="I445" s="9">
        <v>15250000</v>
      </c>
      <c r="J445" s="10">
        <v>0.44280000000000003</v>
      </c>
    </row>
    <row r="446" spans="1:10" x14ac:dyDescent="0.25">
      <c r="A446" s="6" t="s">
        <v>48</v>
      </c>
      <c r="B446" s="7" t="s">
        <v>3900</v>
      </c>
      <c r="C446" s="7" t="s">
        <v>11</v>
      </c>
      <c r="D446" s="8">
        <v>44927</v>
      </c>
      <c r="E446" s="9">
        <v>96416.416999999987</v>
      </c>
      <c r="F446" s="9">
        <v>71500</v>
      </c>
      <c r="G446" s="9">
        <v>190252.26499999998</v>
      </c>
      <c r="H446" s="9">
        <v>89741.078500000003</v>
      </c>
      <c r="I446" s="9">
        <v>2500000</v>
      </c>
      <c r="J446" s="10">
        <v>2.86E-2</v>
      </c>
    </row>
    <row r="447" spans="1:10" x14ac:dyDescent="0.25">
      <c r="A447" s="6" t="s">
        <v>48</v>
      </c>
      <c r="B447" s="7" t="s">
        <v>3900</v>
      </c>
      <c r="C447" s="7" t="s">
        <v>11</v>
      </c>
      <c r="D447" s="8">
        <v>44958</v>
      </c>
      <c r="E447" s="9">
        <v>78493.854000000007</v>
      </c>
      <c r="F447" s="9">
        <v>142750</v>
      </c>
      <c r="G447" s="9">
        <v>87594.211500000005</v>
      </c>
      <c r="H447" s="9">
        <v>87594.211500000005</v>
      </c>
      <c r="I447" s="9">
        <v>2500000</v>
      </c>
      <c r="J447" s="10">
        <v>5.7099999999999998E-2</v>
      </c>
    </row>
    <row r="448" spans="1:10" x14ac:dyDescent="0.25">
      <c r="A448" s="6" t="s">
        <v>48</v>
      </c>
      <c r="B448" s="7" t="s">
        <v>3900</v>
      </c>
      <c r="C448" s="7" t="s">
        <v>11</v>
      </c>
      <c r="D448" s="8">
        <v>44986</v>
      </c>
      <c r="E448" s="9">
        <v>134684.77900000001</v>
      </c>
      <c r="F448" s="9">
        <v>71500</v>
      </c>
      <c r="G448" s="9">
        <v>-82337.561000000016</v>
      </c>
      <c r="H448" s="9">
        <v>140783.61900000001</v>
      </c>
      <c r="I448" s="9">
        <v>2500000</v>
      </c>
      <c r="J448" s="10">
        <v>2.86E-2</v>
      </c>
    </row>
    <row r="449" spans="1:10" x14ac:dyDescent="0.25">
      <c r="A449" s="6" t="s">
        <v>48</v>
      </c>
      <c r="B449" s="7" t="s">
        <v>3900</v>
      </c>
      <c r="C449" s="7" t="s">
        <v>11</v>
      </c>
      <c r="D449" s="8">
        <v>45017</v>
      </c>
      <c r="E449" s="9">
        <v>547076.63749999995</v>
      </c>
      <c r="F449" s="9">
        <v>142750</v>
      </c>
      <c r="G449" s="9">
        <v>616345.11050000007</v>
      </c>
      <c r="H449" s="9">
        <v>512434.40899999999</v>
      </c>
      <c r="I449" s="9">
        <v>2500000</v>
      </c>
      <c r="J449" s="10">
        <v>5.7099999999999998E-2</v>
      </c>
    </row>
    <row r="450" spans="1:10" x14ac:dyDescent="0.25">
      <c r="A450" s="6" t="s">
        <v>48</v>
      </c>
      <c r="B450" s="7" t="s">
        <v>3900</v>
      </c>
      <c r="C450" s="7" t="s">
        <v>11</v>
      </c>
      <c r="D450" s="8">
        <v>45047</v>
      </c>
      <c r="E450" s="9">
        <v>182271.20150000002</v>
      </c>
      <c r="F450" s="9">
        <v>107250</v>
      </c>
      <c r="G450" s="9">
        <v>202083.962</v>
      </c>
      <c r="H450" s="9">
        <v>158728.61800000002</v>
      </c>
      <c r="I450" s="9">
        <v>2500000</v>
      </c>
      <c r="J450" s="10">
        <v>4.2900000000000001E-2</v>
      </c>
    </row>
    <row r="451" spans="1:10" x14ac:dyDescent="0.25">
      <c r="A451" s="6" t="s">
        <v>48</v>
      </c>
      <c r="B451" s="7" t="s">
        <v>3900</v>
      </c>
      <c r="C451" s="7" t="s">
        <v>11</v>
      </c>
      <c r="D451" s="8">
        <v>45078</v>
      </c>
      <c r="E451" s="9">
        <v>0</v>
      </c>
      <c r="F451" s="9">
        <v>178500.00000000003</v>
      </c>
      <c r="G451" s="9">
        <v>0</v>
      </c>
      <c r="H451" s="9">
        <v>0</v>
      </c>
      <c r="I451" s="9">
        <v>2500000</v>
      </c>
      <c r="J451" s="10">
        <v>7.1400000000000005E-2</v>
      </c>
    </row>
    <row r="452" spans="1:10" x14ac:dyDescent="0.25">
      <c r="A452" s="6" t="s">
        <v>48</v>
      </c>
      <c r="B452" s="7" t="s">
        <v>3900</v>
      </c>
      <c r="C452" s="7" t="s">
        <v>11</v>
      </c>
      <c r="D452" s="8">
        <v>45108</v>
      </c>
      <c r="E452" s="9">
        <v>56398.362000000001</v>
      </c>
      <c r="F452" s="9">
        <v>107250</v>
      </c>
      <c r="G452" s="9">
        <v>64264.050499999998</v>
      </c>
      <c r="H452" s="9">
        <v>47172.781999999999</v>
      </c>
      <c r="I452" s="9">
        <v>2500000</v>
      </c>
      <c r="J452" s="10">
        <v>4.2900000000000001E-2</v>
      </c>
    </row>
    <row r="453" spans="1:10" x14ac:dyDescent="0.25">
      <c r="A453" s="6" t="s">
        <v>48</v>
      </c>
      <c r="B453" s="7" t="s">
        <v>3900</v>
      </c>
      <c r="C453" s="7" t="s">
        <v>11</v>
      </c>
      <c r="D453" s="8">
        <v>45139</v>
      </c>
      <c r="E453" s="9">
        <v>0</v>
      </c>
      <c r="F453" s="9">
        <v>178500.00000000003</v>
      </c>
      <c r="G453" s="9">
        <v>0</v>
      </c>
      <c r="H453" s="9">
        <v>0</v>
      </c>
      <c r="I453" s="9">
        <v>2500000</v>
      </c>
      <c r="J453" s="10">
        <v>7.1400000000000005E-2</v>
      </c>
    </row>
    <row r="454" spans="1:10" x14ac:dyDescent="0.25">
      <c r="A454" s="6" t="s">
        <v>48</v>
      </c>
      <c r="B454" s="7" t="s">
        <v>3900</v>
      </c>
      <c r="C454" s="7" t="s">
        <v>11</v>
      </c>
      <c r="D454" s="8">
        <v>45170</v>
      </c>
      <c r="E454" s="9">
        <v>464620.49550000002</v>
      </c>
      <c r="F454" s="9">
        <v>107250</v>
      </c>
      <c r="G454" s="9">
        <v>487348.39</v>
      </c>
      <c r="H454" s="9">
        <v>399273.40350000001</v>
      </c>
      <c r="I454" s="9">
        <v>2500000</v>
      </c>
      <c r="J454" s="10">
        <v>4.2900000000000001E-2</v>
      </c>
    </row>
    <row r="455" spans="1:10" x14ac:dyDescent="0.25">
      <c r="A455" s="6" t="s">
        <v>48</v>
      </c>
      <c r="B455" s="7" t="s">
        <v>3900</v>
      </c>
      <c r="C455" s="7" t="s">
        <v>11</v>
      </c>
      <c r="D455" s="8">
        <v>45200</v>
      </c>
      <c r="E455" s="9">
        <v>370912.74799999996</v>
      </c>
      <c r="F455" s="9">
        <v>178500.00000000003</v>
      </c>
      <c r="G455" s="9">
        <v>400364.03749999998</v>
      </c>
      <c r="H455" s="9">
        <v>159880.87150000001</v>
      </c>
      <c r="I455" s="9">
        <v>2500000</v>
      </c>
      <c r="J455" s="10">
        <v>7.1400000000000005E-2</v>
      </c>
    </row>
    <row r="456" spans="1:10" x14ac:dyDescent="0.25">
      <c r="A456" s="6" t="s">
        <v>48</v>
      </c>
      <c r="B456" s="7" t="s">
        <v>3900</v>
      </c>
      <c r="C456" s="7" t="s">
        <v>11</v>
      </c>
      <c r="D456" s="8">
        <v>45231</v>
      </c>
      <c r="E456" s="9">
        <v>6561956.1529999999</v>
      </c>
      <c r="F456" s="9">
        <v>107250</v>
      </c>
      <c r="G456" s="9">
        <v>7804205.8219999997</v>
      </c>
      <c r="H456" s="9">
        <v>7755414.6535</v>
      </c>
      <c r="I456" s="9">
        <v>2500000</v>
      </c>
      <c r="J456" s="10">
        <v>4.2900000000000001E-2</v>
      </c>
    </row>
    <row r="457" spans="1:10" x14ac:dyDescent="0.25">
      <c r="A457" s="6" t="s">
        <v>48</v>
      </c>
      <c r="B457" s="7" t="s">
        <v>3900</v>
      </c>
      <c r="C457" s="7" t="s">
        <v>11</v>
      </c>
      <c r="D457" s="8">
        <v>45261</v>
      </c>
      <c r="E457" s="9">
        <v>51093.004999999997</v>
      </c>
      <c r="F457" s="9">
        <v>1107000</v>
      </c>
      <c r="G457" s="9">
        <v>60800.676500000001</v>
      </c>
      <c r="H457" s="9">
        <v>817.99549999999999</v>
      </c>
      <c r="I457" s="9">
        <v>2500000</v>
      </c>
      <c r="J457" s="10">
        <v>0.44280000000000003</v>
      </c>
    </row>
    <row r="458" spans="1:10" x14ac:dyDescent="0.25">
      <c r="A458" s="6" t="s">
        <v>49</v>
      </c>
      <c r="B458" s="7" t="s">
        <v>3595</v>
      </c>
      <c r="C458" s="7" t="s">
        <v>3899</v>
      </c>
      <c r="D458" s="8">
        <v>44927</v>
      </c>
      <c r="E458" s="9">
        <v>72227.601500000004</v>
      </c>
      <c r="F458" s="9">
        <v>0</v>
      </c>
      <c r="G458" s="9">
        <v>85950.845499999996</v>
      </c>
      <c r="H458" s="9">
        <v>85950.845499999996</v>
      </c>
      <c r="I458" s="9" t="e">
        <v>#VALUE!</v>
      </c>
      <c r="J458" s="10">
        <v>2.86E-2</v>
      </c>
    </row>
    <row r="459" spans="1:10" x14ac:dyDescent="0.25">
      <c r="A459" s="6" t="s">
        <v>49</v>
      </c>
      <c r="B459" s="7" t="s">
        <v>3595</v>
      </c>
      <c r="C459" s="7" t="s">
        <v>3899</v>
      </c>
      <c r="D459" s="8">
        <v>44958</v>
      </c>
      <c r="E459" s="9">
        <v>0</v>
      </c>
      <c r="F459" s="9">
        <v>0</v>
      </c>
      <c r="G459" s="9">
        <v>0</v>
      </c>
      <c r="H459" s="9">
        <v>0</v>
      </c>
      <c r="I459" s="9" t="e">
        <v>#VALUE!</v>
      </c>
      <c r="J459" s="10">
        <v>5.7099999999999998E-2</v>
      </c>
    </row>
    <row r="460" spans="1:10" x14ac:dyDescent="0.25">
      <c r="A460" s="6" t="s">
        <v>49</v>
      </c>
      <c r="B460" s="7" t="s">
        <v>3595</v>
      </c>
      <c r="C460" s="7" t="s">
        <v>3899</v>
      </c>
      <c r="D460" s="8">
        <v>44986</v>
      </c>
      <c r="E460" s="9">
        <v>0</v>
      </c>
      <c r="F460" s="9">
        <v>0</v>
      </c>
      <c r="G460" s="9">
        <v>0</v>
      </c>
      <c r="H460" s="9">
        <v>0</v>
      </c>
      <c r="I460" s="9" t="e">
        <v>#VALUE!</v>
      </c>
      <c r="J460" s="10">
        <v>2.86E-2</v>
      </c>
    </row>
    <row r="461" spans="1:10" x14ac:dyDescent="0.25">
      <c r="A461" s="6" t="s">
        <v>49</v>
      </c>
      <c r="B461" s="7" t="s">
        <v>3595</v>
      </c>
      <c r="C461" s="7" t="s">
        <v>3899</v>
      </c>
      <c r="D461" s="8">
        <v>45017</v>
      </c>
      <c r="E461" s="9">
        <v>0</v>
      </c>
      <c r="F461" s="9">
        <v>0</v>
      </c>
      <c r="G461" s="9">
        <v>0</v>
      </c>
      <c r="H461" s="9">
        <v>0</v>
      </c>
      <c r="I461" s="9" t="e">
        <v>#VALUE!</v>
      </c>
      <c r="J461" s="10">
        <v>5.7099999999999998E-2</v>
      </c>
    </row>
    <row r="462" spans="1:10" x14ac:dyDescent="0.25">
      <c r="A462" s="6" t="s">
        <v>49</v>
      </c>
      <c r="B462" s="7" t="s">
        <v>3595</v>
      </c>
      <c r="C462" s="7" t="s">
        <v>3899</v>
      </c>
      <c r="D462" s="8">
        <v>45047</v>
      </c>
      <c r="E462" s="9">
        <v>16927.146000000001</v>
      </c>
      <c r="F462" s="9">
        <v>0</v>
      </c>
      <c r="G462" s="9">
        <v>20143.303500000002</v>
      </c>
      <c r="H462" s="9">
        <v>20143.303500000002</v>
      </c>
      <c r="I462" s="9" t="e">
        <v>#VALUE!</v>
      </c>
      <c r="J462" s="10">
        <v>4.2900000000000001E-2</v>
      </c>
    </row>
    <row r="463" spans="1:10" x14ac:dyDescent="0.25">
      <c r="A463" s="6" t="s">
        <v>49</v>
      </c>
      <c r="B463" s="7" t="s">
        <v>3595</v>
      </c>
      <c r="C463" s="7" t="s">
        <v>3899</v>
      </c>
      <c r="D463" s="8">
        <v>45078</v>
      </c>
      <c r="E463" s="9">
        <v>55480.317000000003</v>
      </c>
      <c r="F463" s="9">
        <v>0</v>
      </c>
      <c r="G463" s="9">
        <v>66021.577000000005</v>
      </c>
      <c r="H463" s="9">
        <v>0</v>
      </c>
      <c r="I463" s="9" t="e">
        <v>#VALUE!</v>
      </c>
      <c r="J463" s="10">
        <v>7.1400000000000005E-2</v>
      </c>
    </row>
    <row r="464" spans="1:10" x14ac:dyDescent="0.25">
      <c r="A464" s="6" t="s">
        <v>49</v>
      </c>
      <c r="B464" s="7" t="s">
        <v>3595</v>
      </c>
      <c r="C464" s="7" t="s">
        <v>3899</v>
      </c>
      <c r="D464" s="8">
        <v>45108</v>
      </c>
      <c r="E464" s="9">
        <v>0</v>
      </c>
      <c r="F464" s="9">
        <v>0</v>
      </c>
      <c r="G464" s="9">
        <v>0</v>
      </c>
      <c r="H464" s="9">
        <v>0</v>
      </c>
      <c r="I464" s="9" t="e">
        <v>#VALUE!</v>
      </c>
      <c r="J464" s="10">
        <v>4.2900000000000001E-2</v>
      </c>
    </row>
    <row r="465" spans="1:10" x14ac:dyDescent="0.25">
      <c r="A465" s="6" t="s">
        <v>49</v>
      </c>
      <c r="B465" s="7" t="s">
        <v>3595</v>
      </c>
      <c r="C465" s="7" t="s">
        <v>3899</v>
      </c>
      <c r="D465" s="8">
        <v>45139</v>
      </c>
      <c r="E465" s="9">
        <v>0</v>
      </c>
      <c r="F465" s="9">
        <v>0</v>
      </c>
      <c r="G465" s="9">
        <v>0</v>
      </c>
      <c r="H465" s="9">
        <v>0</v>
      </c>
      <c r="I465" s="9" t="e">
        <v>#VALUE!</v>
      </c>
      <c r="J465" s="10">
        <v>7.1400000000000005E-2</v>
      </c>
    </row>
    <row r="466" spans="1:10" x14ac:dyDescent="0.25">
      <c r="A466" s="6" t="s">
        <v>49</v>
      </c>
      <c r="B466" s="7" t="s">
        <v>3595</v>
      </c>
      <c r="C466" s="7" t="s">
        <v>3899</v>
      </c>
      <c r="D466" s="8">
        <v>45170</v>
      </c>
      <c r="E466" s="9">
        <v>0</v>
      </c>
      <c r="F466" s="9">
        <v>0</v>
      </c>
      <c r="G466" s="9">
        <v>0</v>
      </c>
      <c r="H466" s="9">
        <v>0</v>
      </c>
      <c r="I466" s="9" t="e">
        <v>#VALUE!</v>
      </c>
      <c r="J466" s="10">
        <v>4.2900000000000001E-2</v>
      </c>
    </row>
    <row r="467" spans="1:10" x14ac:dyDescent="0.25">
      <c r="A467" s="6" t="s">
        <v>49</v>
      </c>
      <c r="B467" s="7" t="s">
        <v>3595</v>
      </c>
      <c r="C467" s="7" t="s">
        <v>3899</v>
      </c>
      <c r="D467" s="8">
        <v>45200</v>
      </c>
      <c r="E467" s="9">
        <v>57094.923999999999</v>
      </c>
      <c r="F467" s="9">
        <v>0</v>
      </c>
      <c r="G467" s="9">
        <v>67942.959499999997</v>
      </c>
      <c r="H467" s="9">
        <v>66752.959499999997</v>
      </c>
      <c r="I467" s="9" t="e">
        <v>#VALUE!</v>
      </c>
      <c r="J467" s="10">
        <v>7.1400000000000005E-2</v>
      </c>
    </row>
    <row r="468" spans="1:10" x14ac:dyDescent="0.25">
      <c r="A468" s="6" t="s">
        <v>49</v>
      </c>
      <c r="B468" s="7" t="s">
        <v>3595</v>
      </c>
      <c r="C468" s="7" t="s">
        <v>3899</v>
      </c>
      <c r="D468" s="8">
        <v>45231</v>
      </c>
      <c r="E468" s="9">
        <v>0</v>
      </c>
      <c r="F468" s="9">
        <v>0</v>
      </c>
      <c r="G468" s="9">
        <v>0</v>
      </c>
      <c r="H468" s="9">
        <v>0</v>
      </c>
      <c r="I468" s="9" t="e">
        <v>#VALUE!</v>
      </c>
      <c r="J468" s="10">
        <v>4.2900000000000001E-2</v>
      </c>
    </row>
    <row r="469" spans="1:10" x14ac:dyDescent="0.25">
      <c r="A469" s="6" t="s">
        <v>49</v>
      </c>
      <c r="B469" s="7" t="s">
        <v>3595</v>
      </c>
      <c r="C469" s="7" t="s">
        <v>3899</v>
      </c>
      <c r="D469" s="8">
        <v>45261</v>
      </c>
      <c r="E469" s="9">
        <v>8265.0260000000017</v>
      </c>
      <c r="F469" s="9">
        <v>0</v>
      </c>
      <c r="G469" s="9">
        <v>9835.3809999999994</v>
      </c>
      <c r="H469" s="9">
        <v>6933.5065000000004</v>
      </c>
      <c r="I469" s="9" t="e">
        <v>#VALUE!</v>
      </c>
      <c r="J469" s="10">
        <v>0.44280000000000003</v>
      </c>
    </row>
    <row r="470" spans="1:10" x14ac:dyDescent="0.25">
      <c r="A470" s="6" t="s">
        <v>50</v>
      </c>
      <c r="B470" s="7" t="s">
        <v>3900</v>
      </c>
      <c r="C470" s="7" t="s">
        <v>11</v>
      </c>
      <c r="D470" s="8">
        <v>44927</v>
      </c>
      <c r="E470" s="9">
        <v>0</v>
      </c>
      <c r="F470" s="9">
        <v>21450</v>
      </c>
      <c r="G470" s="9">
        <v>0</v>
      </c>
      <c r="H470" s="9">
        <v>0</v>
      </c>
      <c r="I470" s="9">
        <v>750000</v>
      </c>
      <c r="J470" s="10">
        <v>2.86E-2</v>
      </c>
    </row>
    <row r="471" spans="1:10" x14ac:dyDescent="0.25">
      <c r="A471" s="6" t="s">
        <v>50</v>
      </c>
      <c r="B471" s="7" t="s">
        <v>3900</v>
      </c>
      <c r="C471" s="7" t="s">
        <v>11</v>
      </c>
      <c r="D471" s="8">
        <v>44958</v>
      </c>
      <c r="E471" s="9">
        <v>0</v>
      </c>
      <c r="F471" s="9">
        <v>42825</v>
      </c>
      <c r="G471" s="9">
        <v>0</v>
      </c>
      <c r="H471" s="9">
        <v>0</v>
      </c>
      <c r="I471" s="9">
        <v>750000</v>
      </c>
      <c r="J471" s="10">
        <v>5.7099999999999998E-2</v>
      </c>
    </row>
    <row r="472" spans="1:10" x14ac:dyDescent="0.25">
      <c r="A472" s="6" t="s">
        <v>50</v>
      </c>
      <c r="B472" s="7" t="s">
        <v>3900</v>
      </c>
      <c r="C472" s="7" t="s">
        <v>11</v>
      </c>
      <c r="D472" s="8">
        <v>44986</v>
      </c>
      <c r="E472" s="9">
        <v>0</v>
      </c>
      <c r="F472" s="9">
        <v>21450</v>
      </c>
      <c r="G472" s="9">
        <v>0</v>
      </c>
      <c r="H472" s="9">
        <v>0</v>
      </c>
      <c r="I472" s="9">
        <v>750000</v>
      </c>
      <c r="J472" s="10">
        <v>2.86E-2</v>
      </c>
    </row>
    <row r="473" spans="1:10" x14ac:dyDescent="0.25">
      <c r="A473" s="6" t="s">
        <v>50</v>
      </c>
      <c r="B473" s="7" t="s">
        <v>3900</v>
      </c>
      <c r="C473" s="7" t="s">
        <v>11</v>
      </c>
      <c r="D473" s="8">
        <v>45017</v>
      </c>
      <c r="E473" s="9">
        <v>938140.6810000001</v>
      </c>
      <c r="F473" s="9">
        <v>42825</v>
      </c>
      <c r="G473" s="9">
        <v>1116387.4109999998</v>
      </c>
      <c r="H473" s="9">
        <v>764127.19750000001</v>
      </c>
      <c r="I473" s="9">
        <v>750000</v>
      </c>
      <c r="J473" s="10">
        <v>5.7099999999999998E-2</v>
      </c>
    </row>
    <row r="474" spans="1:10" x14ac:dyDescent="0.25">
      <c r="A474" s="6" t="s">
        <v>50</v>
      </c>
      <c r="B474" s="7" t="s">
        <v>3900</v>
      </c>
      <c r="C474" s="7" t="s">
        <v>11</v>
      </c>
      <c r="D474" s="8">
        <v>45047</v>
      </c>
      <c r="E474" s="9">
        <v>0</v>
      </c>
      <c r="F474" s="9">
        <v>32175</v>
      </c>
      <c r="G474" s="9">
        <v>0</v>
      </c>
      <c r="H474" s="9">
        <v>0</v>
      </c>
      <c r="I474" s="9">
        <v>750000</v>
      </c>
      <c r="J474" s="10">
        <v>4.2900000000000001E-2</v>
      </c>
    </row>
    <row r="475" spans="1:10" x14ac:dyDescent="0.25">
      <c r="A475" s="6" t="s">
        <v>50</v>
      </c>
      <c r="B475" s="7" t="s">
        <v>3900</v>
      </c>
      <c r="C475" s="7" t="s">
        <v>11</v>
      </c>
      <c r="D475" s="8">
        <v>45078</v>
      </c>
      <c r="E475" s="9">
        <v>73718.824999999997</v>
      </c>
      <c r="F475" s="9">
        <v>53550</v>
      </c>
      <c r="G475" s="9">
        <v>87725.402000000002</v>
      </c>
      <c r="H475" s="9">
        <v>36410.708500000001</v>
      </c>
      <c r="I475" s="9">
        <v>750000</v>
      </c>
      <c r="J475" s="10">
        <v>7.1400000000000005E-2</v>
      </c>
    </row>
    <row r="476" spans="1:10" x14ac:dyDescent="0.25">
      <c r="A476" s="6" t="s">
        <v>50</v>
      </c>
      <c r="B476" s="7" t="s">
        <v>3900</v>
      </c>
      <c r="C476" s="7" t="s">
        <v>11</v>
      </c>
      <c r="D476" s="8">
        <v>45108</v>
      </c>
      <c r="E476" s="9">
        <v>0</v>
      </c>
      <c r="F476" s="9">
        <v>32175</v>
      </c>
      <c r="G476" s="9">
        <v>0</v>
      </c>
      <c r="H476" s="9">
        <v>0</v>
      </c>
      <c r="I476" s="9">
        <v>750000</v>
      </c>
      <c r="J476" s="10">
        <v>4.2900000000000001E-2</v>
      </c>
    </row>
    <row r="477" spans="1:10" x14ac:dyDescent="0.25">
      <c r="A477" s="6" t="s">
        <v>50</v>
      </c>
      <c r="B477" s="7" t="s">
        <v>3900</v>
      </c>
      <c r="C477" s="7" t="s">
        <v>11</v>
      </c>
      <c r="D477" s="8">
        <v>45139</v>
      </c>
      <c r="E477" s="9">
        <v>0</v>
      </c>
      <c r="F477" s="9">
        <v>53550</v>
      </c>
      <c r="G477" s="9">
        <v>0</v>
      </c>
      <c r="H477" s="9">
        <v>0</v>
      </c>
      <c r="I477" s="9">
        <v>750000</v>
      </c>
      <c r="J477" s="10">
        <v>7.1400000000000005E-2</v>
      </c>
    </row>
    <row r="478" spans="1:10" x14ac:dyDescent="0.25">
      <c r="A478" s="6" t="s">
        <v>50</v>
      </c>
      <c r="B478" s="7" t="s">
        <v>3900</v>
      </c>
      <c r="C478" s="7" t="s">
        <v>11</v>
      </c>
      <c r="D478" s="8">
        <v>45170</v>
      </c>
      <c r="E478" s="9">
        <v>703241.72849999997</v>
      </c>
      <c r="F478" s="9">
        <v>32175</v>
      </c>
      <c r="G478" s="9">
        <v>836857.65699999989</v>
      </c>
      <c r="H478" s="9">
        <v>822547.10950000002</v>
      </c>
      <c r="I478" s="9">
        <v>750000</v>
      </c>
      <c r="J478" s="10">
        <v>4.2900000000000001E-2</v>
      </c>
    </row>
    <row r="479" spans="1:10" x14ac:dyDescent="0.25">
      <c r="A479" s="6" t="s">
        <v>50</v>
      </c>
      <c r="B479" s="7" t="s">
        <v>3900</v>
      </c>
      <c r="C479" s="7" t="s">
        <v>11</v>
      </c>
      <c r="D479" s="8">
        <v>45200</v>
      </c>
      <c r="E479" s="9">
        <v>33454.930000000008</v>
      </c>
      <c r="F479" s="9">
        <v>53550</v>
      </c>
      <c r="G479" s="9">
        <v>39811.367000000006</v>
      </c>
      <c r="H479" s="9">
        <v>22250.989000000001</v>
      </c>
      <c r="I479" s="9">
        <v>750000</v>
      </c>
      <c r="J479" s="10">
        <v>7.1400000000000005E-2</v>
      </c>
    </row>
    <row r="480" spans="1:10" x14ac:dyDescent="0.25">
      <c r="A480" s="6" t="s">
        <v>50</v>
      </c>
      <c r="B480" s="7" t="s">
        <v>3900</v>
      </c>
      <c r="C480" s="7" t="s">
        <v>11</v>
      </c>
      <c r="D480" s="8">
        <v>45231</v>
      </c>
      <c r="E480" s="9">
        <v>27293.909999999996</v>
      </c>
      <c r="F480" s="9">
        <v>32175</v>
      </c>
      <c r="G480" s="9">
        <v>32479.753000000004</v>
      </c>
      <c r="H480" s="9">
        <v>1606.5</v>
      </c>
      <c r="I480" s="9">
        <v>750000</v>
      </c>
      <c r="J480" s="10">
        <v>4.2900000000000001E-2</v>
      </c>
    </row>
    <row r="481" spans="1:10" x14ac:dyDescent="0.25">
      <c r="A481" s="6" t="s">
        <v>50</v>
      </c>
      <c r="B481" s="7" t="s">
        <v>3900</v>
      </c>
      <c r="C481" s="7" t="s">
        <v>11</v>
      </c>
      <c r="D481" s="8">
        <v>45261</v>
      </c>
      <c r="E481" s="9">
        <v>113909.352</v>
      </c>
      <c r="F481" s="9">
        <v>332100</v>
      </c>
      <c r="G481" s="9">
        <v>135552.12900000002</v>
      </c>
      <c r="H481" s="9">
        <v>22250.989000000001</v>
      </c>
      <c r="I481" s="9">
        <v>750000</v>
      </c>
      <c r="J481" s="10">
        <v>0.44280000000000003</v>
      </c>
    </row>
    <row r="482" spans="1:10" x14ac:dyDescent="0.25">
      <c r="A482" s="6" t="s">
        <v>51</v>
      </c>
      <c r="B482" s="7" t="s">
        <v>3595</v>
      </c>
      <c r="C482" s="7" t="s">
        <v>11</v>
      </c>
      <c r="D482" s="8">
        <v>44927</v>
      </c>
      <c r="E482" s="9">
        <v>0</v>
      </c>
      <c r="F482" s="9">
        <v>50050</v>
      </c>
      <c r="G482" s="9">
        <v>0</v>
      </c>
      <c r="H482" s="9">
        <v>0</v>
      </c>
      <c r="I482" s="9">
        <v>1750000</v>
      </c>
      <c r="J482" s="10">
        <v>2.86E-2</v>
      </c>
    </row>
    <row r="483" spans="1:10" x14ac:dyDescent="0.25">
      <c r="A483" s="6" t="s">
        <v>51</v>
      </c>
      <c r="B483" s="7" t="s">
        <v>3595</v>
      </c>
      <c r="C483" s="7" t="s">
        <v>11</v>
      </c>
      <c r="D483" s="8">
        <v>44958</v>
      </c>
      <c r="E483" s="9">
        <v>141145.386</v>
      </c>
      <c r="F483" s="9">
        <v>99925</v>
      </c>
      <c r="G483" s="9">
        <v>167963.00950000001</v>
      </c>
      <c r="H483" s="9">
        <v>167963.00900000002</v>
      </c>
      <c r="I483" s="9">
        <v>1750000</v>
      </c>
      <c r="J483" s="10">
        <v>5.7099999999999998E-2</v>
      </c>
    </row>
    <row r="484" spans="1:10" x14ac:dyDescent="0.25">
      <c r="A484" s="6" t="s">
        <v>51</v>
      </c>
      <c r="B484" s="7" t="s">
        <v>3595</v>
      </c>
      <c r="C484" s="7" t="s">
        <v>11</v>
      </c>
      <c r="D484" s="8">
        <v>44986</v>
      </c>
      <c r="E484" s="9">
        <v>0</v>
      </c>
      <c r="F484" s="9">
        <v>50050</v>
      </c>
      <c r="G484" s="9">
        <v>0</v>
      </c>
      <c r="H484" s="9">
        <v>0</v>
      </c>
      <c r="I484" s="9">
        <v>1750000</v>
      </c>
      <c r="J484" s="10">
        <v>2.86E-2</v>
      </c>
    </row>
    <row r="485" spans="1:10" x14ac:dyDescent="0.25">
      <c r="A485" s="6" t="s">
        <v>51</v>
      </c>
      <c r="B485" s="7" t="s">
        <v>3595</v>
      </c>
      <c r="C485" s="7" t="s">
        <v>11</v>
      </c>
      <c r="D485" s="8">
        <v>45017</v>
      </c>
      <c r="E485" s="9">
        <v>91791.702000000005</v>
      </c>
      <c r="F485" s="9">
        <v>99925</v>
      </c>
      <c r="G485" s="9">
        <v>109232.124</v>
      </c>
      <c r="H485" s="9">
        <v>36410.707999999999</v>
      </c>
      <c r="I485" s="9">
        <v>1750000</v>
      </c>
      <c r="J485" s="10">
        <v>5.7099999999999998E-2</v>
      </c>
    </row>
    <row r="486" spans="1:10" x14ac:dyDescent="0.25">
      <c r="A486" s="6" t="s">
        <v>51</v>
      </c>
      <c r="B486" s="7" t="s">
        <v>3595</v>
      </c>
      <c r="C486" s="7" t="s">
        <v>11</v>
      </c>
      <c r="D486" s="8">
        <v>45047</v>
      </c>
      <c r="E486" s="9">
        <v>28598.766000000003</v>
      </c>
      <c r="F486" s="9">
        <v>75075</v>
      </c>
      <c r="G486" s="9">
        <v>31182.530999999999</v>
      </c>
      <c r="H486" s="9">
        <v>31182.530999999999</v>
      </c>
      <c r="I486" s="9">
        <v>1750000</v>
      </c>
      <c r="J486" s="10">
        <v>4.2900000000000001E-2</v>
      </c>
    </row>
    <row r="487" spans="1:10" x14ac:dyDescent="0.25">
      <c r="A487" s="6" t="s">
        <v>51</v>
      </c>
      <c r="B487" s="7" t="s">
        <v>3595</v>
      </c>
      <c r="C487" s="7" t="s">
        <v>11</v>
      </c>
      <c r="D487" s="8">
        <v>45078</v>
      </c>
      <c r="E487" s="9">
        <v>1422727.898</v>
      </c>
      <c r="F487" s="9">
        <v>124950</v>
      </c>
      <c r="G487" s="9">
        <v>1495218.1984999999</v>
      </c>
      <c r="H487" s="9">
        <v>1105641.156</v>
      </c>
      <c r="I487" s="9">
        <v>1750000</v>
      </c>
      <c r="J487" s="10">
        <v>7.1400000000000005E-2</v>
      </c>
    </row>
    <row r="488" spans="1:10" x14ac:dyDescent="0.25">
      <c r="A488" s="6" t="s">
        <v>51</v>
      </c>
      <c r="B488" s="7" t="s">
        <v>3595</v>
      </c>
      <c r="C488" s="7" t="s">
        <v>11</v>
      </c>
      <c r="D488" s="8">
        <v>45108</v>
      </c>
      <c r="E488" s="9">
        <v>0</v>
      </c>
      <c r="F488" s="9">
        <v>75075</v>
      </c>
      <c r="G488" s="9">
        <v>0</v>
      </c>
      <c r="H488" s="9">
        <v>0</v>
      </c>
      <c r="I488" s="9">
        <v>1750000</v>
      </c>
      <c r="J488" s="10">
        <v>4.2900000000000001E-2</v>
      </c>
    </row>
    <row r="489" spans="1:10" x14ac:dyDescent="0.25">
      <c r="A489" s="6" t="s">
        <v>51</v>
      </c>
      <c r="B489" s="7" t="s">
        <v>3595</v>
      </c>
      <c r="C489" s="7" t="s">
        <v>11</v>
      </c>
      <c r="D489" s="8">
        <v>45139</v>
      </c>
      <c r="E489" s="9">
        <v>0</v>
      </c>
      <c r="F489" s="9">
        <v>124950</v>
      </c>
      <c r="G489" s="9">
        <v>0</v>
      </c>
      <c r="H489" s="9">
        <v>0</v>
      </c>
      <c r="I489" s="9">
        <v>1750000</v>
      </c>
      <c r="J489" s="10">
        <v>7.1400000000000005E-2</v>
      </c>
    </row>
    <row r="490" spans="1:10" x14ac:dyDescent="0.25">
      <c r="A490" s="6" t="s">
        <v>51</v>
      </c>
      <c r="B490" s="7" t="s">
        <v>3595</v>
      </c>
      <c r="C490" s="7" t="s">
        <v>11</v>
      </c>
      <c r="D490" s="8">
        <v>45170</v>
      </c>
      <c r="E490" s="9">
        <v>32550</v>
      </c>
      <c r="F490" s="9">
        <v>75075</v>
      </c>
      <c r="G490" s="9">
        <v>33034.5</v>
      </c>
      <c r="H490" s="9">
        <v>33034.5</v>
      </c>
      <c r="I490" s="9">
        <v>1750000</v>
      </c>
      <c r="J490" s="10">
        <v>4.2900000000000001E-2</v>
      </c>
    </row>
    <row r="491" spans="1:10" x14ac:dyDescent="0.25">
      <c r="A491" s="6" t="s">
        <v>51</v>
      </c>
      <c r="B491" s="7" t="s">
        <v>3595</v>
      </c>
      <c r="C491" s="7" t="s">
        <v>11</v>
      </c>
      <c r="D491" s="8">
        <v>45200</v>
      </c>
      <c r="E491" s="9">
        <v>57677.15</v>
      </c>
      <c r="F491" s="9">
        <v>124950</v>
      </c>
      <c r="G491" s="9">
        <v>68635.80799999999</v>
      </c>
      <c r="H491" s="9">
        <v>58418.072999999997</v>
      </c>
      <c r="I491" s="9">
        <v>1750000</v>
      </c>
      <c r="J491" s="10">
        <v>7.1400000000000005E-2</v>
      </c>
    </row>
    <row r="492" spans="1:10" x14ac:dyDescent="0.25">
      <c r="A492" s="6" t="s">
        <v>51</v>
      </c>
      <c r="B492" s="7" t="s">
        <v>3595</v>
      </c>
      <c r="C492" s="7" t="s">
        <v>11</v>
      </c>
      <c r="D492" s="8">
        <v>45231</v>
      </c>
      <c r="E492" s="9">
        <v>135190.68000000002</v>
      </c>
      <c r="F492" s="9">
        <v>75075</v>
      </c>
      <c r="G492" s="9">
        <v>160876.90899999999</v>
      </c>
      <c r="H492" s="9">
        <v>33683.071499999998</v>
      </c>
      <c r="I492" s="9">
        <v>1750000</v>
      </c>
      <c r="J492" s="10">
        <v>4.2900000000000001E-2</v>
      </c>
    </row>
    <row r="493" spans="1:10" x14ac:dyDescent="0.25">
      <c r="A493" s="6" t="s">
        <v>51</v>
      </c>
      <c r="B493" s="7" t="s">
        <v>3595</v>
      </c>
      <c r="C493" s="7" t="s">
        <v>11</v>
      </c>
      <c r="D493" s="8">
        <v>45261</v>
      </c>
      <c r="E493" s="9">
        <v>24812.5</v>
      </c>
      <c r="F493" s="9">
        <v>774900.00000000012</v>
      </c>
      <c r="G493" s="9">
        <v>29526.875</v>
      </c>
      <c r="H493" s="9">
        <v>7363.125</v>
      </c>
      <c r="I493" s="9">
        <v>1750000</v>
      </c>
      <c r="J493" s="10">
        <v>0.44280000000000003</v>
      </c>
    </row>
    <row r="494" spans="1:10" x14ac:dyDescent="0.25">
      <c r="A494" s="6" t="s">
        <v>52</v>
      </c>
      <c r="B494" s="7" t="s">
        <v>3867</v>
      </c>
      <c r="C494" s="7" t="s">
        <v>11</v>
      </c>
      <c r="D494" s="8">
        <v>44927</v>
      </c>
      <c r="E494" s="9">
        <v>22899.3285</v>
      </c>
      <c r="F494" s="9">
        <v>28600</v>
      </c>
      <c r="G494" s="9">
        <v>27060.201000000001</v>
      </c>
      <c r="H494" s="9">
        <v>27060.200499999999</v>
      </c>
      <c r="I494" s="9">
        <v>1000000</v>
      </c>
      <c r="J494" s="10">
        <v>2.86E-2</v>
      </c>
    </row>
    <row r="495" spans="1:10" x14ac:dyDescent="0.25">
      <c r="A495" s="6" t="s">
        <v>52</v>
      </c>
      <c r="B495" s="7" t="s">
        <v>3867</v>
      </c>
      <c r="C495" s="7" t="s">
        <v>11</v>
      </c>
      <c r="D495" s="8">
        <v>44958</v>
      </c>
      <c r="E495" s="9">
        <v>-27683.253000000004</v>
      </c>
      <c r="F495" s="9">
        <v>57100</v>
      </c>
      <c r="G495" s="9">
        <v>-32943.071000000004</v>
      </c>
      <c r="H495" s="9">
        <v>0</v>
      </c>
      <c r="I495" s="9">
        <v>1000000</v>
      </c>
      <c r="J495" s="10">
        <v>5.7099999999999998E-2</v>
      </c>
    </row>
    <row r="496" spans="1:10" x14ac:dyDescent="0.25">
      <c r="A496" s="6" t="s">
        <v>52</v>
      </c>
      <c r="B496" s="7" t="s">
        <v>3867</v>
      </c>
      <c r="C496" s="7" t="s">
        <v>11</v>
      </c>
      <c r="D496" s="8">
        <v>44986</v>
      </c>
      <c r="E496" s="9">
        <v>268482.91199999995</v>
      </c>
      <c r="F496" s="9">
        <v>28600</v>
      </c>
      <c r="G496" s="9">
        <v>319494.6655</v>
      </c>
      <c r="H496" s="9">
        <v>239528.87850000002</v>
      </c>
      <c r="I496" s="9">
        <v>1000000</v>
      </c>
      <c r="J496" s="10">
        <v>2.86E-2</v>
      </c>
    </row>
    <row r="497" spans="1:10" x14ac:dyDescent="0.25">
      <c r="A497" s="6" t="s">
        <v>52</v>
      </c>
      <c r="B497" s="7" t="s">
        <v>3867</v>
      </c>
      <c r="C497" s="7" t="s">
        <v>11</v>
      </c>
      <c r="D497" s="8">
        <v>45017</v>
      </c>
      <c r="E497" s="9">
        <v>10479.776000000002</v>
      </c>
      <c r="F497" s="9">
        <v>57100</v>
      </c>
      <c r="G497" s="9">
        <v>12470.933500000001</v>
      </c>
      <c r="H497" s="9">
        <v>4307.5334999999995</v>
      </c>
      <c r="I497" s="9">
        <v>1000000</v>
      </c>
      <c r="J497" s="10">
        <v>5.7099999999999998E-2</v>
      </c>
    </row>
    <row r="498" spans="1:10" x14ac:dyDescent="0.25">
      <c r="A498" s="6" t="s">
        <v>52</v>
      </c>
      <c r="B498" s="7" t="s">
        <v>3867</v>
      </c>
      <c r="C498" s="7" t="s">
        <v>11</v>
      </c>
      <c r="D498" s="8">
        <v>45047</v>
      </c>
      <c r="E498" s="9">
        <v>0</v>
      </c>
      <c r="F498" s="9">
        <v>42900</v>
      </c>
      <c r="G498" s="9">
        <v>0</v>
      </c>
      <c r="H498" s="9">
        <v>0</v>
      </c>
      <c r="I498" s="9">
        <v>1000000</v>
      </c>
      <c r="J498" s="10">
        <v>4.2900000000000001E-2</v>
      </c>
    </row>
    <row r="499" spans="1:10" x14ac:dyDescent="0.25">
      <c r="A499" s="6" t="s">
        <v>52</v>
      </c>
      <c r="B499" s="7" t="s">
        <v>3867</v>
      </c>
      <c r="C499" s="7" t="s">
        <v>11</v>
      </c>
      <c r="D499" s="8">
        <v>45078</v>
      </c>
      <c r="E499" s="9">
        <v>117852.18100000001</v>
      </c>
      <c r="F499" s="9">
        <v>71400</v>
      </c>
      <c r="G499" s="9">
        <v>128844.09550000001</v>
      </c>
      <c r="H499" s="9">
        <v>0</v>
      </c>
      <c r="I499" s="9">
        <v>1000000</v>
      </c>
      <c r="J499" s="10">
        <v>7.1400000000000005E-2</v>
      </c>
    </row>
    <row r="500" spans="1:10" x14ac:dyDescent="0.25">
      <c r="A500" s="6" t="s">
        <v>52</v>
      </c>
      <c r="B500" s="7" t="s">
        <v>3867</v>
      </c>
      <c r="C500" s="7" t="s">
        <v>11</v>
      </c>
      <c r="D500" s="8">
        <v>45108</v>
      </c>
      <c r="E500" s="9">
        <v>0</v>
      </c>
      <c r="F500" s="9">
        <v>42900</v>
      </c>
      <c r="G500" s="9">
        <v>0</v>
      </c>
      <c r="H500" s="9">
        <v>0</v>
      </c>
      <c r="I500" s="9">
        <v>1000000</v>
      </c>
      <c r="J500" s="10">
        <v>4.2900000000000001E-2</v>
      </c>
    </row>
    <row r="501" spans="1:10" x14ac:dyDescent="0.25">
      <c r="A501" s="6" t="s">
        <v>52</v>
      </c>
      <c r="B501" s="7" t="s">
        <v>3867</v>
      </c>
      <c r="C501" s="7" t="s">
        <v>11</v>
      </c>
      <c r="D501" s="8">
        <v>45139</v>
      </c>
      <c r="E501" s="9">
        <v>56903.45</v>
      </c>
      <c r="F501" s="9">
        <v>71400</v>
      </c>
      <c r="G501" s="9">
        <v>67715.105499999991</v>
      </c>
      <c r="H501" s="9">
        <v>36410.701500000003</v>
      </c>
      <c r="I501" s="9">
        <v>1000000</v>
      </c>
      <c r="J501" s="10">
        <v>7.1400000000000005E-2</v>
      </c>
    </row>
    <row r="502" spans="1:10" x14ac:dyDescent="0.25">
      <c r="A502" s="6" t="s">
        <v>52</v>
      </c>
      <c r="B502" s="7" t="s">
        <v>3867</v>
      </c>
      <c r="C502" s="7" t="s">
        <v>11</v>
      </c>
      <c r="D502" s="8">
        <v>45170</v>
      </c>
      <c r="E502" s="9">
        <v>2211147.6490000002</v>
      </c>
      <c r="F502" s="9">
        <v>42900</v>
      </c>
      <c r="G502" s="9">
        <v>2608465.7025000001</v>
      </c>
      <c r="H502" s="9">
        <v>151622.239</v>
      </c>
      <c r="I502" s="9">
        <v>1000000</v>
      </c>
      <c r="J502" s="10">
        <v>4.2900000000000001E-2</v>
      </c>
    </row>
    <row r="503" spans="1:10" x14ac:dyDescent="0.25">
      <c r="A503" s="6" t="s">
        <v>52</v>
      </c>
      <c r="B503" s="7" t="s">
        <v>3867</v>
      </c>
      <c r="C503" s="7" t="s">
        <v>11</v>
      </c>
      <c r="D503" s="8">
        <v>45200</v>
      </c>
      <c r="E503" s="9">
        <v>13153.110999999999</v>
      </c>
      <c r="F503" s="9">
        <v>71400</v>
      </c>
      <c r="G503" s="9">
        <v>15652.201999999999</v>
      </c>
      <c r="H503" s="9">
        <v>0</v>
      </c>
      <c r="I503" s="9">
        <v>1000000</v>
      </c>
      <c r="J503" s="10">
        <v>7.1400000000000005E-2</v>
      </c>
    </row>
    <row r="504" spans="1:10" x14ac:dyDescent="0.25">
      <c r="A504" s="6" t="s">
        <v>52</v>
      </c>
      <c r="B504" s="7" t="s">
        <v>3867</v>
      </c>
      <c r="C504" s="7" t="s">
        <v>11</v>
      </c>
      <c r="D504" s="8">
        <v>45231</v>
      </c>
      <c r="E504" s="9">
        <v>15312763.283500005</v>
      </c>
      <c r="F504" s="9">
        <v>42900</v>
      </c>
      <c r="G504" s="9">
        <v>18222188.308499999</v>
      </c>
      <c r="H504" s="9">
        <v>20618</v>
      </c>
      <c r="I504" s="9">
        <v>1000000</v>
      </c>
      <c r="J504" s="10">
        <v>4.2900000000000001E-2</v>
      </c>
    </row>
    <row r="505" spans="1:10" x14ac:dyDescent="0.25">
      <c r="A505" s="6" t="s">
        <v>52</v>
      </c>
      <c r="B505" s="7" t="s">
        <v>3867</v>
      </c>
      <c r="C505" s="7" t="s">
        <v>11</v>
      </c>
      <c r="D505" s="8">
        <v>45261</v>
      </c>
      <c r="E505" s="9">
        <v>-15158500.983999997</v>
      </c>
      <c r="F505" s="9">
        <v>442800</v>
      </c>
      <c r="G505" s="9">
        <v>127499.7399999975</v>
      </c>
      <c r="H505" s="9">
        <v>0</v>
      </c>
      <c r="I505" s="9">
        <v>1000000</v>
      </c>
      <c r="J505" s="10">
        <v>0.44280000000000003</v>
      </c>
    </row>
    <row r="506" spans="1:10" x14ac:dyDescent="0.25">
      <c r="A506" s="6" t="s">
        <v>53</v>
      </c>
      <c r="B506" s="7" t="s">
        <v>3595</v>
      </c>
      <c r="C506" s="7" t="s">
        <v>11</v>
      </c>
      <c r="D506" s="8">
        <v>44927</v>
      </c>
      <c r="E506" s="9">
        <v>123507.84</v>
      </c>
      <c r="F506" s="9">
        <v>28600</v>
      </c>
      <c r="G506" s="9">
        <v>148240.929</v>
      </c>
      <c r="H506" s="9">
        <v>148240.929</v>
      </c>
      <c r="I506" s="9">
        <v>1000000</v>
      </c>
      <c r="J506" s="10">
        <v>2.86E-2</v>
      </c>
    </row>
    <row r="507" spans="1:10" x14ac:dyDescent="0.25">
      <c r="A507" s="6" t="s">
        <v>53</v>
      </c>
      <c r="B507" s="7" t="s">
        <v>3595</v>
      </c>
      <c r="C507" s="7" t="s">
        <v>11</v>
      </c>
      <c r="D507" s="8">
        <v>44958</v>
      </c>
      <c r="E507" s="9">
        <v>168062.25599999999</v>
      </c>
      <c r="F507" s="9">
        <v>57100</v>
      </c>
      <c r="G507" s="9">
        <v>199994.0845</v>
      </c>
      <c r="H507" s="9">
        <v>199994.0845</v>
      </c>
      <c r="I507" s="9">
        <v>1000000</v>
      </c>
      <c r="J507" s="10">
        <v>5.7099999999999998E-2</v>
      </c>
    </row>
    <row r="508" spans="1:10" x14ac:dyDescent="0.25">
      <c r="A508" s="6" t="s">
        <v>53</v>
      </c>
      <c r="B508" s="7" t="s">
        <v>3595</v>
      </c>
      <c r="C508" s="7" t="s">
        <v>11</v>
      </c>
      <c r="D508" s="8">
        <v>44986</v>
      </c>
      <c r="E508" s="9">
        <v>989420.92599999998</v>
      </c>
      <c r="F508" s="9">
        <v>28600</v>
      </c>
      <c r="G508" s="9">
        <v>1023510.902</v>
      </c>
      <c r="H508" s="9">
        <v>476164.24050000001</v>
      </c>
      <c r="I508" s="9">
        <v>1000000</v>
      </c>
      <c r="J508" s="10">
        <v>2.86E-2</v>
      </c>
    </row>
    <row r="509" spans="1:10" x14ac:dyDescent="0.25">
      <c r="A509" s="6" t="s">
        <v>53</v>
      </c>
      <c r="B509" s="7" t="s">
        <v>3595</v>
      </c>
      <c r="C509" s="7" t="s">
        <v>11</v>
      </c>
      <c r="D509" s="8">
        <v>45017</v>
      </c>
      <c r="E509" s="9">
        <v>26258.398499999999</v>
      </c>
      <c r="F509" s="9">
        <v>57100</v>
      </c>
      <c r="G509" s="9">
        <v>31247.493999999999</v>
      </c>
      <c r="H509" s="9">
        <v>31247.493999999999</v>
      </c>
      <c r="I509" s="9">
        <v>1000000</v>
      </c>
      <c r="J509" s="10">
        <v>5.7099999999999998E-2</v>
      </c>
    </row>
    <row r="510" spans="1:10" x14ac:dyDescent="0.25">
      <c r="A510" s="6" t="s">
        <v>53</v>
      </c>
      <c r="B510" s="7" t="s">
        <v>3595</v>
      </c>
      <c r="C510" s="7" t="s">
        <v>11</v>
      </c>
      <c r="D510" s="8">
        <v>45047</v>
      </c>
      <c r="E510" s="9">
        <v>69213.794000000009</v>
      </c>
      <c r="F510" s="9">
        <v>42900</v>
      </c>
      <c r="G510" s="9">
        <v>75501.614499999996</v>
      </c>
      <c r="H510" s="9">
        <v>75501.614499999996</v>
      </c>
      <c r="I510" s="9">
        <v>1000000</v>
      </c>
      <c r="J510" s="10">
        <v>4.2900000000000001E-2</v>
      </c>
    </row>
    <row r="511" spans="1:10" x14ac:dyDescent="0.25">
      <c r="A511" s="6" t="s">
        <v>53</v>
      </c>
      <c r="B511" s="7" t="s">
        <v>3595</v>
      </c>
      <c r="C511" s="7" t="s">
        <v>11</v>
      </c>
      <c r="D511" s="8">
        <v>45078</v>
      </c>
      <c r="E511" s="9">
        <v>196943.11300000001</v>
      </c>
      <c r="F511" s="9">
        <v>71400</v>
      </c>
      <c r="G511" s="9">
        <v>227712.304</v>
      </c>
      <c r="H511" s="9">
        <v>227712.304</v>
      </c>
      <c r="I511" s="9">
        <v>1000000</v>
      </c>
      <c r="J511" s="10">
        <v>7.1400000000000005E-2</v>
      </c>
    </row>
    <row r="512" spans="1:10" x14ac:dyDescent="0.25">
      <c r="A512" s="6" t="s">
        <v>53</v>
      </c>
      <c r="B512" s="7" t="s">
        <v>3595</v>
      </c>
      <c r="C512" s="7" t="s">
        <v>11</v>
      </c>
      <c r="D512" s="8">
        <v>45108</v>
      </c>
      <c r="E512" s="9">
        <v>49798.654999999999</v>
      </c>
      <c r="F512" s="9">
        <v>42900</v>
      </c>
      <c r="G512" s="9">
        <v>59260.398999999998</v>
      </c>
      <c r="H512" s="9">
        <v>59260.398999999998</v>
      </c>
      <c r="I512" s="9">
        <v>1000000</v>
      </c>
      <c r="J512" s="10">
        <v>4.2900000000000001E-2</v>
      </c>
    </row>
    <row r="513" spans="1:10" x14ac:dyDescent="0.25">
      <c r="A513" s="6" t="s">
        <v>53</v>
      </c>
      <c r="B513" s="7" t="s">
        <v>3595</v>
      </c>
      <c r="C513" s="7" t="s">
        <v>11</v>
      </c>
      <c r="D513" s="8">
        <v>45139</v>
      </c>
      <c r="E513" s="9">
        <v>17177.154999999999</v>
      </c>
      <c r="F513" s="9">
        <v>71400</v>
      </c>
      <c r="G513" s="9">
        <v>20440.814000000002</v>
      </c>
      <c r="H513" s="9">
        <v>20440.814000000002</v>
      </c>
      <c r="I513" s="9">
        <v>1000000</v>
      </c>
      <c r="J513" s="10">
        <v>7.1400000000000005E-2</v>
      </c>
    </row>
    <row r="514" spans="1:10" x14ac:dyDescent="0.25">
      <c r="A514" s="6" t="s">
        <v>53</v>
      </c>
      <c r="B514" s="7" t="s">
        <v>3595</v>
      </c>
      <c r="C514" s="7" t="s">
        <v>11</v>
      </c>
      <c r="D514" s="8">
        <v>45170</v>
      </c>
      <c r="E514" s="9">
        <v>11335.651000000002</v>
      </c>
      <c r="F514" s="9">
        <v>42900</v>
      </c>
      <c r="G514" s="9">
        <v>13489.424499999999</v>
      </c>
      <c r="H514" s="9">
        <v>5076.8850000000002</v>
      </c>
      <c r="I514" s="9">
        <v>1000000</v>
      </c>
      <c r="J514" s="10">
        <v>4.2900000000000001E-2</v>
      </c>
    </row>
    <row r="515" spans="1:10" x14ac:dyDescent="0.25">
      <c r="A515" s="6" t="s">
        <v>53</v>
      </c>
      <c r="B515" s="7" t="s">
        <v>3595</v>
      </c>
      <c r="C515" s="7" t="s">
        <v>11</v>
      </c>
      <c r="D515" s="8">
        <v>45200</v>
      </c>
      <c r="E515" s="9">
        <v>25424.244500000001</v>
      </c>
      <c r="F515" s="9">
        <v>71400</v>
      </c>
      <c r="G515" s="9">
        <v>30254.851000000002</v>
      </c>
      <c r="H515" s="9">
        <v>23059.465499999998</v>
      </c>
      <c r="I515" s="9">
        <v>1000000</v>
      </c>
      <c r="J515" s="10">
        <v>7.1400000000000005E-2</v>
      </c>
    </row>
    <row r="516" spans="1:10" x14ac:dyDescent="0.25">
      <c r="A516" s="6" t="s">
        <v>53</v>
      </c>
      <c r="B516" s="7" t="s">
        <v>3595</v>
      </c>
      <c r="C516" s="7" t="s">
        <v>11</v>
      </c>
      <c r="D516" s="8">
        <v>45231</v>
      </c>
      <c r="E516" s="9">
        <v>32680.889499999997</v>
      </c>
      <c r="F516" s="9">
        <v>42900</v>
      </c>
      <c r="G516" s="9">
        <v>38890.257999999994</v>
      </c>
      <c r="H516" s="9">
        <v>23238.056</v>
      </c>
      <c r="I516" s="9">
        <v>1000000</v>
      </c>
      <c r="J516" s="10">
        <v>4.2900000000000001E-2</v>
      </c>
    </row>
    <row r="517" spans="1:10" x14ac:dyDescent="0.25">
      <c r="A517" s="6" t="s">
        <v>53</v>
      </c>
      <c r="B517" s="7" t="s">
        <v>3595</v>
      </c>
      <c r="C517" s="7" t="s">
        <v>11</v>
      </c>
      <c r="D517" s="8">
        <v>45261</v>
      </c>
      <c r="E517" s="9">
        <v>101921.32799999999</v>
      </c>
      <c r="F517" s="9">
        <v>442800</v>
      </c>
      <c r="G517" s="9">
        <v>121145.78</v>
      </c>
      <c r="H517" s="9">
        <v>0</v>
      </c>
      <c r="I517" s="9">
        <v>1000000</v>
      </c>
      <c r="J517" s="10">
        <v>0.44280000000000003</v>
      </c>
    </row>
    <row r="518" spans="1:10" x14ac:dyDescent="0.25">
      <c r="A518" s="6" t="s">
        <v>54</v>
      </c>
      <c r="B518" s="7" t="s">
        <v>3595</v>
      </c>
      <c r="C518" s="7" t="s">
        <v>11</v>
      </c>
      <c r="D518" s="8">
        <v>44927</v>
      </c>
      <c r="E518" s="9">
        <v>169278.65299999999</v>
      </c>
      <c r="F518" s="9">
        <v>50050</v>
      </c>
      <c r="G518" s="9">
        <v>200871.59650000001</v>
      </c>
      <c r="H518" s="9">
        <v>199871.59650000001</v>
      </c>
      <c r="I518" s="9">
        <v>1750000</v>
      </c>
      <c r="J518" s="10">
        <v>2.86E-2</v>
      </c>
    </row>
    <row r="519" spans="1:10" x14ac:dyDescent="0.25">
      <c r="A519" s="6" t="s">
        <v>54</v>
      </c>
      <c r="B519" s="7" t="s">
        <v>3595</v>
      </c>
      <c r="C519" s="7" t="s">
        <v>11</v>
      </c>
      <c r="D519" s="8">
        <v>44958</v>
      </c>
      <c r="E519" s="9">
        <v>93265.743499999997</v>
      </c>
      <c r="F519" s="9">
        <v>99925</v>
      </c>
      <c r="G519" s="9">
        <v>103975.235</v>
      </c>
      <c r="H519" s="9">
        <v>59975.731999999996</v>
      </c>
      <c r="I519" s="9">
        <v>1750000</v>
      </c>
      <c r="J519" s="10">
        <v>5.7099999999999998E-2</v>
      </c>
    </row>
    <row r="520" spans="1:10" x14ac:dyDescent="0.25">
      <c r="A520" s="6" t="s">
        <v>54</v>
      </c>
      <c r="B520" s="7" t="s">
        <v>3595</v>
      </c>
      <c r="C520" s="7" t="s">
        <v>11</v>
      </c>
      <c r="D520" s="8">
        <v>44986</v>
      </c>
      <c r="E520" s="9">
        <v>8285</v>
      </c>
      <c r="F520" s="9">
        <v>50050</v>
      </c>
      <c r="G520" s="9">
        <v>8285</v>
      </c>
      <c r="H520" s="9">
        <v>8285</v>
      </c>
      <c r="I520" s="9">
        <v>1750000</v>
      </c>
      <c r="J520" s="10">
        <v>2.86E-2</v>
      </c>
    </row>
    <row r="521" spans="1:10" x14ac:dyDescent="0.25">
      <c r="A521" s="6" t="s">
        <v>54</v>
      </c>
      <c r="B521" s="7" t="s">
        <v>3595</v>
      </c>
      <c r="C521" s="7" t="s">
        <v>11</v>
      </c>
      <c r="D521" s="8">
        <v>45017</v>
      </c>
      <c r="E521" s="9">
        <v>227160.82400000002</v>
      </c>
      <c r="F521" s="9">
        <v>99925</v>
      </c>
      <c r="G521" s="9">
        <v>270287.18049999996</v>
      </c>
      <c r="H521" s="9">
        <v>144401.9595</v>
      </c>
      <c r="I521" s="9">
        <v>1750000</v>
      </c>
      <c r="J521" s="10">
        <v>5.7099999999999998E-2</v>
      </c>
    </row>
    <row r="522" spans="1:10" x14ac:dyDescent="0.25">
      <c r="A522" s="6" t="s">
        <v>54</v>
      </c>
      <c r="B522" s="7" t="s">
        <v>3595</v>
      </c>
      <c r="C522" s="7" t="s">
        <v>11</v>
      </c>
      <c r="D522" s="8">
        <v>45047</v>
      </c>
      <c r="E522" s="9">
        <v>0</v>
      </c>
      <c r="F522" s="9">
        <v>75075</v>
      </c>
      <c r="G522" s="9">
        <v>0</v>
      </c>
      <c r="H522" s="9">
        <v>0</v>
      </c>
      <c r="I522" s="9">
        <v>1750000</v>
      </c>
      <c r="J522" s="10">
        <v>4.2900000000000001E-2</v>
      </c>
    </row>
    <row r="523" spans="1:10" x14ac:dyDescent="0.25">
      <c r="A523" s="6" t="s">
        <v>54</v>
      </c>
      <c r="B523" s="7" t="s">
        <v>3595</v>
      </c>
      <c r="C523" s="7" t="s">
        <v>11</v>
      </c>
      <c r="D523" s="8">
        <v>45078</v>
      </c>
      <c r="E523" s="9">
        <v>24647.772000000001</v>
      </c>
      <c r="F523" s="9">
        <v>124950</v>
      </c>
      <c r="G523" s="9">
        <v>29330.8485</v>
      </c>
      <c r="H523" s="9">
        <v>29330.8485</v>
      </c>
      <c r="I523" s="9">
        <v>1750000</v>
      </c>
      <c r="J523" s="10">
        <v>7.1400000000000005E-2</v>
      </c>
    </row>
    <row r="524" spans="1:10" x14ac:dyDescent="0.25">
      <c r="A524" s="6" t="s">
        <v>54</v>
      </c>
      <c r="B524" s="7" t="s">
        <v>3595</v>
      </c>
      <c r="C524" s="7" t="s">
        <v>11</v>
      </c>
      <c r="D524" s="8">
        <v>45108</v>
      </c>
      <c r="E524" s="9">
        <v>166134.37449999998</v>
      </c>
      <c r="F524" s="9">
        <v>75075</v>
      </c>
      <c r="G524" s="9">
        <v>196749.90700000001</v>
      </c>
      <c r="H524" s="9">
        <v>196749.89400000003</v>
      </c>
      <c r="I524" s="9">
        <v>1750000</v>
      </c>
      <c r="J524" s="10">
        <v>4.2900000000000001E-2</v>
      </c>
    </row>
    <row r="525" spans="1:10" x14ac:dyDescent="0.25">
      <c r="A525" s="6" t="s">
        <v>54</v>
      </c>
      <c r="B525" s="7" t="s">
        <v>3595</v>
      </c>
      <c r="C525" s="7" t="s">
        <v>11</v>
      </c>
      <c r="D525" s="8">
        <v>45139</v>
      </c>
      <c r="E525" s="9">
        <v>0</v>
      </c>
      <c r="F525" s="9">
        <v>124950</v>
      </c>
      <c r="G525" s="9">
        <v>0</v>
      </c>
      <c r="H525" s="9">
        <v>0</v>
      </c>
      <c r="I525" s="9">
        <v>1750000</v>
      </c>
      <c r="J525" s="10">
        <v>7.1400000000000005E-2</v>
      </c>
    </row>
    <row r="526" spans="1:10" x14ac:dyDescent="0.25">
      <c r="A526" s="6" t="s">
        <v>54</v>
      </c>
      <c r="B526" s="7" t="s">
        <v>3595</v>
      </c>
      <c r="C526" s="7" t="s">
        <v>11</v>
      </c>
      <c r="D526" s="8">
        <v>45170</v>
      </c>
      <c r="E526" s="9">
        <v>17315.106500000002</v>
      </c>
      <c r="F526" s="9">
        <v>75075</v>
      </c>
      <c r="G526" s="9">
        <v>20604.976500000001</v>
      </c>
      <c r="H526" s="9">
        <v>0</v>
      </c>
      <c r="I526" s="9">
        <v>1750000</v>
      </c>
      <c r="J526" s="10">
        <v>4.2900000000000001E-2</v>
      </c>
    </row>
    <row r="527" spans="1:10" x14ac:dyDescent="0.25">
      <c r="A527" s="6" t="s">
        <v>54</v>
      </c>
      <c r="B527" s="7" t="s">
        <v>3595</v>
      </c>
      <c r="C527" s="7" t="s">
        <v>11</v>
      </c>
      <c r="D527" s="8">
        <v>45200</v>
      </c>
      <c r="E527" s="9">
        <v>711351.29749999999</v>
      </c>
      <c r="F527" s="9">
        <v>124950</v>
      </c>
      <c r="G527" s="9">
        <v>760009.59350000008</v>
      </c>
      <c r="H527" s="9">
        <v>414968.34350000002</v>
      </c>
      <c r="I527" s="9">
        <v>1750000</v>
      </c>
      <c r="J527" s="10">
        <v>7.1400000000000005E-2</v>
      </c>
    </row>
    <row r="528" spans="1:10" x14ac:dyDescent="0.25">
      <c r="A528" s="6" t="s">
        <v>54</v>
      </c>
      <c r="B528" s="7" t="s">
        <v>3595</v>
      </c>
      <c r="C528" s="7" t="s">
        <v>11</v>
      </c>
      <c r="D528" s="8">
        <v>45231</v>
      </c>
      <c r="E528" s="9">
        <v>1576304.6395</v>
      </c>
      <c r="F528" s="9">
        <v>75075</v>
      </c>
      <c r="G528" s="9">
        <v>1622124.0194999999</v>
      </c>
      <c r="H528" s="9">
        <v>193970.89200000002</v>
      </c>
      <c r="I528" s="9">
        <v>1750000</v>
      </c>
      <c r="J528" s="10">
        <v>4.2900000000000001E-2</v>
      </c>
    </row>
    <row r="529" spans="1:10" x14ac:dyDescent="0.25">
      <c r="A529" s="6" t="s">
        <v>54</v>
      </c>
      <c r="B529" s="7" t="s">
        <v>3595</v>
      </c>
      <c r="C529" s="7" t="s">
        <v>11</v>
      </c>
      <c r="D529" s="8">
        <v>45261</v>
      </c>
      <c r="E529" s="9">
        <v>286669.86050000001</v>
      </c>
      <c r="F529" s="9">
        <v>774900.00000000012</v>
      </c>
      <c r="G529" s="9">
        <v>2652840.0084999995</v>
      </c>
      <c r="H529" s="9">
        <v>177475.43299999999</v>
      </c>
      <c r="I529" s="9">
        <v>1750000</v>
      </c>
      <c r="J529" s="10">
        <v>0.44280000000000003</v>
      </c>
    </row>
    <row r="530" spans="1:10" x14ac:dyDescent="0.25">
      <c r="A530" s="6" t="s">
        <v>55</v>
      </c>
      <c r="B530" s="7" t="s">
        <v>3595</v>
      </c>
      <c r="C530" s="7" t="s">
        <v>29</v>
      </c>
      <c r="D530" s="8">
        <v>44927</v>
      </c>
      <c r="E530" s="9">
        <v>13359.575000000001</v>
      </c>
      <c r="F530" s="9">
        <v>121550</v>
      </c>
      <c r="G530" s="9">
        <v>15897.894</v>
      </c>
      <c r="H530" s="9">
        <v>0</v>
      </c>
      <c r="I530" s="9">
        <v>4250000</v>
      </c>
      <c r="J530" s="10">
        <v>2.86E-2</v>
      </c>
    </row>
    <row r="531" spans="1:10" x14ac:dyDescent="0.25">
      <c r="A531" s="6" t="s">
        <v>55</v>
      </c>
      <c r="B531" s="7" t="s">
        <v>3595</v>
      </c>
      <c r="C531" s="7" t="s">
        <v>29</v>
      </c>
      <c r="D531" s="8">
        <v>44958</v>
      </c>
      <c r="E531" s="9">
        <v>29359.575000000001</v>
      </c>
      <c r="F531" s="9">
        <v>242675</v>
      </c>
      <c r="G531" s="9">
        <v>34937.894</v>
      </c>
      <c r="H531" s="9">
        <v>18872.894</v>
      </c>
      <c r="I531" s="9">
        <v>4250000</v>
      </c>
      <c r="J531" s="10">
        <v>5.7099999999999998E-2</v>
      </c>
    </row>
    <row r="532" spans="1:10" x14ac:dyDescent="0.25">
      <c r="A532" s="6" t="s">
        <v>55</v>
      </c>
      <c r="B532" s="7" t="s">
        <v>3595</v>
      </c>
      <c r="C532" s="7" t="s">
        <v>29</v>
      </c>
      <c r="D532" s="8">
        <v>44986</v>
      </c>
      <c r="E532" s="9">
        <v>158537.43900000001</v>
      </c>
      <c r="F532" s="9">
        <v>121550</v>
      </c>
      <c r="G532" s="9">
        <v>188659.55400000003</v>
      </c>
      <c r="H532" s="9">
        <v>151824.728</v>
      </c>
      <c r="I532" s="9">
        <v>4250000</v>
      </c>
      <c r="J532" s="10">
        <v>2.86E-2</v>
      </c>
    </row>
    <row r="533" spans="1:10" x14ac:dyDescent="0.25">
      <c r="A533" s="6" t="s">
        <v>55</v>
      </c>
      <c r="B533" s="7" t="s">
        <v>3595</v>
      </c>
      <c r="C533" s="7" t="s">
        <v>29</v>
      </c>
      <c r="D533" s="8">
        <v>45017</v>
      </c>
      <c r="E533" s="9">
        <v>110995.03800000002</v>
      </c>
      <c r="F533" s="9">
        <v>242675</v>
      </c>
      <c r="G533" s="9">
        <v>129139.09500000002</v>
      </c>
      <c r="H533" s="9">
        <v>50524.824000000001</v>
      </c>
      <c r="I533" s="9">
        <v>4250000</v>
      </c>
      <c r="J533" s="10">
        <v>5.7099999999999998E-2</v>
      </c>
    </row>
    <row r="534" spans="1:10" x14ac:dyDescent="0.25">
      <c r="A534" s="6" t="s">
        <v>55</v>
      </c>
      <c r="B534" s="7" t="s">
        <v>3595</v>
      </c>
      <c r="C534" s="7" t="s">
        <v>29</v>
      </c>
      <c r="D534" s="8">
        <v>45047</v>
      </c>
      <c r="E534" s="9">
        <v>22428.35</v>
      </c>
      <c r="F534" s="9">
        <v>182325</v>
      </c>
      <c r="G534" s="9">
        <v>26689.736499999999</v>
      </c>
      <c r="H534" s="9">
        <v>26689.736499999999</v>
      </c>
      <c r="I534" s="9">
        <v>4250000</v>
      </c>
      <c r="J534" s="10">
        <v>4.2900000000000001E-2</v>
      </c>
    </row>
    <row r="535" spans="1:10" x14ac:dyDescent="0.25">
      <c r="A535" s="6" t="s">
        <v>55</v>
      </c>
      <c r="B535" s="7" t="s">
        <v>3595</v>
      </c>
      <c r="C535" s="7" t="s">
        <v>29</v>
      </c>
      <c r="D535" s="8">
        <v>45078</v>
      </c>
      <c r="E535" s="9">
        <v>65000</v>
      </c>
      <c r="F535" s="9">
        <v>303450</v>
      </c>
      <c r="G535" s="9">
        <v>77350</v>
      </c>
      <c r="H535" s="9">
        <v>77350</v>
      </c>
      <c r="I535" s="9">
        <v>4250000</v>
      </c>
      <c r="J535" s="10">
        <v>7.1400000000000005E-2</v>
      </c>
    </row>
    <row r="536" spans="1:10" x14ac:dyDescent="0.25">
      <c r="A536" s="6" t="s">
        <v>55</v>
      </c>
      <c r="B536" s="7" t="s">
        <v>3595</v>
      </c>
      <c r="C536" s="7" t="s">
        <v>29</v>
      </c>
      <c r="D536" s="8">
        <v>45108</v>
      </c>
      <c r="E536" s="9">
        <v>13408.8745</v>
      </c>
      <c r="F536" s="9">
        <v>182325</v>
      </c>
      <c r="G536" s="9">
        <v>36115.061499999996</v>
      </c>
      <c r="H536" s="9">
        <v>33967.506999999998</v>
      </c>
      <c r="I536" s="9">
        <v>4250000</v>
      </c>
      <c r="J536" s="10">
        <v>4.2900000000000001E-2</v>
      </c>
    </row>
    <row r="537" spans="1:10" x14ac:dyDescent="0.25">
      <c r="A537" s="6" t="s">
        <v>55</v>
      </c>
      <c r="B537" s="7" t="s">
        <v>3595</v>
      </c>
      <c r="C537" s="7" t="s">
        <v>29</v>
      </c>
      <c r="D537" s="8">
        <v>45139</v>
      </c>
      <c r="E537" s="9">
        <v>2324.6669999999999</v>
      </c>
      <c r="F537" s="9">
        <v>303450</v>
      </c>
      <c r="G537" s="9">
        <v>2667.5540000000001</v>
      </c>
      <c r="H537" s="9">
        <v>520</v>
      </c>
      <c r="I537" s="9">
        <v>4250000</v>
      </c>
      <c r="J537" s="10">
        <v>7.1400000000000005E-2</v>
      </c>
    </row>
    <row r="538" spans="1:10" x14ac:dyDescent="0.25">
      <c r="A538" s="6" t="s">
        <v>55</v>
      </c>
      <c r="B538" s="7" t="s">
        <v>3595</v>
      </c>
      <c r="C538" s="7" t="s">
        <v>29</v>
      </c>
      <c r="D538" s="8">
        <v>45170</v>
      </c>
      <c r="E538" s="9">
        <v>8744.2219999999998</v>
      </c>
      <c r="F538" s="9">
        <v>182325</v>
      </c>
      <c r="G538" s="9">
        <v>82250.989000000001</v>
      </c>
      <c r="H538" s="9">
        <v>0</v>
      </c>
      <c r="I538" s="9">
        <v>4250000</v>
      </c>
      <c r="J538" s="10">
        <v>4.2900000000000001E-2</v>
      </c>
    </row>
    <row r="539" spans="1:10" x14ac:dyDescent="0.25">
      <c r="A539" s="6" t="s">
        <v>55</v>
      </c>
      <c r="B539" s="7" t="s">
        <v>3595</v>
      </c>
      <c r="C539" s="7" t="s">
        <v>29</v>
      </c>
      <c r="D539" s="8">
        <v>45200</v>
      </c>
      <c r="E539" s="9">
        <v>378625.67000000004</v>
      </c>
      <c r="F539" s="9">
        <v>303450</v>
      </c>
      <c r="G539" s="9">
        <v>1188840.5474999999</v>
      </c>
      <c r="H539" s="9">
        <v>242046</v>
      </c>
      <c r="I539" s="9">
        <v>4250000</v>
      </c>
      <c r="J539" s="10">
        <v>7.1400000000000005E-2</v>
      </c>
    </row>
    <row r="540" spans="1:10" x14ac:dyDescent="0.25">
      <c r="A540" s="6" t="s">
        <v>55</v>
      </c>
      <c r="B540" s="7" t="s">
        <v>3595</v>
      </c>
      <c r="C540" s="7" t="s">
        <v>29</v>
      </c>
      <c r="D540" s="8">
        <v>45231</v>
      </c>
      <c r="E540" s="9">
        <v>-229103.28900000002</v>
      </c>
      <c r="F540" s="9">
        <v>182325</v>
      </c>
      <c r="G540" s="9">
        <v>130063.08600000001</v>
      </c>
      <c r="H540" s="9">
        <v>47294.883999999998</v>
      </c>
      <c r="I540" s="9">
        <v>4250000</v>
      </c>
      <c r="J540" s="10">
        <v>4.2900000000000001E-2</v>
      </c>
    </row>
    <row r="541" spans="1:10" x14ac:dyDescent="0.25">
      <c r="A541" s="6" t="s">
        <v>55</v>
      </c>
      <c r="B541" s="7" t="s">
        <v>3595</v>
      </c>
      <c r="C541" s="7" t="s">
        <v>29</v>
      </c>
      <c r="D541" s="8">
        <v>45261</v>
      </c>
      <c r="E541" s="9">
        <v>125148.44499999999</v>
      </c>
      <c r="F541" s="9">
        <v>1881900</v>
      </c>
      <c r="G541" s="9">
        <v>606934.89899999998</v>
      </c>
      <c r="H541" s="9">
        <v>2000</v>
      </c>
      <c r="I541" s="9">
        <v>4250000</v>
      </c>
      <c r="J541" s="10">
        <v>0.44280000000000003</v>
      </c>
    </row>
    <row r="542" spans="1:10" x14ac:dyDescent="0.25">
      <c r="A542" s="6" t="s">
        <v>56</v>
      </c>
      <c r="B542" s="7" t="s">
        <v>3900</v>
      </c>
      <c r="C542" s="7" t="s">
        <v>14</v>
      </c>
      <c r="D542" s="8">
        <v>44927</v>
      </c>
      <c r="E542" s="9">
        <v>16959.575000000001</v>
      </c>
      <c r="F542" s="9">
        <v>50050</v>
      </c>
      <c r="G542" s="9">
        <v>20181.894500000002</v>
      </c>
      <c r="H542" s="9">
        <v>20181.894</v>
      </c>
      <c r="I542" s="9">
        <v>1750000</v>
      </c>
      <c r="J542" s="10">
        <v>2.86E-2</v>
      </c>
    </row>
    <row r="543" spans="1:10" x14ac:dyDescent="0.25">
      <c r="A543" s="6" t="s">
        <v>56</v>
      </c>
      <c r="B543" s="7" t="s">
        <v>3900</v>
      </c>
      <c r="C543" s="7" t="s">
        <v>14</v>
      </c>
      <c r="D543" s="8">
        <v>44958</v>
      </c>
      <c r="E543" s="9">
        <v>0</v>
      </c>
      <c r="F543" s="9">
        <v>99925</v>
      </c>
      <c r="G543" s="9">
        <v>0</v>
      </c>
      <c r="H543" s="9">
        <v>0</v>
      </c>
      <c r="I543" s="9">
        <v>1750000</v>
      </c>
      <c r="J543" s="10">
        <v>5.7099999999999998E-2</v>
      </c>
    </row>
    <row r="544" spans="1:10" x14ac:dyDescent="0.25">
      <c r="A544" s="6" t="s">
        <v>56</v>
      </c>
      <c r="B544" s="7" t="s">
        <v>3900</v>
      </c>
      <c r="C544" s="7" t="s">
        <v>14</v>
      </c>
      <c r="D544" s="8">
        <v>44986</v>
      </c>
      <c r="E544" s="9">
        <v>0</v>
      </c>
      <c r="F544" s="9">
        <v>50050</v>
      </c>
      <c r="G544" s="9">
        <v>0</v>
      </c>
      <c r="H544" s="9">
        <v>0</v>
      </c>
      <c r="I544" s="9">
        <v>1750000</v>
      </c>
      <c r="J544" s="10">
        <v>2.86E-2</v>
      </c>
    </row>
    <row r="545" spans="1:10" x14ac:dyDescent="0.25">
      <c r="A545" s="6" t="s">
        <v>56</v>
      </c>
      <c r="B545" s="7" t="s">
        <v>3900</v>
      </c>
      <c r="C545" s="7" t="s">
        <v>14</v>
      </c>
      <c r="D545" s="8">
        <v>45017</v>
      </c>
      <c r="E545" s="9">
        <v>960585.174</v>
      </c>
      <c r="F545" s="9">
        <v>99925</v>
      </c>
      <c r="G545" s="9">
        <v>1067096.3574999999</v>
      </c>
      <c r="H545" s="9">
        <v>1067096.3570000001</v>
      </c>
      <c r="I545" s="9">
        <v>1750000</v>
      </c>
      <c r="J545" s="10">
        <v>5.7099999999999998E-2</v>
      </c>
    </row>
    <row r="546" spans="1:10" x14ac:dyDescent="0.25">
      <c r="A546" s="6" t="s">
        <v>56</v>
      </c>
      <c r="B546" s="7" t="s">
        <v>3900</v>
      </c>
      <c r="C546" s="7" t="s">
        <v>14</v>
      </c>
      <c r="D546" s="8">
        <v>45047</v>
      </c>
      <c r="E546" s="9">
        <v>0</v>
      </c>
      <c r="F546" s="9">
        <v>75075</v>
      </c>
      <c r="G546" s="9">
        <v>0</v>
      </c>
      <c r="H546" s="9">
        <v>0</v>
      </c>
      <c r="I546" s="9">
        <v>1750000</v>
      </c>
      <c r="J546" s="10">
        <v>4.2900000000000001E-2</v>
      </c>
    </row>
    <row r="547" spans="1:10" x14ac:dyDescent="0.25">
      <c r="A547" s="6" t="s">
        <v>56</v>
      </c>
      <c r="B547" s="7" t="s">
        <v>3900</v>
      </c>
      <c r="C547" s="7" t="s">
        <v>14</v>
      </c>
      <c r="D547" s="8">
        <v>45078</v>
      </c>
      <c r="E547" s="9">
        <v>0</v>
      </c>
      <c r="F547" s="9">
        <v>124950</v>
      </c>
      <c r="G547" s="9">
        <v>0</v>
      </c>
      <c r="H547" s="9">
        <v>0</v>
      </c>
      <c r="I547" s="9">
        <v>1750000</v>
      </c>
      <c r="J547" s="10">
        <v>7.1400000000000005E-2</v>
      </c>
    </row>
    <row r="548" spans="1:10" x14ac:dyDescent="0.25">
      <c r="A548" s="6" t="s">
        <v>56</v>
      </c>
      <c r="B548" s="7" t="s">
        <v>3900</v>
      </c>
      <c r="C548" s="7" t="s">
        <v>14</v>
      </c>
      <c r="D548" s="8">
        <v>45108</v>
      </c>
      <c r="E548" s="9">
        <v>0</v>
      </c>
      <c r="F548" s="9">
        <v>75075</v>
      </c>
      <c r="G548" s="9">
        <v>0</v>
      </c>
      <c r="H548" s="9">
        <v>0</v>
      </c>
      <c r="I548" s="9">
        <v>1750000</v>
      </c>
      <c r="J548" s="10">
        <v>4.2900000000000001E-2</v>
      </c>
    </row>
    <row r="549" spans="1:10" x14ac:dyDescent="0.25">
      <c r="A549" s="6" t="s">
        <v>56</v>
      </c>
      <c r="B549" s="7" t="s">
        <v>3900</v>
      </c>
      <c r="C549" s="7" t="s">
        <v>14</v>
      </c>
      <c r="D549" s="8">
        <v>45139</v>
      </c>
      <c r="E549" s="9">
        <v>2000</v>
      </c>
      <c r="F549" s="9">
        <v>124950</v>
      </c>
      <c r="G549" s="9">
        <v>2000</v>
      </c>
      <c r="H549" s="9">
        <v>2000</v>
      </c>
      <c r="I549" s="9">
        <v>1750000</v>
      </c>
      <c r="J549" s="10">
        <v>7.1400000000000005E-2</v>
      </c>
    </row>
    <row r="550" spans="1:10" x14ac:dyDescent="0.25">
      <c r="A550" s="6" t="s">
        <v>56</v>
      </c>
      <c r="B550" s="7" t="s">
        <v>3900</v>
      </c>
      <c r="C550" s="7" t="s">
        <v>14</v>
      </c>
      <c r="D550" s="8">
        <v>45170</v>
      </c>
      <c r="E550" s="9">
        <v>91121.304000000004</v>
      </c>
      <c r="F550" s="9">
        <v>75075</v>
      </c>
      <c r="G550" s="9">
        <v>108434.352</v>
      </c>
      <c r="H550" s="9">
        <v>108434.352</v>
      </c>
      <c r="I550" s="9">
        <v>1750000</v>
      </c>
      <c r="J550" s="10">
        <v>4.2900000000000001E-2</v>
      </c>
    </row>
    <row r="551" spans="1:10" x14ac:dyDescent="0.25">
      <c r="A551" s="6" t="s">
        <v>56</v>
      </c>
      <c r="B551" s="7" t="s">
        <v>3900</v>
      </c>
      <c r="C551" s="7" t="s">
        <v>14</v>
      </c>
      <c r="D551" s="8">
        <v>45200</v>
      </c>
      <c r="E551" s="9">
        <v>8087.1720000000005</v>
      </c>
      <c r="F551" s="9">
        <v>124950</v>
      </c>
      <c r="G551" s="9">
        <v>9623.7345000000005</v>
      </c>
      <c r="H551" s="9">
        <v>9623.7345000000005</v>
      </c>
      <c r="I551" s="9">
        <v>1750000</v>
      </c>
      <c r="J551" s="10">
        <v>7.1400000000000005E-2</v>
      </c>
    </row>
    <row r="552" spans="1:10" x14ac:dyDescent="0.25">
      <c r="A552" s="6" t="s">
        <v>56</v>
      </c>
      <c r="B552" s="7" t="s">
        <v>3900</v>
      </c>
      <c r="C552" s="7" t="s">
        <v>14</v>
      </c>
      <c r="D552" s="8">
        <v>45231</v>
      </c>
      <c r="E552" s="9">
        <v>1350</v>
      </c>
      <c r="F552" s="9">
        <v>75075</v>
      </c>
      <c r="G552" s="9">
        <v>1606.5</v>
      </c>
      <c r="H552" s="9">
        <v>1606.5</v>
      </c>
      <c r="I552" s="9">
        <v>1750000</v>
      </c>
      <c r="J552" s="10">
        <v>4.2900000000000001E-2</v>
      </c>
    </row>
    <row r="553" spans="1:10" x14ac:dyDescent="0.25">
      <c r="A553" s="6" t="s">
        <v>56</v>
      </c>
      <c r="B553" s="7" t="s">
        <v>3900</v>
      </c>
      <c r="C553" s="7" t="s">
        <v>14</v>
      </c>
      <c r="D553" s="8">
        <v>45261</v>
      </c>
      <c r="E553" s="9">
        <v>34897.531999999999</v>
      </c>
      <c r="F553" s="9">
        <v>774900.00000000012</v>
      </c>
      <c r="G553" s="9">
        <v>44110.694000000003</v>
      </c>
      <c r="H553" s="9">
        <v>0</v>
      </c>
      <c r="I553" s="9">
        <v>1750000</v>
      </c>
      <c r="J553" s="10">
        <v>0.44280000000000003</v>
      </c>
    </row>
    <row r="554" spans="1:10" x14ac:dyDescent="0.25">
      <c r="A554" s="6" t="s">
        <v>57</v>
      </c>
      <c r="B554" s="7" t="s">
        <v>3595</v>
      </c>
      <c r="C554" s="7" t="s">
        <v>11</v>
      </c>
      <c r="D554" s="8">
        <v>44927</v>
      </c>
      <c r="E554" s="9">
        <v>113499.22900000001</v>
      </c>
      <c r="F554" s="9">
        <v>28600</v>
      </c>
      <c r="G554" s="9">
        <v>115114.08250000002</v>
      </c>
      <c r="H554" s="9">
        <v>51068.451500000003</v>
      </c>
      <c r="I554" s="9">
        <v>1000000</v>
      </c>
      <c r="J554" s="10">
        <v>2.86E-2</v>
      </c>
    </row>
    <row r="555" spans="1:10" x14ac:dyDescent="0.25">
      <c r="A555" s="6" t="s">
        <v>57</v>
      </c>
      <c r="B555" s="7" t="s">
        <v>3595</v>
      </c>
      <c r="C555" s="7" t="s">
        <v>11</v>
      </c>
      <c r="D555" s="8">
        <v>44958</v>
      </c>
      <c r="E555" s="9">
        <v>0</v>
      </c>
      <c r="F555" s="9">
        <v>57100</v>
      </c>
      <c r="G555" s="9">
        <v>0</v>
      </c>
      <c r="H555" s="9">
        <v>0</v>
      </c>
      <c r="I555" s="9">
        <v>1000000</v>
      </c>
      <c r="J555" s="10">
        <v>5.7099999999999998E-2</v>
      </c>
    </row>
    <row r="556" spans="1:10" x14ac:dyDescent="0.25">
      <c r="A556" s="6" t="s">
        <v>57</v>
      </c>
      <c r="B556" s="7" t="s">
        <v>3595</v>
      </c>
      <c r="C556" s="7" t="s">
        <v>11</v>
      </c>
      <c r="D556" s="8">
        <v>44986</v>
      </c>
      <c r="E556" s="9">
        <v>5414.0009999999993</v>
      </c>
      <c r="F556" s="9">
        <v>28600</v>
      </c>
      <c r="G556" s="9">
        <v>6442.6610000000001</v>
      </c>
      <c r="H556" s="9">
        <v>0</v>
      </c>
      <c r="I556" s="9">
        <v>1000000</v>
      </c>
      <c r="J556" s="10">
        <v>2.86E-2</v>
      </c>
    </row>
    <row r="557" spans="1:10" x14ac:dyDescent="0.25">
      <c r="A557" s="6" t="s">
        <v>57</v>
      </c>
      <c r="B557" s="7" t="s">
        <v>3595</v>
      </c>
      <c r="C557" s="7" t="s">
        <v>11</v>
      </c>
      <c r="D557" s="8">
        <v>45017</v>
      </c>
      <c r="E557" s="9">
        <v>9663.2340000000004</v>
      </c>
      <c r="F557" s="9">
        <v>57100</v>
      </c>
      <c r="G557" s="9">
        <v>11499.2485</v>
      </c>
      <c r="H557" s="9">
        <v>11499.2485</v>
      </c>
      <c r="I557" s="9">
        <v>1000000</v>
      </c>
      <c r="J557" s="10">
        <v>5.7099999999999998E-2</v>
      </c>
    </row>
    <row r="558" spans="1:10" x14ac:dyDescent="0.25">
      <c r="A558" s="6" t="s">
        <v>57</v>
      </c>
      <c r="B558" s="7" t="s">
        <v>3595</v>
      </c>
      <c r="C558" s="7" t="s">
        <v>11</v>
      </c>
      <c r="D558" s="8">
        <v>45047</v>
      </c>
      <c r="E558" s="9">
        <v>36304.667000000001</v>
      </c>
      <c r="F558" s="9">
        <v>42900</v>
      </c>
      <c r="G558" s="9">
        <v>43202.553500000002</v>
      </c>
      <c r="H558" s="9">
        <v>43202.553500000002</v>
      </c>
      <c r="I558" s="9">
        <v>1000000</v>
      </c>
      <c r="J558" s="10">
        <v>4.2900000000000001E-2</v>
      </c>
    </row>
    <row r="559" spans="1:10" x14ac:dyDescent="0.25">
      <c r="A559" s="6" t="s">
        <v>57</v>
      </c>
      <c r="B559" s="7" t="s">
        <v>3595</v>
      </c>
      <c r="C559" s="7" t="s">
        <v>11</v>
      </c>
      <c r="D559" s="8">
        <v>45078</v>
      </c>
      <c r="E559" s="9">
        <v>0</v>
      </c>
      <c r="F559" s="9">
        <v>71400</v>
      </c>
      <c r="G559" s="9">
        <v>0</v>
      </c>
      <c r="H559" s="9">
        <v>0</v>
      </c>
      <c r="I559" s="9">
        <v>1000000</v>
      </c>
      <c r="J559" s="10">
        <v>7.1400000000000005E-2</v>
      </c>
    </row>
    <row r="560" spans="1:10" x14ac:dyDescent="0.25">
      <c r="A560" s="6" t="s">
        <v>57</v>
      </c>
      <c r="B560" s="7" t="s">
        <v>3595</v>
      </c>
      <c r="C560" s="7" t="s">
        <v>11</v>
      </c>
      <c r="D560" s="8">
        <v>45108</v>
      </c>
      <c r="E560" s="9">
        <v>0</v>
      </c>
      <c r="F560" s="9">
        <v>42900</v>
      </c>
      <c r="G560" s="9">
        <v>0</v>
      </c>
      <c r="H560" s="9">
        <v>0</v>
      </c>
      <c r="I560" s="9">
        <v>1000000</v>
      </c>
      <c r="J560" s="10">
        <v>4.2900000000000001E-2</v>
      </c>
    </row>
    <row r="561" spans="1:10" x14ac:dyDescent="0.25">
      <c r="A561" s="6" t="s">
        <v>57</v>
      </c>
      <c r="B561" s="7" t="s">
        <v>3595</v>
      </c>
      <c r="C561" s="7" t="s">
        <v>11</v>
      </c>
      <c r="D561" s="8">
        <v>45139</v>
      </c>
      <c r="E561" s="9">
        <v>198859.334</v>
      </c>
      <c r="F561" s="9">
        <v>71400</v>
      </c>
      <c r="G561" s="9">
        <v>236642.60750000001</v>
      </c>
      <c r="H561" s="9">
        <v>236642.60750000001</v>
      </c>
      <c r="I561" s="9">
        <v>1000000</v>
      </c>
      <c r="J561" s="10">
        <v>7.1400000000000005E-2</v>
      </c>
    </row>
    <row r="562" spans="1:10" x14ac:dyDescent="0.25">
      <c r="A562" s="6" t="s">
        <v>57</v>
      </c>
      <c r="B562" s="7" t="s">
        <v>3595</v>
      </c>
      <c r="C562" s="7" t="s">
        <v>11</v>
      </c>
      <c r="D562" s="8">
        <v>45170</v>
      </c>
      <c r="E562" s="9">
        <v>0</v>
      </c>
      <c r="F562" s="9">
        <v>42900</v>
      </c>
      <c r="G562" s="9">
        <v>0</v>
      </c>
      <c r="H562" s="9">
        <v>0</v>
      </c>
      <c r="I562" s="9">
        <v>1000000</v>
      </c>
      <c r="J562" s="10">
        <v>4.2900000000000001E-2</v>
      </c>
    </row>
    <row r="563" spans="1:10" x14ac:dyDescent="0.25">
      <c r="A563" s="6" t="s">
        <v>57</v>
      </c>
      <c r="B563" s="7" t="s">
        <v>3595</v>
      </c>
      <c r="C563" s="7" t="s">
        <v>11</v>
      </c>
      <c r="D563" s="8">
        <v>45200</v>
      </c>
      <c r="E563" s="9">
        <v>216233.06899999999</v>
      </c>
      <c r="F563" s="9">
        <v>71400</v>
      </c>
      <c r="G563" s="9">
        <v>257317.35249999998</v>
      </c>
      <c r="H563" s="9">
        <v>0</v>
      </c>
      <c r="I563" s="9">
        <v>1000000</v>
      </c>
      <c r="J563" s="10">
        <v>7.1400000000000005E-2</v>
      </c>
    </row>
    <row r="564" spans="1:10" x14ac:dyDescent="0.25">
      <c r="A564" s="6" t="s">
        <v>57</v>
      </c>
      <c r="B564" s="7" t="s">
        <v>3595</v>
      </c>
      <c r="C564" s="7" t="s">
        <v>11</v>
      </c>
      <c r="D564" s="8">
        <v>45231</v>
      </c>
      <c r="E564" s="9">
        <v>0</v>
      </c>
      <c r="F564" s="9">
        <v>42900</v>
      </c>
      <c r="G564" s="9">
        <v>0</v>
      </c>
      <c r="H564" s="9">
        <v>0</v>
      </c>
      <c r="I564" s="9">
        <v>1000000</v>
      </c>
      <c r="J564" s="10">
        <v>4.2900000000000001E-2</v>
      </c>
    </row>
    <row r="565" spans="1:10" x14ac:dyDescent="0.25">
      <c r="A565" s="6" t="s">
        <v>57</v>
      </c>
      <c r="B565" s="7" t="s">
        <v>3595</v>
      </c>
      <c r="C565" s="7" t="s">
        <v>11</v>
      </c>
      <c r="D565" s="8">
        <v>45261</v>
      </c>
      <c r="E565" s="9">
        <v>838120.78399999999</v>
      </c>
      <c r="F565" s="9">
        <v>442800</v>
      </c>
      <c r="G565" s="9">
        <v>929647.73300000001</v>
      </c>
      <c r="H565" s="9">
        <v>246699.33050000001</v>
      </c>
      <c r="I565" s="9">
        <v>1000000</v>
      </c>
      <c r="J565" s="10">
        <v>0.44280000000000003</v>
      </c>
    </row>
    <row r="566" spans="1:10" x14ac:dyDescent="0.25">
      <c r="A566" s="6" t="s">
        <v>58</v>
      </c>
      <c r="B566" s="7" t="s">
        <v>3595</v>
      </c>
      <c r="C566" s="7" t="s">
        <v>29</v>
      </c>
      <c r="D566" s="8">
        <v>44927</v>
      </c>
      <c r="E566" s="9">
        <v>50995.385999999999</v>
      </c>
      <c r="F566" s="9">
        <v>35750</v>
      </c>
      <c r="G566" s="9">
        <v>60684.5095</v>
      </c>
      <c r="H566" s="9">
        <v>60684.5095</v>
      </c>
      <c r="I566" s="9">
        <v>1250000</v>
      </c>
      <c r="J566" s="10">
        <v>2.86E-2</v>
      </c>
    </row>
    <row r="567" spans="1:10" x14ac:dyDescent="0.25">
      <c r="A567" s="6" t="s">
        <v>58</v>
      </c>
      <c r="B567" s="7" t="s">
        <v>3595</v>
      </c>
      <c r="C567" s="7" t="s">
        <v>29</v>
      </c>
      <c r="D567" s="8">
        <v>44958</v>
      </c>
      <c r="E567" s="9">
        <v>13359.575000000001</v>
      </c>
      <c r="F567" s="9">
        <v>71375</v>
      </c>
      <c r="G567" s="9">
        <v>15897.8945</v>
      </c>
      <c r="H567" s="9">
        <v>15897.894</v>
      </c>
      <c r="I567" s="9">
        <v>1250000</v>
      </c>
      <c r="J567" s="10">
        <v>5.7099999999999998E-2</v>
      </c>
    </row>
    <row r="568" spans="1:10" x14ac:dyDescent="0.25">
      <c r="A568" s="6" t="s">
        <v>58</v>
      </c>
      <c r="B568" s="7" t="s">
        <v>3595</v>
      </c>
      <c r="C568" s="7" t="s">
        <v>29</v>
      </c>
      <c r="D568" s="8">
        <v>44986</v>
      </c>
      <c r="E568" s="9">
        <v>0</v>
      </c>
      <c r="F568" s="9">
        <v>35750</v>
      </c>
      <c r="G568" s="9">
        <v>0</v>
      </c>
      <c r="H568" s="9">
        <v>0</v>
      </c>
      <c r="I568" s="9">
        <v>1250000</v>
      </c>
      <c r="J568" s="10">
        <v>2.86E-2</v>
      </c>
    </row>
    <row r="569" spans="1:10" x14ac:dyDescent="0.25">
      <c r="A569" s="6" t="s">
        <v>58</v>
      </c>
      <c r="B569" s="7" t="s">
        <v>3595</v>
      </c>
      <c r="C569" s="7" t="s">
        <v>29</v>
      </c>
      <c r="D569" s="8">
        <v>45017</v>
      </c>
      <c r="E569" s="9">
        <v>0</v>
      </c>
      <c r="F569" s="9">
        <v>71375</v>
      </c>
      <c r="G569" s="9">
        <v>0</v>
      </c>
      <c r="H569" s="9">
        <v>0</v>
      </c>
      <c r="I569" s="9">
        <v>1250000</v>
      </c>
      <c r="J569" s="10">
        <v>5.7099999999999998E-2</v>
      </c>
    </row>
    <row r="570" spans="1:10" x14ac:dyDescent="0.25">
      <c r="A570" s="6" t="s">
        <v>58</v>
      </c>
      <c r="B570" s="7" t="s">
        <v>3595</v>
      </c>
      <c r="C570" s="7" t="s">
        <v>29</v>
      </c>
      <c r="D570" s="8">
        <v>45047</v>
      </c>
      <c r="E570" s="9">
        <v>141057.38</v>
      </c>
      <c r="F570" s="9">
        <v>53625</v>
      </c>
      <c r="G570" s="9">
        <v>167858.28200000001</v>
      </c>
      <c r="H570" s="9">
        <v>1987.3</v>
      </c>
      <c r="I570" s="9">
        <v>1250000</v>
      </c>
      <c r="J570" s="10">
        <v>4.2900000000000001E-2</v>
      </c>
    </row>
    <row r="571" spans="1:10" x14ac:dyDescent="0.25">
      <c r="A571" s="6" t="s">
        <v>58</v>
      </c>
      <c r="B571" s="7" t="s">
        <v>3595</v>
      </c>
      <c r="C571" s="7" t="s">
        <v>29</v>
      </c>
      <c r="D571" s="8">
        <v>45078</v>
      </c>
      <c r="E571" s="9">
        <v>0</v>
      </c>
      <c r="F571" s="9">
        <v>89250.000000000015</v>
      </c>
      <c r="G571" s="9">
        <v>0</v>
      </c>
      <c r="H571" s="9">
        <v>0</v>
      </c>
      <c r="I571" s="9">
        <v>1250000</v>
      </c>
      <c r="J571" s="10">
        <v>7.1400000000000005E-2</v>
      </c>
    </row>
    <row r="572" spans="1:10" x14ac:dyDescent="0.25">
      <c r="A572" s="6" t="s">
        <v>58</v>
      </c>
      <c r="B572" s="7" t="s">
        <v>3595</v>
      </c>
      <c r="C572" s="7" t="s">
        <v>29</v>
      </c>
      <c r="D572" s="8">
        <v>45108</v>
      </c>
      <c r="E572" s="9">
        <v>0</v>
      </c>
      <c r="F572" s="9">
        <v>53625</v>
      </c>
      <c r="G572" s="9">
        <v>0</v>
      </c>
      <c r="H572" s="9">
        <v>0</v>
      </c>
      <c r="I572" s="9">
        <v>1250000</v>
      </c>
      <c r="J572" s="10">
        <v>4.2900000000000001E-2</v>
      </c>
    </row>
    <row r="573" spans="1:10" x14ac:dyDescent="0.25">
      <c r="A573" s="6" t="s">
        <v>58</v>
      </c>
      <c r="B573" s="7" t="s">
        <v>3595</v>
      </c>
      <c r="C573" s="7" t="s">
        <v>29</v>
      </c>
      <c r="D573" s="8">
        <v>45139</v>
      </c>
      <c r="E573" s="9">
        <v>139330.27499999999</v>
      </c>
      <c r="F573" s="9">
        <v>89250.000000000015</v>
      </c>
      <c r="G573" s="9">
        <v>141103.02799999999</v>
      </c>
      <c r="H573" s="9">
        <v>9437.0275000000001</v>
      </c>
      <c r="I573" s="9">
        <v>1250000</v>
      </c>
      <c r="J573" s="10">
        <v>7.1400000000000005E-2</v>
      </c>
    </row>
    <row r="574" spans="1:10" x14ac:dyDescent="0.25">
      <c r="A574" s="6" t="s">
        <v>58</v>
      </c>
      <c r="B574" s="7" t="s">
        <v>3595</v>
      </c>
      <c r="C574" s="7" t="s">
        <v>29</v>
      </c>
      <c r="D574" s="8">
        <v>45170</v>
      </c>
      <c r="E574" s="9">
        <v>0</v>
      </c>
      <c r="F574" s="9">
        <v>53625</v>
      </c>
      <c r="G574" s="9">
        <v>0</v>
      </c>
      <c r="H574" s="9">
        <v>0</v>
      </c>
      <c r="I574" s="9">
        <v>1250000</v>
      </c>
      <c r="J574" s="10">
        <v>4.2900000000000001E-2</v>
      </c>
    </row>
    <row r="575" spans="1:10" x14ac:dyDescent="0.25">
      <c r="A575" s="6" t="s">
        <v>58</v>
      </c>
      <c r="B575" s="7" t="s">
        <v>3595</v>
      </c>
      <c r="C575" s="7" t="s">
        <v>29</v>
      </c>
      <c r="D575" s="8">
        <v>45200</v>
      </c>
      <c r="E575" s="9">
        <v>0</v>
      </c>
      <c r="F575" s="9">
        <v>89250.000000000015</v>
      </c>
      <c r="G575" s="9">
        <v>0</v>
      </c>
      <c r="H575" s="9">
        <v>0</v>
      </c>
      <c r="I575" s="9">
        <v>1250000</v>
      </c>
      <c r="J575" s="10">
        <v>7.1400000000000005E-2</v>
      </c>
    </row>
    <row r="576" spans="1:10" x14ac:dyDescent="0.25">
      <c r="A576" s="6" t="s">
        <v>58</v>
      </c>
      <c r="B576" s="7" t="s">
        <v>3595</v>
      </c>
      <c r="C576" s="7" t="s">
        <v>29</v>
      </c>
      <c r="D576" s="8">
        <v>45231</v>
      </c>
      <c r="E576" s="9">
        <v>70468.68299999999</v>
      </c>
      <c r="F576" s="9">
        <v>53625</v>
      </c>
      <c r="G576" s="9">
        <v>83857.732999999993</v>
      </c>
      <c r="H576" s="9">
        <v>83857.732999999993</v>
      </c>
      <c r="I576" s="9">
        <v>1250000</v>
      </c>
      <c r="J576" s="10">
        <v>4.2900000000000001E-2</v>
      </c>
    </row>
    <row r="577" spans="1:10" x14ac:dyDescent="0.25">
      <c r="A577" s="6" t="s">
        <v>58</v>
      </c>
      <c r="B577" s="7" t="s">
        <v>3595</v>
      </c>
      <c r="C577" s="7" t="s">
        <v>29</v>
      </c>
      <c r="D577" s="8">
        <v>45261</v>
      </c>
      <c r="E577" s="9">
        <v>92822.750999999989</v>
      </c>
      <c r="F577" s="9">
        <v>553500</v>
      </c>
      <c r="G577" s="9">
        <v>108939.07400000002</v>
      </c>
      <c r="H577" s="9">
        <v>0</v>
      </c>
      <c r="I577" s="9">
        <v>1250000</v>
      </c>
      <c r="J577" s="10">
        <v>0.44280000000000003</v>
      </c>
    </row>
    <row r="578" spans="1:10" x14ac:dyDescent="0.25">
      <c r="A578" s="6" t="s">
        <v>59</v>
      </c>
      <c r="B578" s="7" t="s">
        <v>3867</v>
      </c>
      <c r="C578" s="7" t="s">
        <v>29</v>
      </c>
      <c r="D578" s="8">
        <v>44927</v>
      </c>
      <c r="E578" s="9">
        <v>56660.925000000003</v>
      </c>
      <c r="F578" s="9">
        <v>128700</v>
      </c>
      <c r="G578" s="9">
        <v>74843.497499999998</v>
      </c>
      <c r="H578" s="9">
        <v>7416.9964999999993</v>
      </c>
      <c r="I578" s="9">
        <v>4500000</v>
      </c>
      <c r="J578" s="10">
        <v>2.86E-2</v>
      </c>
    </row>
    <row r="579" spans="1:10" x14ac:dyDescent="0.25">
      <c r="A579" s="6" t="s">
        <v>59</v>
      </c>
      <c r="B579" s="7" t="s">
        <v>3867</v>
      </c>
      <c r="C579" s="7" t="s">
        <v>29</v>
      </c>
      <c r="D579" s="8">
        <v>44958</v>
      </c>
      <c r="E579" s="9">
        <v>0</v>
      </c>
      <c r="F579" s="9">
        <v>256950</v>
      </c>
      <c r="G579" s="9">
        <v>0</v>
      </c>
      <c r="H579" s="9">
        <v>0</v>
      </c>
      <c r="I579" s="9">
        <v>4500000</v>
      </c>
      <c r="J579" s="10">
        <v>5.7099999999999998E-2</v>
      </c>
    </row>
    <row r="580" spans="1:10" x14ac:dyDescent="0.25">
      <c r="A580" s="6" t="s">
        <v>59</v>
      </c>
      <c r="B580" s="7" t="s">
        <v>3867</v>
      </c>
      <c r="C580" s="7" t="s">
        <v>29</v>
      </c>
      <c r="D580" s="8">
        <v>44986</v>
      </c>
      <c r="E580" s="9">
        <v>104580.845</v>
      </c>
      <c r="F580" s="9">
        <v>128700</v>
      </c>
      <c r="G580" s="9">
        <v>124451.2055</v>
      </c>
      <c r="H580" s="9">
        <v>80540.499500000005</v>
      </c>
      <c r="I580" s="9">
        <v>4500000</v>
      </c>
      <c r="J580" s="10">
        <v>2.86E-2</v>
      </c>
    </row>
    <row r="581" spans="1:10" x14ac:dyDescent="0.25">
      <c r="A581" s="6" t="s">
        <v>59</v>
      </c>
      <c r="B581" s="7" t="s">
        <v>3867</v>
      </c>
      <c r="C581" s="7" t="s">
        <v>29</v>
      </c>
      <c r="D581" s="8">
        <v>45017</v>
      </c>
      <c r="E581" s="9">
        <v>157700.18700000001</v>
      </c>
      <c r="F581" s="9">
        <v>256950</v>
      </c>
      <c r="G581" s="9">
        <v>187663.2225</v>
      </c>
      <c r="H581" s="9">
        <v>0</v>
      </c>
      <c r="I581" s="9">
        <v>4500000</v>
      </c>
      <c r="J581" s="10">
        <v>5.7099999999999998E-2</v>
      </c>
    </row>
    <row r="582" spans="1:10" x14ac:dyDescent="0.25">
      <c r="A582" s="6" t="s">
        <v>59</v>
      </c>
      <c r="B582" s="7" t="s">
        <v>3867</v>
      </c>
      <c r="C582" s="7" t="s">
        <v>29</v>
      </c>
      <c r="D582" s="8">
        <v>45047</v>
      </c>
      <c r="E582" s="9">
        <v>0</v>
      </c>
      <c r="F582" s="9">
        <v>193050</v>
      </c>
      <c r="G582" s="9">
        <v>0</v>
      </c>
      <c r="H582" s="9">
        <v>0</v>
      </c>
      <c r="I582" s="9">
        <v>4500000</v>
      </c>
      <c r="J582" s="10">
        <v>4.2900000000000001E-2</v>
      </c>
    </row>
    <row r="583" spans="1:10" x14ac:dyDescent="0.25">
      <c r="A583" s="6" t="s">
        <v>59</v>
      </c>
      <c r="B583" s="7" t="s">
        <v>3867</v>
      </c>
      <c r="C583" s="7" t="s">
        <v>29</v>
      </c>
      <c r="D583" s="8">
        <v>45078</v>
      </c>
      <c r="E583" s="9">
        <v>11191.128000000001</v>
      </c>
      <c r="F583" s="9">
        <v>321300</v>
      </c>
      <c r="G583" s="9">
        <v>13317.442499999999</v>
      </c>
      <c r="H583" s="9">
        <v>13317.442499999999</v>
      </c>
      <c r="I583" s="9">
        <v>4500000</v>
      </c>
      <c r="J583" s="10">
        <v>7.1400000000000005E-2</v>
      </c>
    </row>
    <row r="584" spans="1:10" x14ac:dyDescent="0.25">
      <c r="A584" s="6" t="s">
        <v>59</v>
      </c>
      <c r="B584" s="7" t="s">
        <v>3867</v>
      </c>
      <c r="C584" s="7" t="s">
        <v>29</v>
      </c>
      <c r="D584" s="8">
        <v>45108</v>
      </c>
      <c r="E584" s="9">
        <v>10000</v>
      </c>
      <c r="F584" s="9">
        <v>193050</v>
      </c>
      <c r="G584" s="9">
        <v>10000</v>
      </c>
      <c r="H584" s="9">
        <v>10000</v>
      </c>
      <c r="I584" s="9">
        <v>4500000</v>
      </c>
      <c r="J584" s="10">
        <v>4.2900000000000001E-2</v>
      </c>
    </row>
    <row r="585" spans="1:10" x14ac:dyDescent="0.25">
      <c r="A585" s="6" t="s">
        <v>59</v>
      </c>
      <c r="B585" s="7" t="s">
        <v>3867</v>
      </c>
      <c r="C585" s="7" t="s">
        <v>29</v>
      </c>
      <c r="D585" s="8">
        <v>45139</v>
      </c>
      <c r="E585" s="9">
        <v>61053.288</v>
      </c>
      <c r="F585" s="9">
        <v>321300</v>
      </c>
      <c r="G585" s="9">
        <v>72653.413499999995</v>
      </c>
      <c r="H585" s="9">
        <v>72653.413499999995</v>
      </c>
      <c r="I585" s="9">
        <v>4500000</v>
      </c>
      <c r="J585" s="10">
        <v>7.1400000000000005E-2</v>
      </c>
    </row>
    <row r="586" spans="1:10" x14ac:dyDescent="0.25">
      <c r="A586" s="6" t="s">
        <v>59</v>
      </c>
      <c r="B586" s="7" t="s">
        <v>3867</v>
      </c>
      <c r="C586" s="7" t="s">
        <v>29</v>
      </c>
      <c r="D586" s="8">
        <v>45170</v>
      </c>
      <c r="E586" s="9">
        <v>0</v>
      </c>
      <c r="F586" s="9">
        <v>193050</v>
      </c>
      <c r="G586" s="9">
        <v>0</v>
      </c>
      <c r="H586" s="9">
        <v>0</v>
      </c>
      <c r="I586" s="9">
        <v>4500000</v>
      </c>
      <c r="J586" s="10">
        <v>4.2900000000000001E-2</v>
      </c>
    </row>
    <row r="587" spans="1:10" x14ac:dyDescent="0.25">
      <c r="A587" s="6" t="s">
        <v>59</v>
      </c>
      <c r="B587" s="7" t="s">
        <v>3867</v>
      </c>
      <c r="C587" s="7" t="s">
        <v>29</v>
      </c>
      <c r="D587" s="8">
        <v>45200</v>
      </c>
      <c r="E587" s="9">
        <v>104658.61</v>
      </c>
      <c r="F587" s="9">
        <v>321300</v>
      </c>
      <c r="G587" s="9">
        <v>124543.746</v>
      </c>
      <c r="H587" s="9">
        <v>58661.690500000004</v>
      </c>
      <c r="I587" s="9">
        <v>4500000</v>
      </c>
      <c r="J587" s="10">
        <v>7.1400000000000005E-2</v>
      </c>
    </row>
    <row r="588" spans="1:10" x14ac:dyDescent="0.25">
      <c r="A588" s="6" t="s">
        <v>59</v>
      </c>
      <c r="B588" s="7" t="s">
        <v>3867</v>
      </c>
      <c r="C588" s="7" t="s">
        <v>29</v>
      </c>
      <c r="D588" s="8">
        <v>45231</v>
      </c>
      <c r="E588" s="9">
        <v>0</v>
      </c>
      <c r="F588" s="9">
        <v>193050</v>
      </c>
      <c r="G588" s="9">
        <v>0</v>
      </c>
      <c r="H588" s="9">
        <v>0</v>
      </c>
      <c r="I588" s="9">
        <v>4500000</v>
      </c>
      <c r="J588" s="10">
        <v>4.2900000000000001E-2</v>
      </c>
    </row>
    <row r="589" spans="1:10" x14ac:dyDescent="0.25">
      <c r="A589" s="6" t="s">
        <v>59</v>
      </c>
      <c r="B589" s="7" t="s">
        <v>3867</v>
      </c>
      <c r="C589" s="7" t="s">
        <v>29</v>
      </c>
      <c r="D589" s="8">
        <v>45261</v>
      </c>
      <c r="E589" s="9">
        <v>1417874.0615000001</v>
      </c>
      <c r="F589" s="9">
        <v>1992600</v>
      </c>
      <c r="G589" s="9">
        <v>1675640.3125</v>
      </c>
      <c r="H589" s="9">
        <v>1144.2294999999999</v>
      </c>
      <c r="I589" s="9">
        <v>4500000</v>
      </c>
      <c r="J589" s="10">
        <v>0.44280000000000003</v>
      </c>
    </row>
    <row r="590" spans="1:10" x14ac:dyDescent="0.25">
      <c r="A590" s="6" t="s">
        <v>60</v>
      </c>
      <c r="B590" s="7" t="s">
        <v>3867</v>
      </c>
      <c r="C590" s="7" t="s">
        <v>3899</v>
      </c>
      <c r="D590" s="8">
        <v>44927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10">
        <v>2.86E-2</v>
      </c>
    </row>
    <row r="591" spans="1:10" x14ac:dyDescent="0.25">
      <c r="A591" s="6" t="s">
        <v>60</v>
      </c>
      <c r="B591" s="7" t="s">
        <v>3867</v>
      </c>
      <c r="C591" s="7" t="s">
        <v>3899</v>
      </c>
      <c r="D591" s="8">
        <v>44958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10">
        <v>5.7099999999999998E-2</v>
      </c>
    </row>
    <row r="592" spans="1:10" x14ac:dyDescent="0.25">
      <c r="A592" s="6" t="s">
        <v>60</v>
      </c>
      <c r="B592" s="7" t="s">
        <v>3867</v>
      </c>
      <c r="C592" s="7" t="s">
        <v>3899</v>
      </c>
      <c r="D592" s="8">
        <v>44986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10">
        <v>2.86E-2</v>
      </c>
    </row>
    <row r="593" spans="1:10" x14ac:dyDescent="0.25">
      <c r="A593" s="6" t="s">
        <v>60</v>
      </c>
      <c r="B593" s="7" t="s">
        <v>3867</v>
      </c>
      <c r="C593" s="7" t="s">
        <v>3899</v>
      </c>
      <c r="D593" s="8">
        <v>45017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10">
        <v>5.7099999999999998E-2</v>
      </c>
    </row>
    <row r="594" spans="1:10" x14ac:dyDescent="0.25">
      <c r="A594" s="6" t="s">
        <v>60</v>
      </c>
      <c r="B594" s="7" t="s">
        <v>3867</v>
      </c>
      <c r="C594" s="7" t="s">
        <v>3899</v>
      </c>
      <c r="D594" s="8">
        <v>45047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10">
        <v>4.2900000000000001E-2</v>
      </c>
    </row>
    <row r="595" spans="1:10" x14ac:dyDescent="0.25">
      <c r="A595" s="6" t="s">
        <v>60</v>
      </c>
      <c r="B595" s="7" t="s">
        <v>3867</v>
      </c>
      <c r="C595" s="7" t="s">
        <v>3899</v>
      </c>
      <c r="D595" s="8">
        <v>45078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10">
        <v>7.1400000000000005E-2</v>
      </c>
    </row>
    <row r="596" spans="1:10" x14ac:dyDescent="0.25">
      <c r="A596" s="6" t="s">
        <v>60</v>
      </c>
      <c r="B596" s="7" t="s">
        <v>3867</v>
      </c>
      <c r="C596" s="7" t="s">
        <v>3899</v>
      </c>
      <c r="D596" s="8">
        <v>45108</v>
      </c>
      <c r="E596" s="9">
        <v>89035.214999999997</v>
      </c>
      <c r="F596" s="9">
        <v>0</v>
      </c>
      <c r="G596" s="9">
        <v>105951.906</v>
      </c>
      <c r="H596" s="9">
        <v>0</v>
      </c>
      <c r="I596" s="9" t="e">
        <v>#VALUE!</v>
      </c>
      <c r="J596" s="10">
        <v>4.2900000000000001E-2</v>
      </c>
    </row>
    <row r="597" spans="1:10" x14ac:dyDescent="0.25">
      <c r="A597" s="6" t="s">
        <v>60</v>
      </c>
      <c r="B597" s="7" t="s">
        <v>3867</v>
      </c>
      <c r="C597" s="7" t="s">
        <v>3899</v>
      </c>
      <c r="D597" s="8">
        <v>45139</v>
      </c>
      <c r="E597" s="9">
        <v>0</v>
      </c>
      <c r="F597" s="9">
        <v>0</v>
      </c>
      <c r="G597" s="9">
        <v>0</v>
      </c>
      <c r="H597" s="9">
        <v>0</v>
      </c>
      <c r="I597" s="9" t="e">
        <v>#VALUE!</v>
      </c>
      <c r="J597" s="10">
        <v>7.1400000000000005E-2</v>
      </c>
    </row>
    <row r="598" spans="1:10" x14ac:dyDescent="0.25">
      <c r="A598" s="6" t="s">
        <v>60</v>
      </c>
      <c r="B598" s="7" t="s">
        <v>3867</v>
      </c>
      <c r="C598" s="7" t="s">
        <v>3899</v>
      </c>
      <c r="D598" s="8">
        <v>45170</v>
      </c>
      <c r="E598" s="9">
        <v>0</v>
      </c>
      <c r="F598" s="9">
        <v>0</v>
      </c>
      <c r="G598" s="9">
        <v>0</v>
      </c>
      <c r="H598" s="9">
        <v>0</v>
      </c>
      <c r="I598" s="9" t="e">
        <v>#VALUE!</v>
      </c>
      <c r="J598" s="10">
        <v>4.2900000000000001E-2</v>
      </c>
    </row>
    <row r="599" spans="1:10" x14ac:dyDescent="0.25">
      <c r="A599" s="6" t="s">
        <v>60</v>
      </c>
      <c r="B599" s="7" t="s">
        <v>3867</v>
      </c>
      <c r="C599" s="7" t="s">
        <v>3899</v>
      </c>
      <c r="D599" s="8">
        <v>45200</v>
      </c>
      <c r="E599" s="9">
        <v>0</v>
      </c>
      <c r="F599" s="9">
        <v>0</v>
      </c>
      <c r="G599" s="9">
        <v>0</v>
      </c>
      <c r="H599" s="9">
        <v>0</v>
      </c>
      <c r="I599" s="9" t="e">
        <v>#VALUE!</v>
      </c>
      <c r="J599" s="10">
        <v>7.1400000000000005E-2</v>
      </c>
    </row>
    <row r="600" spans="1:10" x14ac:dyDescent="0.25">
      <c r="A600" s="6" t="s">
        <v>60</v>
      </c>
      <c r="B600" s="7" t="s">
        <v>3867</v>
      </c>
      <c r="C600" s="7" t="s">
        <v>3899</v>
      </c>
      <c r="D600" s="8">
        <v>45231</v>
      </c>
      <c r="E600" s="9">
        <v>0</v>
      </c>
      <c r="F600" s="9">
        <v>0</v>
      </c>
      <c r="G600" s="9">
        <v>0</v>
      </c>
      <c r="H600" s="9">
        <v>0</v>
      </c>
      <c r="I600" s="9" t="e">
        <v>#VALUE!</v>
      </c>
      <c r="J600" s="10">
        <v>4.2900000000000001E-2</v>
      </c>
    </row>
    <row r="601" spans="1:10" x14ac:dyDescent="0.25">
      <c r="A601" s="6" t="s">
        <v>60</v>
      </c>
      <c r="B601" s="7" t="s">
        <v>3867</v>
      </c>
      <c r="C601" s="7" t="s">
        <v>3899</v>
      </c>
      <c r="D601" s="8">
        <v>45261</v>
      </c>
      <c r="E601" s="9">
        <v>118610.43100000001</v>
      </c>
      <c r="F601" s="9">
        <v>0</v>
      </c>
      <c r="G601" s="9">
        <v>141146.4135</v>
      </c>
      <c r="H601" s="9">
        <v>0</v>
      </c>
      <c r="I601" s="9" t="e">
        <v>#VALUE!</v>
      </c>
      <c r="J601" s="10">
        <v>0.44280000000000003</v>
      </c>
    </row>
    <row r="602" spans="1:10" x14ac:dyDescent="0.25">
      <c r="A602" s="6" t="s">
        <v>61</v>
      </c>
      <c r="B602" s="7" t="s">
        <v>3900</v>
      </c>
      <c r="C602" s="7" t="s">
        <v>29</v>
      </c>
      <c r="D602" s="8">
        <v>44927</v>
      </c>
      <c r="E602" s="9">
        <v>0</v>
      </c>
      <c r="F602" s="9">
        <v>28600</v>
      </c>
      <c r="G602" s="9">
        <v>0</v>
      </c>
      <c r="H602" s="9">
        <v>0</v>
      </c>
      <c r="I602" s="9">
        <v>1000000</v>
      </c>
      <c r="J602" s="10">
        <v>2.86E-2</v>
      </c>
    </row>
    <row r="603" spans="1:10" x14ac:dyDescent="0.25">
      <c r="A603" s="6" t="s">
        <v>61</v>
      </c>
      <c r="B603" s="7" t="s">
        <v>3900</v>
      </c>
      <c r="C603" s="7" t="s">
        <v>29</v>
      </c>
      <c r="D603" s="8">
        <v>44958</v>
      </c>
      <c r="E603" s="9">
        <v>0</v>
      </c>
      <c r="F603" s="9">
        <v>57100</v>
      </c>
      <c r="G603" s="9">
        <v>0</v>
      </c>
      <c r="H603" s="9">
        <v>0</v>
      </c>
      <c r="I603" s="9">
        <v>1000000</v>
      </c>
      <c r="J603" s="10">
        <v>5.7099999999999998E-2</v>
      </c>
    </row>
    <row r="604" spans="1:10" x14ac:dyDescent="0.25">
      <c r="A604" s="6" t="s">
        <v>61</v>
      </c>
      <c r="B604" s="7" t="s">
        <v>3900</v>
      </c>
      <c r="C604" s="7" t="s">
        <v>29</v>
      </c>
      <c r="D604" s="8">
        <v>44986</v>
      </c>
      <c r="E604" s="9">
        <v>0</v>
      </c>
      <c r="F604" s="9">
        <v>28600</v>
      </c>
      <c r="G604" s="9">
        <v>0</v>
      </c>
      <c r="H604" s="9">
        <v>0</v>
      </c>
      <c r="I604" s="9">
        <v>1000000</v>
      </c>
      <c r="J604" s="10">
        <v>2.86E-2</v>
      </c>
    </row>
    <row r="605" spans="1:10" x14ac:dyDescent="0.25">
      <c r="A605" s="6" t="s">
        <v>61</v>
      </c>
      <c r="B605" s="7" t="s">
        <v>3900</v>
      </c>
      <c r="C605" s="7" t="s">
        <v>29</v>
      </c>
      <c r="D605" s="8">
        <v>45017</v>
      </c>
      <c r="E605" s="9">
        <v>87197.532000000007</v>
      </c>
      <c r="F605" s="9">
        <v>57100</v>
      </c>
      <c r="G605" s="9">
        <v>103765.06299999999</v>
      </c>
      <c r="H605" s="9">
        <v>87582.531500000012</v>
      </c>
      <c r="I605" s="9">
        <v>1000000</v>
      </c>
      <c r="J605" s="10">
        <v>5.7099999999999998E-2</v>
      </c>
    </row>
    <row r="606" spans="1:10" x14ac:dyDescent="0.25">
      <c r="A606" s="6" t="s">
        <v>61</v>
      </c>
      <c r="B606" s="7" t="s">
        <v>3900</v>
      </c>
      <c r="C606" s="7" t="s">
        <v>29</v>
      </c>
      <c r="D606" s="8">
        <v>45047</v>
      </c>
      <c r="E606" s="9">
        <v>0</v>
      </c>
      <c r="F606" s="9">
        <v>42900</v>
      </c>
      <c r="G606" s="9">
        <v>0</v>
      </c>
      <c r="H606" s="9">
        <v>0</v>
      </c>
      <c r="I606" s="9">
        <v>1000000</v>
      </c>
      <c r="J606" s="10">
        <v>4.2900000000000001E-2</v>
      </c>
    </row>
    <row r="607" spans="1:10" x14ac:dyDescent="0.25">
      <c r="A607" s="6" t="s">
        <v>61</v>
      </c>
      <c r="B607" s="7" t="s">
        <v>3900</v>
      </c>
      <c r="C607" s="7" t="s">
        <v>29</v>
      </c>
      <c r="D607" s="8">
        <v>45078</v>
      </c>
      <c r="E607" s="9">
        <v>0</v>
      </c>
      <c r="F607" s="9">
        <v>71400</v>
      </c>
      <c r="G607" s="9">
        <v>0</v>
      </c>
      <c r="H607" s="9">
        <v>0</v>
      </c>
      <c r="I607" s="9">
        <v>1000000</v>
      </c>
      <c r="J607" s="10">
        <v>7.1400000000000005E-2</v>
      </c>
    </row>
    <row r="608" spans="1:10" x14ac:dyDescent="0.25">
      <c r="A608" s="6" t="s">
        <v>61</v>
      </c>
      <c r="B608" s="7" t="s">
        <v>3900</v>
      </c>
      <c r="C608" s="7" t="s">
        <v>29</v>
      </c>
      <c r="D608" s="8">
        <v>45108</v>
      </c>
      <c r="E608" s="9">
        <v>0</v>
      </c>
      <c r="F608" s="9">
        <v>42900</v>
      </c>
      <c r="G608" s="9">
        <v>0</v>
      </c>
      <c r="H608" s="9">
        <v>0</v>
      </c>
      <c r="I608" s="9">
        <v>1000000</v>
      </c>
      <c r="J608" s="10">
        <v>4.2900000000000001E-2</v>
      </c>
    </row>
    <row r="609" spans="1:10" x14ac:dyDescent="0.25">
      <c r="A609" s="6" t="s">
        <v>61</v>
      </c>
      <c r="B609" s="7" t="s">
        <v>3900</v>
      </c>
      <c r="C609" s="7" t="s">
        <v>29</v>
      </c>
      <c r="D609" s="8">
        <v>45139</v>
      </c>
      <c r="E609" s="9">
        <v>212846.1</v>
      </c>
      <c r="F609" s="9">
        <v>71400</v>
      </c>
      <c r="G609" s="9">
        <v>222506.85950000002</v>
      </c>
      <c r="H609" s="9">
        <v>222506.85950000002</v>
      </c>
      <c r="I609" s="9">
        <v>1000000</v>
      </c>
      <c r="J609" s="10">
        <v>7.1400000000000005E-2</v>
      </c>
    </row>
    <row r="610" spans="1:10" x14ac:dyDescent="0.25">
      <c r="A610" s="6" t="s">
        <v>61</v>
      </c>
      <c r="B610" s="7" t="s">
        <v>3900</v>
      </c>
      <c r="C610" s="7" t="s">
        <v>29</v>
      </c>
      <c r="D610" s="8">
        <v>45170</v>
      </c>
      <c r="E610" s="9">
        <v>37199.076000000001</v>
      </c>
      <c r="F610" s="9">
        <v>42900</v>
      </c>
      <c r="G610" s="9">
        <v>44266.900500000003</v>
      </c>
      <c r="H610" s="9">
        <v>43637.660499999998</v>
      </c>
      <c r="I610" s="9">
        <v>1000000</v>
      </c>
      <c r="J610" s="10">
        <v>4.2900000000000001E-2</v>
      </c>
    </row>
    <row r="611" spans="1:10" x14ac:dyDescent="0.25">
      <c r="A611" s="6" t="s">
        <v>61</v>
      </c>
      <c r="B611" s="7" t="s">
        <v>3900</v>
      </c>
      <c r="C611" s="7" t="s">
        <v>29</v>
      </c>
      <c r="D611" s="8">
        <v>45200</v>
      </c>
      <c r="E611" s="9">
        <v>43200</v>
      </c>
      <c r="F611" s="9">
        <v>71400</v>
      </c>
      <c r="G611" s="9">
        <v>51408</v>
      </c>
      <c r="H611" s="9">
        <v>0</v>
      </c>
      <c r="I611" s="9">
        <v>1000000</v>
      </c>
      <c r="J611" s="10">
        <v>7.1400000000000005E-2</v>
      </c>
    </row>
    <row r="612" spans="1:10" x14ac:dyDescent="0.25">
      <c r="A612" s="6" t="s">
        <v>61</v>
      </c>
      <c r="B612" s="7" t="s">
        <v>3900</v>
      </c>
      <c r="C612" s="7" t="s">
        <v>29</v>
      </c>
      <c r="D612" s="8">
        <v>45231</v>
      </c>
      <c r="E612" s="9">
        <v>17642.351999999999</v>
      </c>
      <c r="F612" s="9">
        <v>42900</v>
      </c>
      <c r="G612" s="9">
        <v>20994.398999999998</v>
      </c>
      <c r="H612" s="9">
        <v>20994.398499999999</v>
      </c>
      <c r="I612" s="9">
        <v>1000000</v>
      </c>
      <c r="J612" s="10">
        <v>4.2900000000000001E-2</v>
      </c>
    </row>
    <row r="613" spans="1:10" x14ac:dyDescent="0.25">
      <c r="A613" s="6" t="s">
        <v>61</v>
      </c>
      <c r="B613" s="7" t="s">
        <v>3900</v>
      </c>
      <c r="C613" s="7" t="s">
        <v>29</v>
      </c>
      <c r="D613" s="8">
        <v>45261</v>
      </c>
      <c r="E613" s="9">
        <v>0</v>
      </c>
      <c r="F613" s="9">
        <v>442800</v>
      </c>
      <c r="G613" s="9">
        <v>0</v>
      </c>
      <c r="H613" s="9">
        <v>0</v>
      </c>
      <c r="I613" s="9">
        <v>1000000</v>
      </c>
      <c r="J613" s="10">
        <v>0.44280000000000003</v>
      </c>
    </row>
    <row r="614" spans="1:10" x14ac:dyDescent="0.25">
      <c r="A614" s="6" t="s">
        <v>62</v>
      </c>
      <c r="B614" s="7" t="s">
        <v>3595</v>
      </c>
      <c r="C614" s="7" t="s">
        <v>11</v>
      </c>
      <c r="D614" s="8">
        <v>44927</v>
      </c>
      <c r="E614" s="9">
        <v>247709.61900000001</v>
      </c>
      <c r="F614" s="9">
        <v>25740</v>
      </c>
      <c r="G614" s="9">
        <v>270929.44349999999</v>
      </c>
      <c r="H614" s="9">
        <v>265429.44349999999</v>
      </c>
      <c r="I614" s="9">
        <v>900000</v>
      </c>
      <c r="J614" s="10">
        <v>2.86E-2</v>
      </c>
    </row>
    <row r="615" spans="1:10" x14ac:dyDescent="0.25">
      <c r="A615" s="6" t="s">
        <v>62</v>
      </c>
      <c r="B615" s="7" t="s">
        <v>3595</v>
      </c>
      <c r="C615" s="7" t="s">
        <v>11</v>
      </c>
      <c r="D615" s="8">
        <v>44958</v>
      </c>
      <c r="E615" s="9">
        <v>331176.72099999996</v>
      </c>
      <c r="F615" s="9">
        <v>51390</v>
      </c>
      <c r="G615" s="9">
        <v>369020.29249999998</v>
      </c>
      <c r="H615" s="9">
        <v>369020.29249999998</v>
      </c>
      <c r="I615" s="9">
        <v>900000</v>
      </c>
      <c r="J615" s="10">
        <v>5.7099999999999998E-2</v>
      </c>
    </row>
    <row r="616" spans="1:10" x14ac:dyDescent="0.25">
      <c r="A616" s="6" t="s">
        <v>62</v>
      </c>
      <c r="B616" s="7" t="s">
        <v>3595</v>
      </c>
      <c r="C616" s="7" t="s">
        <v>11</v>
      </c>
      <c r="D616" s="8">
        <v>44986</v>
      </c>
      <c r="E616" s="9">
        <v>25385.244500000001</v>
      </c>
      <c r="F616" s="9">
        <v>25740</v>
      </c>
      <c r="G616" s="9">
        <v>30208.441000000003</v>
      </c>
      <c r="H616" s="9">
        <v>14310.5465</v>
      </c>
      <c r="I616" s="9">
        <v>900000</v>
      </c>
      <c r="J616" s="10">
        <v>2.86E-2</v>
      </c>
    </row>
    <row r="617" spans="1:10" x14ac:dyDescent="0.25">
      <c r="A617" s="6" t="s">
        <v>62</v>
      </c>
      <c r="B617" s="7" t="s">
        <v>3595</v>
      </c>
      <c r="C617" s="7" t="s">
        <v>11</v>
      </c>
      <c r="D617" s="8">
        <v>45017</v>
      </c>
      <c r="E617" s="9">
        <v>106755.53599999999</v>
      </c>
      <c r="F617" s="9">
        <v>51390</v>
      </c>
      <c r="G617" s="9">
        <v>115639.08749999999</v>
      </c>
      <c r="H617" s="9">
        <v>115639.08749999999</v>
      </c>
      <c r="I617" s="9">
        <v>900000</v>
      </c>
      <c r="J617" s="10">
        <v>5.7099999999999998E-2</v>
      </c>
    </row>
    <row r="618" spans="1:10" x14ac:dyDescent="0.25">
      <c r="A618" s="6" t="s">
        <v>62</v>
      </c>
      <c r="B618" s="7" t="s">
        <v>3595</v>
      </c>
      <c r="C618" s="7" t="s">
        <v>11</v>
      </c>
      <c r="D618" s="8">
        <v>45047</v>
      </c>
      <c r="E618" s="9">
        <v>40796.304000000004</v>
      </c>
      <c r="F618" s="9">
        <v>38610</v>
      </c>
      <c r="G618" s="9">
        <v>48547.601500000004</v>
      </c>
      <c r="H618" s="9">
        <v>36410.701000000001</v>
      </c>
      <c r="I618" s="9">
        <v>900000</v>
      </c>
      <c r="J618" s="10">
        <v>4.2900000000000001E-2</v>
      </c>
    </row>
    <row r="619" spans="1:10" x14ac:dyDescent="0.25">
      <c r="A619" s="6" t="s">
        <v>62</v>
      </c>
      <c r="B619" s="7" t="s">
        <v>3595</v>
      </c>
      <c r="C619" s="7" t="s">
        <v>11</v>
      </c>
      <c r="D619" s="8">
        <v>45078</v>
      </c>
      <c r="E619" s="9">
        <v>283573.70899999997</v>
      </c>
      <c r="F619" s="9">
        <v>64260</v>
      </c>
      <c r="G619" s="9">
        <v>302872.71349999995</v>
      </c>
      <c r="H619" s="9">
        <v>248834.6225</v>
      </c>
      <c r="I619" s="9">
        <v>900000</v>
      </c>
      <c r="J619" s="10">
        <v>7.1400000000000005E-2</v>
      </c>
    </row>
    <row r="620" spans="1:10" x14ac:dyDescent="0.25">
      <c r="A620" s="6" t="s">
        <v>62</v>
      </c>
      <c r="B620" s="7" t="s">
        <v>3595</v>
      </c>
      <c r="C620" s="7" t="s">
        <v>11</v>
      </c>
      <c r="D620" s="8">
        <v>45108</v>
      </c>
      <c r="E620" s="9">
        <v>83265.953000000009</v>
      </c>
      <c r="F620" s="9">
        <v>38610</v>
      </c>
      <c r="G620" s="9">
        <v>99086.483500000002</v>
      </c>
      <c r="H620" s="9">
        <v>48547.601500000004</v>
      </c>
      <c r="I620" s="9">
        <v>900000</v>
      </c>
      <c r="J620" s="10">
        <v>4.2900000000000001E-2</v>
      </c>
    </row>
    <row r="621" spans="1:10" x14ac:dyDescent="0.25">
      <c r="A621" s="6" t="s">
        <v>62</v>
      </c>
      <c r="B621" s="7" t="s">
        <v>3595</v>
      </c>
      <c r="C621" s="7" t="s">
        <v>11</v>
      </c>
      <c r="D621" s="8">
        <v>45139</v>
      </c>
      <c r="E621" s="9">
        <v>11289.284</v>
      </c>
      <c r="F621" s="9">
        <v>64260</v>
      </c>
      <c r="G621" s="9">
        <v>12484.247500000001</v>
      </c>
      <c r="H621" s="9">
        <v>12484.247500000001</v>
      </c>
      <c r="I621" s="9">
        <v>900000</v>
      </c>
      <c r="J621" s="10">
        <v>7.1400000000000005E-2</v>
      </c>
    </row>
    <row r="622" spans="1:10" x14ac:dyDescent="0.25">
      <c r="A622" s="6" t="s">
        <v>62</v>
      </c>
      <c r="B622" s="7" t="s">
        <v>3595</v>
      </c>
      <c r="C622" s="7" t="s">
        <v>11</v>
      </c>
      <c r="D622" s="8">
        <v>45170</v>
      </c>
      <c r="E622" s="9">
        <v>872787.8629999999</v>
      </c>
      <c r="F622" s="9">
        <v>38610</v>
      </c>
      <c r="G622" s="9">
        <v>1031521.0504999999</v>
      </c>
      <c r="H622" s="9">
        <v>49897.608</v>
      </c>
      <c r="I622" s="9">
        <v>900000</v>
      </c>
      <c r="J622" s="10">
        <v>4.2900000000000001E-2</v>
      </c>
    </row>
    <row r="623" spans="1:10" x14ac:dyDescent="0.25">
      <c r="A623" s="6" t="s">
        <v>62</v>
      </c>
      <c r="B623" s="7" t="s">
        <v>3595</v>
      </c>
      <c r="C623" s="7" t="s">
        <v>11</v>
      </c>
      <c r="D623" s="8">
        <v>45200</v>
      </c>
      <c r="E623" s="9">
        <v>-110243.81449999998</v>
      </c>
      <c r="F623" s="9">
        <v>64260</v>
      </c>
      <c r="G623" s="9">
        <v>-143730.13999999998</v>
      </c>
      <c r="H623" s="9">
        <v>84782.642000000007</v>
      </c>
      <c r="I623" s="9">
        <v>900000</v>
      </c>
      <c r="J623" s="10">
        <v>7.1400000000000005E-2</v>
      </c>
    </row>
    <row r="624" spans="1:10" x14ac:dyDescent="0.25">
      <c r="A624" s="6" t="s">
        <v>62</v>
      </c>
      <c r="B624" s="7" t="s">
        <v>3595</v>
      </c>
      <c r="C624" s="7" t="s">
        <v>11</v>
      </c>
      <c r="D624" s="8">
        <v>45231</v>
      </c>
      <c r="E624" s="9">
        <v>25956.351000000002</v>
      </c>
      <c r="F624" s="9">
        <v>38610</v>
      </c>
      <c r="G624" s="9">
        <v>30888.057500000003</v>
      </c>
      <c r="H624" s="9">
        <v>0</v>
      </c>
      <c r="I624" s="9">
        <v>900000</v>
      </c>
      <c r="J624" s="10">
        <v>4.2900000000000001E-2</v>
      </c>
    </row>
    <row r="625" spans="1:10" x14ac:dyDescent="0.25">
      <c r="A625" s="6" t="s">
        <v>62</v>
      </c>
      <c r="B625" s="7" t="s">
        <v>3595</v>
      </c>
      <c r="C625" s="7" t="s">
        <v>11</v>
      </c>
      <c r="D625" s="8">
        <v>45261</v>
      </c>
      <c r="E625" s="9">
        <v>318679.64899999998</v>
      </c>
      <c r="F625" s="9">
        <v>398520.00000000006</v>
      </c>
      <c r="G625" s="9">
        <v>2593343.5044999998</v>
      </c>
      <c r="H625" s="9">
        <v>49655.46</v>
      </c>
      <c r="I625" s="9">
        <v>900000</v>
      </c>
      <c r="J625" s="10">
        <v>0.44280000000000003</v>
      </c>
    </row>
    <row r="626" spans="1:10" x14ac:dyDescent="0.25">
      <c r="A626" s="6" t="s">
        <v>63</v>
      </c>
      <c r="B626" s="7" t="s">
        <v>3595</v>
      </c>
      <c r="C626" s="7" t="s">
        <v>11</v>
      </c>
      <c r="D626" s="8">
        <v>44927</v>
      </c>
      <c r="E626" s="9">
        <v>0</v>
      </c>
      <c r="F626" s="9">
        <v>21450</v>
      </c>
      <c r="G626" s="9">
        <v>0</v>
      </c>
      <c r="H626" s="9">
        <v>0</v>
      </c>
      <c r="I626" s="9">
        <v>750000</v>
      </c>
      <c r="J626" s="10">
        <v>2.86E-2</v>
      </c>
    </row>
    <row r="627" spans="1:10" x14ac:dyDescent="0.25">
      <c r="A627" s="6" t="s">
        <v>63</v>
      </c>
      <c r="B627" s="7" t="s">
        <v>3595</v>
      </c>
      <c r="C627" s="7" t="s">
        <v>11</v>
      </c>
      <c r="D627" s="8">
        <v>44958</v>
      </c>
      <c r="E627" s="9">
        <v>10199.880000000001</v>
      </c>
      <c r="F627" s="9">
        <v>42825</v>
      </c>
      <c r="G627" s="9">
        <v>12137.857</v>
      </c>
      <c r="H627" s="9">
        <v>12137.857</v>
      </c>
      <c r="I627" s="9">
        <v>750000</v>
      </c>
      <c r="J627" s="10">
        <v>5.7099999999999998E-2</v>
      </c>
    </row>
    <row r="628" spans="1:10" x14ac:dyDescent="0.25">
      <c r="A628" s="6" t="s">
        <v>63</v>
      </c>
      <c r="B628" s="7" t="s">
        <v>3595</v>
      </c>
      <c r="C628" s="7" t="s">
        <v>11</v>
      </c>
      <c r="D628" s="8">
        <v>44986</v>
      </c>
      <c r="E628" s="9">
        <v>16879.575000000001</v>
      </c>
      <c r="F628" s="9">
        <v>21450</v>
      </c>
      <c r="G628" s="9">
        <v>19892.894</v>
      </c>
      <c r="H628" s="9">
        <v>19892.894</v>
      </c>
      <c r="I628" s="9">
        <v>750000</v>
      </c>
      <c r="J628" s="10">
        <v>2.86E-2</v>
      </c>
    </row>
    <row r="629" spans="1:10" x14ac:dyDescent="0.25">
      <c r="A629" s="6" t="s">
        <v>63</v>
      </c>
      <c r="B629" s="7" t="s">
        <v>3595</v>
      </c>
      <c r="C629" s="7" t="s">
        <v>11</v>
      </c>
      <c r="D629" s="8">
        <v>45017</v>
      </c>
      <c r="E629" s="9">
        <v>0</v>
      </c>
      <c r="F629" s="9">
        <v>42825</v>
      </c>
      <c r="G629" s="9">
        <v>0</v>
      </c>
      <c r="H629" s="9">
        <v>0</v>
      </c>
      <c r="I629" s="9">
        <v>750000</v>
      </c>
      <c r="J629" s="10">
        <v>5.7099999999999998E-2</v>
      </c>
    </row>
    <row r="630" spans="1:10" x14ac:dyDescent="0.25">
      <c r="A630" s="6" t="s">
        <v>63</v>
      </c>
      <c r="B630" s="7" t="s">
        <v>3595</v>
      </c>
      <c r="C630" s="7" t="s">
        <v>11</v>
      </c>
      <c r="D630" s="8">
        <v>45047</v>
      </c>
      <c r="E630" s="9">
        <v>60887.933999999994</v>
      </c>
      <c r="F630" s="9">
        <v>32175</v>
      </c>
      <c r="G630" s="9">
        <v>72456.641499999998</v>
      </c>
      <c r="H630" s="9">
        <v>72456.641499999998</v>
      </c>
      <c r="I630" s="9">
        <v>750000</v>
      </c>
      <c r="J630" s="10">
        <v>4.2900000000000001E-2</v>
      </c>
    </row>
    <row r="631" spans="1:10" x14ac:dyDescent="0.25">
      <c r="A631" s="6" t="s">
        <v>63</v>
      </c>
      <c r="B631" s="7" t="s">
        <v>3595</v>
      </c>
      <c r="C631" s="7" t="s">
        <v>11</v>
      </c>
      <c r="D631" s="8">
        <v>45078</v>
      </c>
      <c r="E631" s="9">
        <v>0</v>
      </c>
      <c r="F631" s="9">
        <v>53550</v>
      </c>
      <c r="G631" s="9">
        <v>0</v>
      </c>
      <c r="H631" s="9">
        <v>0</v>
      </c>
      <c r="I631" s="9">
        <v>750000</v>
      </c>
      <c r="J631" s="10">
        <v>7.1400000000000005E-2</v>
      </c>
    </row>
    <row r="632" spans="1:10" x14ac:dyDescent="0.25">
      <c r="A632" s="6" t="s">
        <v>63</v>
      </c>
      <c r="B632" s="7" t="s">
        <v>3595</v>
      </c>
      <c r="C632" s="7" t="s">
        <v>11</v>
      </c>
      <c r="D632" s="8">
        <v>45108</v>
      </c>
      <c r="E632" s="9">
        <v>64794.45</v>
      </c>
      <c r="F632" s="9">
        <v>32175</v>
      </c>
      <c r="G632" s="9">
        <v>73229.746500000008</v>
      </c>
      <c r="H632" s="9">
        <v>4284</v>
      </c>
      <c r="I632" s="9">
        <v>750000</v>
      </c>
      <c r="J632" s="10">
        <v>4.2900000000000001E-2</v>
      </c>
    </row>
    <row r="633" spans="1:10" x14ac:dyDescent="0.25">
      <c r="A633" s="6" t="s">
        <v>63</v>
      </c>
      <c r="B633" s="7" t="s">
        <v>3595</v>
      </c>
      <c r="C633" s="7" t="s">
        <v>11</v>
      </c>
      <c r="D633" s="8">
        <v>45139</v>
      </c>
      <c r="E633" s="9">
        <v>0</v>
      </c>
      <c r="F633" s="9">
        <v>53550</v>
      </c>
      <c r="G633" s="9">
        <v>0</v>
      </c>
      <c r="H633" s="9">
        <v>0</v>
      </c>
      <c r="I633" s="9">
        <v>750000</v>
      </c>
      <c r="J633" s="10">
        <v>7.1400000000000005E-2</v>
      </c>
    </row>
    <row r="634" spans="1:10" x14ac:dyDescent="0.25">
      <c r="A634" s="6" t="s">
        <v>63</v>
      </c>
      <c r="B634" s="7" t="s">
        <v>3595</v>
      </c>
      <c r="C634" s="7" t="s">
        <v>11</v>
      </c>
      <c r="D634" s="8">
        <v>45170</v>
      </c>
      <c r="E634" s="9">
        <v>41301.81</v>
      </c>
      <c r="F634" s="9">
        <v>32175</v>
      </c>
      <c r="G634" s="9">
        <v>49149.153999999995</v>
      </c>
      <c r="H634" s="9">
        <v>0</v>
      </c>
      <c r="I634" s="9">
        <v>750000</v>
      </c>
      <c r="J634" s="10">
        <v>4.2900000000000001E-2</v>
      </c>
    </row>
    <row r="635" spans="1:10" x14ac:dyDescent="0.25">
      <c r="A635" s="6" t="s">
        <v>63</v>
      </c>
      <c r="B635" s="7" t="s">
        <v>3595</v>
      </c>
      <c r="C635" s="7" t="s">
        <v>11</v>
      </c>
      <c r="D635" s="8">
        <v>45200</v>
      </c>
      <c r="E635" s="9">
        <v>641169.48400000005</v>
      </c>
      <c r="F635" s="9">
        <v>53550</v>
      </c>
      <c r="G635" s="9">
        <v>766867.33499999996</v>
      </c>
      <c r="H635" s="9">
        <v>0</v>
      </c>
      <c r="I635" s="9">
        <v>750000</v>
      </c>
      <c r="J635" s="10">
        <v>7.1400000000000005E-2</v>
      </c>
    </row>
    <row r="636" spans="1:10" x14ac:dyDescent="0.25">
      <c r="A636" s="6" t="s">
        <v>63</v>
      </c>
      <c r="B636" s="7" t="s">
        <v>3595</v>
      </c>
      <c r="C636" s="7" t="s">
        <v>11</v>
      </c>
      <c r="D636" s="8">
        <v>45231</v>
      </c>
      <c r="E636" s="9">
        <v>0</v>
      </c>
      <c r="F636" s="9">
        <v>32175</v>
      </c>
      <c r="G636" s="9">
        <v>0</v>
      </c>
      <c r="H636" s="9">
        <v>0</v>
      </c>
      <c r="I636" s="9">
        <v>750000</v>
      </c>
      <c r="J636" s="10">
        <v>4.2900000000000001E-2</v>
      </c>
    </row>
    <row r="637" spans="1:10" x14ac:dyDescent="0.25">
      <c r="A637" s="6" t="s">
        <v>63</v>
      </c>
      <c r="B637" s="7" t="s">
        <v>3595</v>
      </c>
      <c r="C637" s="7" t="s">
        <v>11</v>
      </c>
      <c r="D637" s="8">
        <v>45261</v>
      </c>
      <c r="E637" s="9">
        <v>665999.4</v>
      </c>
      <c r="F637" s="9">
        <v>332100</v>
      </c>
      <c r="G637" s="9">
        <v>665999.4</v>
      </c>
      <c r="H637" s="9">
        <v>665999.4</v>
      </c>
      <c r="I637" s="9">
        <v>750000</v>
      </c>
      <c r="J637" s="10">
        <v>0.44280000000000003</v>
      </c>
    </row>
    <row r="638" spans="1:10" x14ac:dyDescent="0.25">
      <c r="A638" s="6" t="s">
        <v>64</v>
      </c>
      <c r="B638" s="7" t="s">
        <v>3595</v>
      </c>
      <c r="C638" s="7" t="s">
        <v>14</v>
      </c>
      <c r="D638" s="8">
        <v>44927</v>
      </c>
      <c r="E638" s="9">
        <v>174514.59399999998</v>
      </c>
      <c r="F638" s="9">
        <v>78650</v>
      </c>
      <c r="G638" s="9">
        <v>200832.36749999999</v>
      </c>
      <c r="H638" s="9">
        <v>163296.0485</v>
      </c>
      <c r="I638" s="9">
        <v>2750000</v>
      </c>
      <c r="J638" s="10">
        <v>2.86E-2</v>
      </c>
    </row>
    <row r="639" spans="1:10" x14ac:dyDescent="0.25">
      <c r="A639" s="6" t="s">
        <v>64</v>
      </c>
      <c r="B639" s="7" t="s">
        <v>3595</v>
      </c>
      <c r="C639" s="7" t="s">
        <v>14</v>
      </c>
      <c r="D639" s="8">
        <v>44958</v>
      </c>
      <c r="E639" s="9">
        <v>61509.581999999995</v>
      </c>
      <c r="F639" s="9">
        <v>157025</v>
      </c>
      <c r="G639" s="9">
        <v>62874.070500000009</v>
      </c>
      <c r="H639" s="9">
        <v>66356.402499999997</v>
      </c>
      <c r="I639" s="9">
        <v>2750000</v>
      </c>
      <c r="J639" s="10">
        <v>5.7099999999999998E-2</v>
      </c>
    </row>
    <row r="640" spans="1:10" x14ac:dyDescent="0.25">
      <c r="A640" s="6" t="s">
        <v>64</v>
      </c>
      <c r="B640" s="7" t="s">
        <v>3595</v>
      </c>
      <c r="C640" s="7" t="s">
        <v>14</v>
      </c>
      <c r="D640" s="8">
        <v>44986</v>
      </c>
      <c r="E640" s="9">
        <v>529344.19799999997</v>
      </c>
      <c r="F640" s="9">
        <v>78650</v>
      </c>
      <c r="G640" s="9">
        <v>572539.59250000003</v>
      </c>
      <c r="H640" s="9">
        <v>563614.57750000001</v>
      </c>
      <c r="I640" s="9">
        <v>2750000</v>
      </c>
      <c r="J640" s="10">
        <v>2.86E-2</v>
      </c>
    </row>
    <row r="641" spans="1:10" x14ac:dyDescent="0.25">
      <c r="A641" s="6" t="s">
        <v>64</v>
      </c>
      <c r="B641" s="7" t="s">
        <v>3595</v>
      </c>
      <c r="C641" s="7" t="s">
        <v>14</v>
      </c>
      <c r="D641" s="8">
        <v>45017</v>
      </c>
      <c r="E641" s="9">
        <v>530356.30199999991</v>
      </c>
      <c r="F641" s="9">
        <v>157025</v>
      </c>
      <c r="G641" s="9">
        <v>630364</v>
      </c>
      <c r="H641" s="9">
        <v>628864</v>
      </c>
      <c r="I641" s="9">
        <v>2750000</v>
      </c>
      <c r="J641" s="10">
        <v>5.7099999999999998E-2</v>
      </c>
    </row>
    <row r="642" spans="1:10" x14ac:dyDescent="0.25">
      <c r="A642" s="6" t="s">
        <v>64</v>
      </c>
      <c r="B642" s="7" t="s">
        <v>3595</v>
      </c>
      <c r="C642" s="7" t="s">
        <v>14</v>
      </c>
      <c r="D642" s="8">
        <v>45047</v>
      </c>
      <c r="E642" s="9">
        <v>245376.2</v>
      </c>
      <c r="F642" s="9">
        <v>117975</v>
      </c>
      <c r="G642" s="9">
        <v>260638.17850000001</v>
      </c>
      <c r="H642" s="9">
        <v>257588.17850000001</v>
      </c>
      <c r="I642" s="9">
        <v>2750000</v>
      </c>
      <c r="J642" s="10">
        <v>4.2900000000000001E-2</v>
      </c>
    </row>
    <row r="643" spans="1:10" x14ac:dyDescent="0.25">
      <c r="A643" s="6" t="s">
        <v>64</v>
      </c>
      <c r="B643" s="7" t="s">
        <v>3595</v>
      </c>
      <c r="C643" s="7" t="s">
        <v>14</v>
      </c>
      <c r="D643" s="8">
        <v>45078</v>
      </c>
      <c r="E643" s="9">
        <v>41513.273999999998</v>
      </c>
      <c r="F643" s="9">
        <v>196350.00000000003</v>
      </c>
      <c r="G643" s="9">
        <v>49400.7955</v>
      </c>
      <c r="H643" s="9">
        <v>0</v>
      </c>
      <c r="I643" s="9">
        <v>2750000</v>
      </c>
      <c r="J643" s="10">
        <v>7.1400000000000005E-2</v>
      </c>
    </row>
    <row r="644" spans="1:10" x14ac:dyDescent="0.25">
      <c r="A644" s="6" t="s">
        <v>64</v>
      </c>
      <c r="B644" s="7" t="s">
        <v>3595</v>
      </c>
      <c r="C644" s="7" t="s">
        <v>14</v>
      </c>
      <c r="D644" s="8">
        <v>45108</v>
      </c>
      <c r="E644" s="9">
        <v>18880.090000000004</v>
      </c>
      <c r="F644" s="9">
        <v>117975</v>
      </c>
      <c r="G644" s="9">
        <v>22467.306999999997</v>
      </c>
      <c r="H644" s="9">
        <v>15746.2585</v>
      </c>
      <c r="I644" s="9">
        <v>2750000</v>
      </c>
      <c r="J644" s="10">
        <v>4.2900000000000001E-2</v>
      </c>
    </row>
    <row r="645" spans="1:10" x14ac:dyDescent="0.25">
      <c r="A645" s="6" t="s">
        <v>64</v>
      </c>
      <c r="B645" s="7" t="s">
        <v>3595</v>
      </c>
      <c r="C645" s="7" t="s">
        <v>14</v>
      </c>
      <c r="D645" s="8">
        <v>45139</v>
      </c>
      <c r="E645" s="9">
        <v>387144.66000000009</v>
      </c>
      <c r="F645" s="9">
        <v>196350.00000000003</v>
      </c>
      <c r="G645" s="9">
        <v>459847.14600000007</v>
      </c>
      <c r="H645" s="9">
        <v>69847.524000000005</v>
      </c>
      <c r="I645" s="9">
        <v>2750000</v>
      </c>
      <c r="J645" s="10">
        <v>7.1400000000000005E-2</v>
      </c>
    </row>
    <row r="646" spans="1:10" x14ac:dyDescent="0.25">
      <c r="A646" s="6" t="s">
        <v>64</v>
      </c>
      <c r="B646" s="7" t="s">
        <v>3595</v>
      </c>
      <c r="C646" s="7" t="s">
        <v>14</v>
      </c>
      <c r="D646" s="8">
        <v>45170</v>
      </c>
      <c r="E646" s="9">
        <v>272042.87549999997</v>
      </c>
      <c r="F646" s="9">
        <v>117975</v>
      </c>
      <c r="G646" s="9">
        <v>322781.02150000003</v>
      </c>
      <c r="H646" s="9">
        <v>5000</v>
      </c>
      <c r="I646" s="9">
        <v>2750000</v>
      </c>
      <c r="J646" s="10">
        <v>4.2900000000000001E-2</v>
      </c>
    </row>
    <row r="647" spans="1:10" x14ac:dyDescent="0.25">
      <c r="A647" s="6" t="s">
        <v>64</v>
      </c>
      <c r="B647" s="7" t="s">
        <v>3595</v>
      </c>
      <c r="C647" s="7" t="s">
        <v>14</v>
      </c>
      <c r="D647" s="8">
        <v>45200</v>
      </c>
      <c r="E647" s="9">
        <v>99315.070499999987</v>
      </c>
      <c r="F647" s="9">
        <v>196350.00000000003</v>
      </c>
      <c r="G647" s="9">
        <v>117234.9335</v>
      </c>
      <c r="H647" s="9">
        <v>41371.447499999995</v>
      </c>
      <c r="I647" s="9">
        <v>2750000</v>
      </c>
      <c r="J647" s="10">
        <v>7.1400000000000005E-2</v>
      </c>
    </row>
    <row r="648" spans="1:10" x14ac:dyDescent="0.25">
      <c r="A648" s="6" t="s">
        <v>64</v>
      </c>
      <c r="B648" s="7" t="s">
        <v>3595</v>
      </c>
      <c r="C648" s="7" t="s">
        <v>14</v>
      </c>
      <c r="D648" s="8">
        <v>45231</v>
      </c>
      <c r="E648" s="9">
        <v>72541.430000000008</v>
      </c>
      <c r="F648" s="9">
        <v>117975</v>
      </c>
      <c r="G648" s="9">
        <v>84899.301999999996</v>
      </c>
      <c r="H648" s="9">
        <v>41118.949999999997</v>
      </c>
      <c r="I648" s="9">
        <v>2750000</v>
      </c>
      <c r="J648" s="10">
        <v>4.2900000000000001E-2</v>
      </c>
    </row>
    <row r="649" spans="1:10" x14ac:dyDescent="0.25">
      <c r="A649" s="6" t="s">
        <v>64</v>
      </c>
      <c r="B649" s="7" t="s">
        <v>3595</v>
      </c>
      <c r="C649" s="7" t="s">
        <v>14</v>
      </c>
      <c r="D649" s="8">
        <v>45261</v>
      </c>
      <c r="E649" s="9">
        <v>93144.198499999999</v>
      </c>
      <c r="F649" s="9">
        <v>1217700</v>
      </c>
      <c r="G649" s="9">
        <v>108181.59649999999</v>
      </c>
      <c r="H649" s="9">
        <v>27153.066500000004</v>
      </c>
      <c r="I649" s="9">
        <v>2750000</v>
      </c>
      <c r="J649" s="10">
        <v>0.44280000000000003</v>
      </c>
    </row>
    <row r="650" spans="1:10" x14ac:dyDescent="0.25">
      <c r="A650" s="6" t="s">
        <v>65</v>
      </c>
      <c r="B650" s="7" t="s">
        <v>3595</v>
      </c>
      <c r="C650" s="7" t="s">
        <v>14</v>
      </c>
      <c r="D650" s="8">
        <v>44927</v>
      </c>
      <c r="E650" s="9">
        <v>14458.695499999998</v>
      </c>
      <c r="F650" s="9">
        <v>92950</v>
      </c>
      <c r="G650" s="9">
        <v>17031.047500000001</v>
      </c>
      <c r="H650" s="9">
        <v>15673.253500000001</v>
      </c>
      <c r="I650" s="9">
        <v>3250000</v>
      </c>
      <c r="J650" s="10">
        <v>2.86E-2</v>
      </c>
    </row>
    <row r="651" spans="1:10" x14ac:dyDescent="0.25">
      <c r="A651" s="6" t="s">
        <v>65</v>
      </c>
      <c r="B651" s="7" t="s">
        <v>3595</v>
      </c>
      <c r="C651" s="7" t="s">
        <v>14</v>
      </c>
      <c r="D651" s="8">
        <v>44958</v>
      </c>
      <c r="E651" s="9">
        <v>126406.66399999999</v>
      </c>
      <c r="F651" s="9">
        <v>185575</v>
      </c>
      <c r="G651" s="9">
        <v>136743.93</v>
      </c>
      <c r="H651" s="9">
        <v>136743.93</v>
      </c>
      <c r="I651" s="9">
        <v>3250000</v>
      </c>
      <c r="J651" s="10">
        <v>5.7099999999999998E-2</v>
      </c>
    </row>
    <row r="652" spans="1:10" x14ac:dyDescent="0.25">
      <c r="A652" s="6" t="s">
        <v>65</v>
      </c>
      <c r="B652" s="7" t="s">
        <v>3595</v>
      </c>
      <c r="C652" s="7" t="s">
        <v>14</v>
      </c>
      <c r="D652" s="8">
        <v>44986</v>
      </c>
      <c r="E652" s="9">
        <v>80358.674499999994</v>
      </c>
      <c r="F652" s="9">
        <v>92950</v>
      </c>
      <c r="G652" s="9">
        <v>95626.822500000009</v>
      </c>
      <c r="H652" s="9">
        <v>95626.822500000009</v>
      </c>
      <c r="I652" s="9">
        <v>3250000</v>
      </c>
      <c r="J652" s="10">
        <v>2.86E-2</v>
      </c>
    </row>
    <row r="653" spans="1:10" x14ac:dyDescent="0.25">
      <c r="A653" s="6" t="s">
        <v>65</v>
      </c>
      <c r="B653" s="7" t="s">
        <v>3595</v>
      </c>
      <c r="C653" s="7" t="s">
        <v>14</v>
      </c>
      <c r="D653" s="8">
        <v>45017</v>
      </c>
      <c r="E653" s="9">
        <v>60787.973000000013</v>
      </c>
      <c r="F653" s="9">
        <v>185575</v>
      </c>
      <c r="G653" s="9">
        <v>71110.287500000006</v>
      </c>
      <c r="H653" s="9">
        <v>68570.287500000006</v>
      </c>
      <c r="I653" s="9">
        <v>3250000</v>
      </c>
      <c r="J653" s="10">
        <v>5.7099999999999998E-2</v>
      </c>
    </row>
    <row r="654" spans="1:10" x14ac:dyDescent="0.25">
      <c r="A654" s="6" t="s">
        <v>65</v>
      </c>
      <c r="B654" s="7" t="s">
        <v>3595</v>
      </c>
      <c r="C654" s="7" t="s">
        <v>14</v>
      </c>
      <c r="D654" s="8">
        <v>45047</v>
      </c>
      <c r="E654" s="9">
        <v>14158.028</v>
      </c>
      <c r="F654" s="9">
        <v>139425</v>
      </c>
      <c r="G654" s="9">
        <v>16848.053499999998</v>
      </c>
      <c r="H654" s="9">
        <v>3530.6109999999999</v>
      </c>
      <c r="I654" s="9">
        <v>3250000</v>
      </c>
      <c r="J654" s="10">
        <v>4.2900000000000001E-2</v>
      </c>
    </row>
    <row r="655" spans="1:10" x14ac:dyDescent="0.25">
      <c r="A655" s="6" t="s">
        <v>65</v>
      </c>
      <c r="B655" s="7" t="s">
        <v>3595</v>
      </c>
      <c r="C655" s="7" t="s">
        <v>14</v>
      </c>
      <c r="D655" s="8">
        <v>45078</v>
      </c>
      <c r="E655" s="9">
        <v>44176.084000000003</v>
      </c>
      <c r="F655" s="9">
        <v>232050</v>
      </c>
      <c r="G655" s="9">
        <v>55581.109499999999</v>
      </c>
      <c r="H655" s="9">
        <v>3011.5695000000001</v>
      </c>
      <c r="I655" s="9">
        <v>3250000</v>
      </c>
      <c r="J655" s="10">
        <v>7.1400000000000005E-2</v>
      </c>
    </row>
    <row r="656" spans="1:10" x14ac:dyDescent="0.25">
      <c r="A656" s="6" t="s">
        <v>65</v>
      </c>
      <c r="B656" s="7" t="s">
        <v>3595</v>
      </c>
      <c r="C656" s="7" t="s">
        <v>14</v>
      </c>
      <c r="D656" s="8">
        <v>45108</v>
      </c>
      <c r="E656" s="9">
        <v>9728.969000000001</v>
      </c>
      <c r="F656" s="9">
        <v>139425</v>
      </c>
      <c r="G656" s="9">
        <v>14315.507500000002</v>
      </c>
      <c r="H656" s="9">
        <v>12304.8905</v>
      </c>
      <c r="I656" s="9">
        <v>3250000</v>
      </c>
      <c r="J656" s="10">
        <v>4.2900000000000001E-2</v>
      </c>
    </row>
    <row r="657" spans="1:10" x14ac:dyDescent="0.25">
      <c r="A657" s="6" t="s">
        <v>65</v>
      </c>
      <c r="B657" s="7" t="s">
        <v>3595</v>
      </c>
      <c r="C657" s="7" t="s">
        <v>14</v>
      </c>
      <c r="D657" s="8">
        <v>45139</v>
      </c>
      <c r="E657" s="9">
        <v>19901.538</v>
      </c>
      <c r="F657" s="9">
        <v>232050</v>
      </c>
      <c r="G657" s="9">
        <v>33802.469499999999</v>
      </c>
      <c r="H657" s="9">
        <v>32249.519500000002</v>
      </c>
      <c r="I657" s="9">
        <v>3250000</v>
      </c>
      <c r="J657" s="10">
        <v>7.1400000000000005E-2</v>
      </c>
    </row>
    <row r="658" spans="1:10" x14ac:dyDescent="0.25">
      <c r="A658" s="6" t="s">
        <v>65</v>
      </c>
      <c r="B658" s="7" t="s">
        <v>3595</v>
      </c>
      <c r="C658" s="7" t="s">
        <v>14</v>
      </c>
      <c r="D658" s="8">
        <v>45170</v>
      </c>
      <c r="E658" s="9">
        <v>500</v>
      </c>
      <c r="F658" s="9">
        <v>139425</v>
      </c>
      <c r="G658" s="9">
        <v>595</v>
      </c>
      <c r="H658" s="9">
        <v>0</v>
      </c>
      <c r="I658" s="9">
        <v>3250000</v>
      </c>
      <c r="J658" s="10">
        <v>4.2900000000000001E-2</v>
      </c>
    </row>
    <row r="659" spans="1:10" x14ac:dyDescent="0.25">
      <c r="A659" s="6" t="s">
        <v>65</v>
      </c>
      <c r="B659" s="7" t="s">
        <v>3595</v>
      </c>
      <c r="C659" s="7" t="s">
        <v>14</v>
      </c>
      <c r="D659" s="8">
        <v>45200</v>
      </c>
      <c r="E659" s="9">
        <v>18339.234</v>
      </c>
      <c r="F659" s="9">
        <v>232050</v>
      </c>
      <c r="G659" s="9">
        <v>48901.688500000004</v>
      </c>
      <c r="H659" s="9">
        <v>49496.688500000004</v>
      </c>
      <c r="I659" s="9">
        <v>3250000</v>
      </c>
      <c r="J659" s="10">
        <v>7.1400000000000005E-2</v>
      </c>
    </row>
    <row r="660" spans="1:10" x14ac:dyDescent="0.25">
      <c r="A660" s="6" t="s">
        <v>65</v>
      </c>
      <c r="B660" s="7" t="s">
        <v>3595</v>
      </c>
      <c r="C660" s="7" t="s">
        <v>14</v>
      </c>
      <c r="D660" s="8">
        <v>45231</v>
      </c>
      <c r="E660" s="9">
        <v>449328.81299999997</v>
      </c>
      <c r="F660" s="9">
        <v>139425</v>
      </c>
      <c r="G660" s="9">
        <v>515489.3665</v>
      </c>
      <c r="H660" s="9">
        <v>89143.426999999996</v>
      </c>
      <c r="I660" s="9">
        <v>3250000</v>
      </c>
      <c r="J660" s="10">
        <v>4.2900000000000001E-2</v>
      </c>
    </row>
    <row r="661" spans="1:10" x14ac:dyDescent="0.25">
      <c r="A661" s="6" t="s">
        <v>65</v>
      </c>
      <c r="B661" s="7" t="s">
        <v>3595</v>
      </c>
      <c r="C661" s="7" t="s">
        <v>14</v>
      </c>
      <c r="D661" s="8">
        <v>45261</v>
      </c>
      <c r="E661" s="9">
        <v>979424.50950000004</v>
      </c>
      <c r="F661" s="9">
        <v>1439100</v>
      </c>
      <c r="G661" s="9">
        <v>1017730.0314999999</v>
      </c>
      <c r="H661" s="9">
        <v>730295.06949999998</v>
      </c>
      <c r="I661" s="9">
        <v>3250000</v>
      </c>
      <c r="J661" s="10">
        <v>0.44280000000000003</v>
      </c>
    </row>
    <row r="662" spans="1:10" x14ac:dyDescent="0.25">
      <c r="A662" s="6" t="s">
        <v>66</v>
      </c>
      <c r="B662" s="7" t="s">
        <v>3595</v>
      </c>
      <c r="C662" s="7" t="s">
        <v>3899</v>
      </c>
      <c r="D662" s="8">
        <v>44927</v>
      </c>
      <c r="E662" s="9">
        <v>0</v>
      </c>
      <c r="F662" s="9">
        <v>0</v>
      </c>
      <c r="G662" s="9">
        <v>0</v>
      </c>
      <c r="H662" s="9">
        <v>0</v>
      </c>
      <c r="I662" s="9" t="e">
        <v>#VALUE!</v>
      </c>
      <c r="J662" s="10">
        <v>2.86E-2</v>
      </c>
    </row>
    <row r="663" spans="1:10" x14ac:dyDescent="0.25">
      <c r="A663" s="6" t="s">
        <v>66</v>
      </c>
      <c r="B663" s="7" t="s">
        <v>3595</v>
      </c>
      <c r="C663" s="7" t="s">
        <v>3899</v>
      </c>
      <c r="D663" s="8">
        <v>44958</v>
      </c>
      <c r="E663" s="9">
        <v>0</v>
      </c>
      <c r="F663" s="9">
        <v>0</v>
      </c>
      <c r="G663" s="9">
        <v>0</v>
      </c>
      <c r="H663" s="9">
        <v>0</v>
      </c>
      <c r="I663" s="9" t="e">
        <v>#VALUE!</v>
      </c>
      <c r="J663" s="10">
        <v>5.7099999999999998E-2</v>
      </c>
    </row>
    <row r="664" spans="1:10" x14ac:dyDescent="0.25">
      <c r="A664" s="6" t="s">
        <v>66</v>
      </c>
      <c r="B664" s="7" t="s">
        <v>3595</v>
      </c>
      <c r="C664" s="7" t="s">
        <v>3899</v>
      </c>
      <c r="D664" s="8">
        <v>44986</v>
      </c>
      <c r="E664" s="9">
        <v>12685.212</v>
      </c>
      <c r="F664" s="9">
        <v>0</v>
      </c>
      <c r="G664" s="9">
        <v>15095.4025</v>
      </c>
      <c r="H664" s="9">
        <v>0</v>
      </c>
      <c r="I664" s="9" t="e">
        <v>#VALUE!</v>
      </c>
      <c r="J664" s="10">
        <v>2.86E-2</v>
      </c>
    </row>
    <row r="665" spans="1:10" x14ac:dyDescent="0.25">
      <c r="A665" s="6" t="s">
        <v>66</v>
      </c>
      <c r="B665" s="7" t="s">
        <v>3595</v>
      </c>
      <c r="C665" s="7" t="s">
        <v>3899</v>
      </c>
      <c r="D665" s="8">
        <v>45017</v>
      </c>
      <c r="E665" s="9">
        <v>2549.7584999999999</v>
      </c>
      <c r="F665" s="9">
        <v>0</v>
      </c>
      <c r="G665" s="9">
        <v>4045.6309999999999</v>
      </c>
      <c r="H665" s="9">
        <v>4045.6309999999999</v>
      </c>
      <c r="I665" s="9" t="e">
        <v>#VALUE!</v>
      </c>
      <c r="J665" s="10">
        <v>5.7099999999999998E-2</v>
      </c>
    </row>
    <row r="666" spans="1:10" x14ac:dyDescent="0.25">
      <c r="A666" s="6" t="s">
        <v>66</v>
      </c>
      <c r="B666" s="7" t="s">
        <v>3595</v>
      </c>
      <c r="C666" s="7" t="s">
        <v>3899</v>
      </c>
      <c r="D666" s="8">
        <v>45047</v>
      </c>
      <c r="E666" s="9">
        <v>4706.2425000000003</v>
      </c>
      <c r="F666" s="9">
        <v>0</v>
      </c>
      <c r="G666" s="9">
        <v>5275</v>
      </c>
      <c r="H666" s="9">
        <v>0</v>
      </c>
      <c r="I666" s="9" t="e">
        <v>#VALUE!</v>
      </c>
      <c r="J666" s="10">
        <v>4.2900000000000001E-2</v>
      </c>
    </row>
    <row r="667" spans="1:10" x14ac:dyDescent="0.25">
      <c r="A667" s="6" t="s">
        <v>66</v>
      </c>
      <c r="B667" s="7" t="s">
        <v>3595</v>
      </c>
      <c r="C667" s="7" t="s">
        <v>3899</v>
      </c>
      <c r="D667" s="8">
        <v>45078</v>
      </c>
      <c r="E667" s="9">
        <v>0</v>
      </c>
      <c r="F667" s="9">
        <v>0</v>
      </c>
      <c r="G667" s="9">
        <v>0</v>
      </c>
      <c r="H667" s="9">
        <v>0</v>
      </c>
      <c r="I667" s="9" t="e">
        <v>#VALUE!</v>
      </c>
      <c r="J667" s="10">
        <v>7.1400000000000005E-2</v>
      </c>
    </row>
    <row r="668" spans="1:10" x14ac:dyDescent="0.25">
      <c r="A668" s="6" t="s">
        <v>66</v>
      </c>
      <c r="B668" s="7" t="s">
        <v>3595</v>
      </c>
      <c r="C668" s="7" t="s">
        <v>3899</v>
      </c>
      <c r="D668" s="8">
        <v>45108</v>
      </c>
      <c r="E668" s="9">
        <v>20126.969499999999</v>
      </c>
      <c r="F668" s="9">
        <v>0</v>
      </c>
      <c r="G668" s="9">
        <v>23951.094499999999</v>
      </c>
      <c r="H668" s="9">
        <v>0</v>
      </c>
      <c r="I668" s="9" t="e">
        <v>#VALUE!</v>
      </c>
      <c r="J668" s="10">
        <v>4.2900000000000001E-2</v>
      </c>
    </row>
    <row r="669" spans="1:10" x14ac:dyDescent="0.25">
      <c r="A669" s="6" t="s">
        <v>66</v>
      </c>
      <c r="B669" s="7" t="s">
        <v>3595</v>
      </c>
      <c r="C669" s="7" t="s">
        <v>3899</v>
      </c>
      <c r="D669" s="8">
        <v>45139</v>
      </c>
      <c r="E669" s="9">
        <v>13153.111999999999</v>
      </c>
      <c r="F669" s="9">
        <v>0</v>
      </c>
      <c r="G669" s="9">
        <v>15652.2035</v>
      </c>
      <c r="H669" s="9">
        <v>15652.2035</v>
      </c>
      <c r="I669" s="9" t="e">
        <v>#VALUE!</v>
      </c>
      <c r="J669" s="10">
        <v>7.1400000000000005E-2</v>
      </c>
    </row>
    <row r="670" spans="1:10" x14ac:dyDescent="0.25">
      <c r="A670" s="6" t="s">
        <v>66</v>
      </c>
      <c r="B670" s="7" t="s">
        <v>3595</v>
      </c>
      <c r="C670" s="7" t="s">
        <v>3899</v>
      </c>
      <c r="D670" s="8">
        <v>45170</v>
      </c>
      <c r="E670" s="9">
        <v>0</v>
      </c>
      <c r="F670" s="9">
        <v>0</v>
      </c>
      <c r="G670" s="9">
        <v>0</v>
      </c>
      <c r="H670" s="9">
        <v>0</v>
      </c>
      <c r="I670" s="9" t="e">
        <v>#VALUE!</v>
      </c>
      <c r="J670" s="10">
        <v>4.2900000000000001E-2</v>
      </c>
    </row>
    <row r="671" spans="1:10" x14ac:dyDescent="0.25">
      <c r="A671" s="6" t="s">
        <v>66</v>
      </c>
      <c r="B671" s="7" t="s">
        <v>3595</v>
      </c>
      <c r="C671" s="7" t="s">
        <v>3899</v>
      </c>
      <c r="D671" s="8">
        <v>45200</v>
      </c>
      <c r="E671" s="9">
        <v>38456.195500000002</v>
      </c>
      <c r="F671" s="9">
        <v>0</v>
      </c>
      <c r="G671" s="9">
        <v>45762.873000000007</v>
      </c>
      <c r="H671" s="9">
        <v>26063.434500000003</v>
      </c>
      <c r="I671" s="9" t="e">
        <v>#VALUE!</v>
      </c>
      <c r="J671" s="10">
        <v>7.1400000000000005E-2</v>
      </c>
    </row>
    <row r="672" spans="1:10" x14ac:dyDescent="0.25">
      <c r="A672" s="6" t="s">
        <v>66</v>
      </c>
      <c r="B672" s="7" t="s">
        <v>3595</v>
      </c>
      <c r="C672" s="7" t="s">
        <v>3899</v>
      </c>
      <c r="D672" s="8">
        <v>45231</v>
      </c>
      <c r="E672" s="9">
        <v>66132.52900000001</v>
      </c>
      <c r="F672" s="9">
        <v>0</v>
      </c>
      <c r="G672" s="9">
        <v>78697.709499999997</v>
      </c>
      <c r="H672" s="9">
        <v>78697.709499999997</v>
      </c>
      <c r="I672" s="9" t="e">
        <v>#VALUE!</v>
      </c>
      <c r="J672" s="10">
        <v>4.2900000000000001E-2</v>
      </c>
    </row>
    <row r="673" spans="1:10" x14ac:dyDescent="0.25">
      <c r="A673" s="6" t="s">
        <v>66</v>
      </c>
      <c r="B673" s="7" t="s">
        <v>3595</v>
      </c>
      <c r="C673" s="7" t="s">
        <v>3899</v>
      </c>
      <c r="D673" s="8">
        <v>45261</v>
      </c>
      <c r="E673" s="9">
        <v>146073.8395</v>
      </c>
      <c r="F673" s="9">
        <v>0</v>
      </c>
      <c r="G673" s="9">
        <v>173827.86850000001</v>
      </c>
      <c r="H673" s="9">
        <v>0</v>
      </c>
      <c r="I673" s="9" t="e">
        <v>#VALUE!</v>
      </c>
      <c r="J673" s="10">
        <v>0.44280000000000003</v>
      </c>
    </row>
  </sheetData>
  <autoFilter ref="A1:J673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EA27-929D-4F55-B494-02FFBDB3D095}">
  <dimension ref="A1:P3197"/>
  <sheetViews>
    <sheetView showGridLines="0" workbookViewId="0">
      <selection activeCell="F13" sqref="F13"/>
    </sheetView>
  </sheetViews>
  <sheetFormatPr baseColWidth="10" defaultRowHeight="15" x14ac:dyDescent="0.25"/>
  <cols>
    <col min="1" max="1" width="42.7109375" customWidth="1"/>
    <col min="2" max="2" width="31" customWidth="1"/>
    <col min="3" max="3" width="7.7109375" customWidth="1"/>
    <col min="4" max="4" width="10.140625" customWidth="1"/>
    <col min="5" max="5" width="14" customWidth="1"/>
    <col min="6" max="6" width="10.28515625" bestFit="1" customWidth="1"/>
    <col min="7" max="7" width="48.42578125" customWidth="1"/>
    <col min="8" max="8" width="46.140625" customWidth="1"/>
    <col min="9" max="10" width="17.28515625" style="40" customWidth="1"/>
    <col min="11" max="11" width="15" style="40" customWidth="1"/>
    <col min="12" max="12" width="16.28515625" style="40" customWidth="1"/>
    <col min="13" max="13" width="16.7109375" style="40" customWidth="1"/>
    <col min="14" max="14" width="34.140625" customWidth="1"/>
    <col min="15" max="15" width="12.7109375" customWidth="1"/>
    <col min="16" max="16" width="20.7109375" style="40" customWidth="1"/>
  </cols>
  <sheetData>
    <row r="1" spans="1:16" ht="18.75" customHeight="1" x14ac:dyDescent="0.25">
      <c r="A1" s="41" t="s">
        <v>69</v>
      </c>
      <c r="B1" s="41" t="s">
        <v>70</v>
      </c>
      <c r="C1" s="44" t="s">
        <v>71</v>
      </c>
      <c r="D1" s="41" t="s">
        <v>72</v>
      </c>
      <c r="E1" s="41" t="s">
        <v>73</v>
      </c>
      <c r="F1" s="41" t="s">
        <v>74</v>
      </c>
      <c r="G1" s="41" t="s">
        <v>75</v>
      </c>
      <c r="H1" s="41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1" t="s">
        <v>82</v>
      </c>
      <c r="O1" s="41" t="s">
        <v>83</v>
      </c>
      <c r="P1" s="42" t="s">
        <v>84</v>
      </c>
    </row>
    <row r="2" spans="1:16" ht="13.15" customHeight="1" x14ac:dyDescent="0.25">
      <c r="A2" s="33" t="s">
        <v>10</v>
      </c>
      <c r="B2" s="45" t="s">
        <v>85</v>
      </c>
      <c r="C2" s="46">
        <v>1</v>
      </c>
      <c r="D2" s="47" t="s">
        <v>88</v>
      </c>
      <c r="E2" s="34">
        <v>44956</v>
      </c>
      <c r="F2" s="33" t="s">
        <v>3911</v>
      </c>
      <c r="G2" s="33" t="s">
        <v>89</v>
      </c>
      <c r="H2" s="33" t="s">
        <v>90</v>
      </c>
      <c r="I2" s="35">
        <v>199199.076</v>
      </c>
      <c r="J2" s="35">
        <v>199199.076</v>
      </c>
      <c r="K2" s="35">
        <v>1937.8244999999999</v>
      </c>
      <c r="L2" s="35">
        <v>201136.90049999999</v>
      </c>
      <c r="M2" s="35">
        <v>201136.90049999999</v>
      </c>
      <c r="N2" s="33">
        <v>8</v>
      </c>
      <c r="O2" s="43">
        <v>45006</v>
      </c>
      <c r="P2" s="36">
        <v>0</v>
      </c>
    </row>
    <row r="3" spans="1:16" ht="13.15" customHeight="1" x14ac:dyDescent="0.25">
      <c r="A3" s="33" t="s">
        <v>10</v>
      </c>
      <c r="B3" s="45" t="s">
        <v>85</v>
      </c>
      <c r="C3" s="46">
        <v>1</v>
      </c>
      <c r="D3" s="47" t="s">
        <v>86</v>
      </c>
      <c r="E3" s="34">
        <v>45258</v>
      </c>
      <c r="F3" s="33" t="s">
        <v>3912</v>
      </c>
      <c r="G3" s="33" t="s">
        <v>87</v>
      </c>
      <c r="H3" s="37"/>
      <c r="I3" s="35">
        <v>-159422.861</v>
      </c>
      <c r="J3" s="35">
        <v>-159422.861</v>
      </c>
      <c r="K3" s="35">
        <v>-30290.343499999999</v>
      </c>
      <c r="L3" s="35">
        <v>-189713.20449999999</v>
      </c>
      <c r="M3" s="35">
        <v>0</v>
      </c>
      <c r="N3" s="37"/>
      <c r="O3" s="33"/>
      <c r="P3" s="35">
        <v>0</v>
      </c>
    </row>
    <row r="4" spans="1:16" ht="13.15" customHeight="1" x14ac:dyDescent="0.25">
      <c r="A4" s="33" t="s">
        <v>10</v>
      </c>
      <c r="B4" s="45" t="s">
        <v>85</v>
      </c>
      <c r="C4" s="46">
        <v>2</v>
      </c>
      <c r="D4" s="47" t="s">
        <v>86</v>
      </c>
      <c r="E4" s="34">
        <v>45291</v>
      </c>
      <c r="F4" s="33" t="s">
        <v>3913</v>
      </c>
      <c r="G4" s="33" t="s">
        <v>3868</v>
      </c>
      <c r="H4" s="37"/>
      <c r="I4" s="35">
        <v>-2102.9535000000001</v>
      </c>
      <c r="J4" s="36">
        <v>0</v>
      </c>
      <c r="K4" s="35">
        <v>0</v>
      </c>
      <c r="L4" s="35">
        <v>-2102.9535000000001</v>
      </c>
      <c r="M4" s="35">
        <v>0</v>
      </c>
      <c r="N4" s="37"/>
      <c r="O4" s="33"/>
      <c r="P4" s="35">
        <v>0</v>
      </c>
    </row>
    <row r="5" spans="1:16" ht="13.15" customHeight="1" x14ac:dyDescent="0.25">
      <c r="A5" s="33" t="s">
        <v>10</v>
      </c>
      <c r="B5" s="45" t="s">
        <v>85</v>
      </c>
      <c r="C5" s="46">
        <v>2</v>
      </c>
      <c r="D5" s="47" t="s">
        <v>88</v>
      </c>
      <c r="E5" s="34">
        <v>44956</v>
      </c>
      <c r="F5" s="33" t="s">
        <v>3911</v>
      </c>
      <c r="G5" s="33" t="s">
        <v>91</v>
      </c>
      <c r="H5" s="33" t="s">
        <v>90</v>
      </c>
      <c r="I5" s="35">
        <v>189000</v>
      </c>
      <c r="J5" s="35">
        <v>189000</v>
      </c>
      <c r="K5" s="35">
        <v>0</v>
      </c>
      <c r="L5" s="35">
        <v>189000</v>
      </c>
      <c r="M5" s="35">
        <v>189000</v>
      </c>
      <c r="N5" s="33">
        <v>8</v>
      </c>
      <c r="O5" s="43">
        <v>45006</v>
      </c>
      <c r="P5" s="36">
        <v>0</v>
      </c>
    </row>
    <row r="6" spans="1:16" ht="13.15" customHeight="1" x14ac:dyDescent="0.25">
      <c r="A6" s="33" t="s">
        <v>10</v>
      </c>
      <c r="B6" s="45" t="s">
        <v>85</v>
      </c>
      <c r="C6" s="46">
        <v>3</v>
      </c>
      <c r="D6" s="47" t="s">
        <v>86</v>
      </c>
      <c r="E6" s="34">
        <v>45291</v>
      </c>
      <c r="F6" s="33" t="s">
        <v>3914</v>
      </c>
      <c r="G6" s="33" t="s">
        <v>3868</v>
      </c>
      <c r="H6" s="37"/>
      <c r="I6" s="35">
        <v>-33000</v>
      </c>
      <c r="J6" s="35">
        <v>-33000</v>
      </c>
      <c r="K6" s="35">
        <v>0</v>
      </c>
      <c r="L6" s="35">
        <v>-33000</v>
      </c>
      <c r="M6" s="35">
        <v>0</v>
      </c>
      <c r="N6" s="37"/>
      <c r="O6" s="33"/>
      <c r="P6" s="35">
        <v>0</v>
      </c>
    </row>
    <row r="7" spans="1:16" ht="13.15" customHeight="1" x14ac:dyDescent="0.25">
      <c r="A7" s="33" t="s">
        <v>10</v>
      </c>
      <c r="B7" s="45" t="s">
        <v>85</v>
      </c>
      <c r="C7" s="46">
        <v>3</v>
      </c>
      <c r="D7" s="47" t="s">
        <v>88</v>
      </c>
      <c r="E7" s="34">
        <v>44956</v>
      </c>
      <c r="F7" s="33" t="s">
        <v>3915</v>
      </c>
      <c r="G7" s="33" t="s">
        <v>92</v>
      </c>
      <c r="H7" s="33" t="s">
        <v>3596</v>
      </c>
      <c r="I7" s="35">
        <v>11699.846000000001</v>
      </c>
      <c r="J7" s="35">
        <v>11699.846000000001</v>
      </c>
      <c r="K7" s="35">
        <v>322.97050000000002</v>
      </c>
      <c r="L7" s="35">
        <v>12022.816499999999</v>
      </c>
      <c r="M7" s="35">
        <v>12022.816499999999</v>
      </c>
      <c r="N7" s="33">
        <v>37607</v>
      </c>
      <c r="O7" s="43">
        <v>45000</v>
      </c>
      <c r="P7" s="36">
        <v>0</v>
      </c>
    </row>
    <row r="8" spans="1:16" ht="13.15" customHeight="1" x14ac:dyDescent="0.25">
      <c r="A8" s="33" t="s">
        <v>10</v>
      </c>
      <c r="B8" s="45" t="s">
        <v>85</v>
      </c>
      <c r="C8" s="46">
        <v>4</v>
      </c>
      <c r="D8" s="47" t="s">
        <v>88</v>
      </c>
      <c r="E8" s="34">
        <v>44956</v>
      </c>
      <c r="F8" s="33" t="s">
        <v>3916</v>
      </c>
      <c r="G8" s="33" t="s">
        <v>93</v>
      </c>
      <c r="H8" s="33" t="s">
        <v>90</v>
      </c>
      <c r="I8" s="35">
        <v>10199.075999999999</v>
      </c>
      <c r="J8" s="35">
        <v>10199.075999999999</v>
      </c>
      <c r="K8" s="35">
        <v>1937.8244999999999</v>
      </c>
      <c r="L8" s="35">
        <v>12136.9005</v>
      </c>
      <c r="M8" s="35">
        <v>12136.9005</v>
      </c>
      <c r="N8" s="33">
        <v>900036</v>
      </c>
      <c r="O8" s="43">
        <v>45047</v>
      </c>
      <c r="P8" s="36">
        <v>0</v>
      </c>
    </row>
    <row r="9" spans="1:16" ht="13.15" customHeight="1" x14ac:dyDescent="0.25">
      <c r="A9" s="33" t="s">
        <v>10</v>
      </c>
      <c r="B9" s="45" t="s">
        <v>85</v>
      </c>
      <c r="C9" s="46">
        <v>4</v>
      </c>
      <c r="D9" s="47" t="s">
        <v>86</v>
      </c>
      <c r="E9" s="34">
        <v>45291</v>
      </c>
      <c r="F9" s="33" t="s">
        <v>3917</v>
      </c>
      <c r="G9" s="33" t="s">
        <v>3868</v>
      </c>
      <c r="H9" s="37"/>
      <c r="I9" s="35">
        <v>-11214.954</v>
      </c>
      <c r="J9" s="35">
        <v>-11214.954</v>
      </c>
      <c r="K9" s="35">
        <v>-2130.8409999999999</v>
      </c>
      <c r="L9" s="35">
        <v>-13345.795000000002</v>
      </c>
      <c r="M9" s="35">
        <v>0</v>
      </c>
      <c r="N9" s="37"/>
      <c r="O9" s="33"/>
      <c r="P9" s="35">
        <v>0</v>
      </c>
    </row>
    <row r="10" spans="1:16" ht="13.15" customHeight="1" x14ac:dyDescent="0.25">
      <c r="A10" s="33" t="s">
        <v>10</v>
      </c>
      <c r="B10" s="45" t="s">
        <v>85</v>
      </c>
      <c r="C10" s="46">
        <v>5</v>
      </c>
      <c r="D10" s="47" t="s">
        <v>88</v>
      </c>
      <c r="E10" s="34">
        <v>44984</v>
      </c>
      <c r="F10" s="33" t="s">
        <v>3918</v>
      </c>
      <c r="G10" s="33" t="s">
        <v>94</v>
      </c>
      <c r="H10" s="37"/>
      <c r="I10" s="35">
        <v>31601.211499999998</v>
      </c>
      <c r="J10" s="35">
        <v>31601.211499999998</v>
      </c>
      <c r="K10" s="35">
        <v>6004.2304999999997</v>
      </c>
      <c r="L10" s="35">
        <v>37605.441999999995</v>
      </c>
      <c r="M10" s="35">
        <v>0</v>
      </c>
      <c r="N10" s="37"/>
      <c r="O10" s="33"/>
      <c r="P10" s="35">
        <v>0</v>
      </c>
    </row>
    <row r="11" spans="1:16" ht="13.15" customHeight="1" x14ac:dyDescent="0.25">
      <c r="A11" s="33" t="s">
        <v>10</v>
      </c>
      <c r="B11" s="45" t="s">
        <v>85</v>
      </c>
      <c r="C11" s="46">
        <v>6</v>
      </c>
      <c r="D11" s="47" t="s">
        <v>88</v>
      </c>
      <c r="E11" s="34">
        <v>44991</v>
      </c>
      <c r="F11" s="33" t="s">
        <v>3915</v>
      </c>
      <c r="G11" s="33" t="s">
        <v>95</v>
      </c>
      <c r="H11" s="33" t="s">
        <v>3597</v>
      </c>
      <c r="I11" s="35">
        <v>11699.846000000001</v>
      </c>
      <c r="J11" s="35">
        <v>11699.846000000001</v>
      </c>
      <c r="K11" s="35">
        <v>322.97050000000002</v>
      </c>
      <c r="L11" s="35">
        <v>12022.816499999999</v>
      </c>
      <c r="M11" s="35">
        <v>12022.816499999999</v>
      </c>
      <c r="N11" s="33">
        <v>38998</v>
      </c>
      <c r="O11" s="43">
        <v>45210</v>
      </c>
      <c r="P11" s="36">
        <v>0</v>
      </c>
    </row>
    <row r="12" spans="1:16" ht="13.15" customHeight="1" x14ac:dyDescent="0.25">
      <c r="A12" s="33" t="s">
        <v>10</v>
      </c>
      <c r="B12" s="45" t="s">
        <v>85</v>
      </c>
      <c r="C12" s="46">
        <v>7</v>
      </c>
      <c r="D12" s="47" t="s">
        <v>88</v>
      </c>
      <c r="E12" s="34">
        <v>45008</v>
      </c>
      <c r="F12" s="33" t="s">
        <v>3916</v>
      </c>
      <c r="G12" s="33" t="s">
        <v>96</v>
      </c>
      <c r="H12" s="33" t="s">
        <v>90</v>
      </c>
      <c r="I12" s="35">
        <v>37199.076000000001</v>
      </c>
      <c r="J12" s="35">
        <v>37199.076000000001</v>
      </c>
      <c r="K12" s="35">
        <v>7067.8244999999997</v>
      </c>
      <c r="L12" s="35">
        <v>44266.900500000003</v>
      </c>
      <c r="M12" s="35">
        <v>0</v>
      </c>
      <c r="N12" s="37"/>
      <c r="O12" s="33"/>
      <c r="P12" s="35">
        <v>0</v>
      </c>
    </row>
    <row r="13" spans="1:16" ht="13.15" customHeight="1" x14ac:dyDescent="0.25">
      <c r="A13" s="33" t="s">
        <v>10</v>
      </c>
      <c r="B13" s="45" t="s">
        <v>85</v>
      </c>
      <c r="C13" s="46">
        <v>8</v>
      </c>
      <c r="D13" s="47" t="s">
        <v>88</v>
      </c>
      <c r="E13" s="34">
        <v>45043</v>
      </c>
      <c r="F13" s="33" t="s">
        <v>3919</v>
      </c>
      <c r="G13" s="33" t="s">
        <v>97</v>
      </c>
      <c r="H13" s="33" t="s">
        <v>90</v>
      </c>
      <c r="I13" s="35">
        <v>37592.765999999996</v>
      </c>
      <c r="J13" s="35">
        <v>37592.765999999996</v>
      </c>
      <c r="K13" s="35">
        <v>7142.6255000000001</v>
      </c>
      <c r="L13" s="35">
        <v>44735.391499999998</v>
      </c>
      <c r="M13" s="35">
        <v>44735.391499999998</v>
      </c>
      <c r="N13" s="33">
        <v>90041</v>
      </c>
      <c r="O13" s="43">
        <v>45201</v>
      </c>
      <c r="P13" s="36">
        <v>0</v>
      </c>
    </row>
    <row r="14" spans="1:16" ht="13.15" customHeight="1" x14ac:dyDescent="0.25">
      <c r="A14" s="33" t="s">
        <v>10</v>
      </c>
      <c r="B14" s="45" t="s">
        <v>85</v>
      </c>
      <c r="C14" s="46">
        <v>9</v>
      </c>
      <c r="D14" s="47" t="s">
        <v>88</v>
      </c>
      <c r="E14" s="34">
        <v>45043</v>
      </c>
      <c r="F14" s="33" t="s">
        <v>3919</v>
      </c>
      <c r="G14" s="33" t="s">
        <v>98</v>
      </c>
      <c r="H14" s="33" t="s">
        <v>90</v>
      </c>
      <c r="I14" s="35">
        <v>30787.379999999997</v>
      </c>
      <c r="J14" s="35">
        <v>30787.379999999997</v>
      </c>
      <c r="K14" s="35">
        <v>5849.6019999999999</v>
      </c>
      <c r="L14" s="35">
        <v>36636.982000000004</v>
      </c>
      <c r="M14" s="35">
        <v>36636.982000000004</v>
      </c>
      <c r="N14" s="33">
        <v>900048</v>
      </c>
      <c r="O14" s="43">
        <v>45201</v>
      </c>
      <c r="P14" s="36">
        <v>0</v>
      </c>
    </row>
    <row r="15" spans="1:16" ht="13.15" customHeight="1" x14ac:dyDescent="0.25">
      <c r="A15" s="33" t="s">
        <v>10</v>
      </c>
      <c r="B15" s="45" t="s">
        <v>85</v>
      </c>
      <c r="C15" s="46">
        <v>10</v>
      </c>
      <c r="D15" s="47" t="s">
        <v>88</v>
      </c>
      <c r="E15" s="34">
        <v>45064</v>
      </c>
      <c r="F15" s="33" t="s">
        <v>3920</v>
      </c>
      <c r="G15" s="33" t="s">
        <v>99</v>
      </c>
      <c r="H15" s="37"/>
      <c r="I15" s="35">
        <v>8750</v>
      </c>
      <c r="J15" s="35">
        <v>8750</v>
      </c>
      <c r="K15" s="35">
        <v>380</v>
      </c>
      <c r="L15" s="35">
        <v>9130</v>
      </c>
      <c r="M15" s="35">
        <v>0</v>
      </c>
      <c r="N15" s="37"/>
      <c r="O15" s="33"/>
      <c r="P15" s="35">
        <v>0</v>
      </c>
    </row>
    <row r="16" spans="1:16" ht="13.15" customHeight="1" x14ac:dyDescent="0.25">
      <c r="A16" s="33" t="s">
        <v>10</v>
      </c>
      <c r="B16" s="45" t="s">
        <v>85</v>
      </c>
      <c r="C16" s="46">
        <v>11</v>
      </c>
      <c r="D16" s="47" t="s">
        <v>88</v>
      </c>
      <c r="E16" s="34">
        <v>45067</v>
      </c>
      <c r="F16" s="33" t="s">
        <v>3915</v>
      </c>
      <c r="G16" s="33" t="s">
        <v>100</v>
      </c>
      <c r="H16" s="33" t="s">
        <v>3598</v>
      </c>
      <c r="I16" s="35">
        <v>11699.846000000001</v>
      </c>
      <c r="J16" s="35">
        <v>11699.846000000001</v>
      </c>
      <c r="K16" s="35">
        <v>322.97050000000002</v>
      </c>
      <c r="L16" s="35">
        <v>12022.816499999999</v>
      </c>
      <c r="M16" s="35">
        <v>12022.816499999999</v>
      </c>
      <c r="N16" s="33">
        <v>38998</v>
      </c>
      <c r="O16" s="43">
        <v>45210</v>
      </c>
      <c r="P16" s="36">
        <v>0</v>
      </c>
    </row>
    <row r="17" spans="1:16" ht="13.15" customHeight="1" x14ac:dyDescent="0.25">
      <c r="A17" s="33" t="s">
        <v>10</v>
      </c>
      <c r="B17" s="45" t="s">
        <v>85</v>
      </c>
      <c r="C17" s="46">
        <v>12</v>
      </c>
      <c r="D17" s="47" t="s">
        <v>88</v>
      </c>
      <c r="E17" s="34">
        <v>45067</v>
      </c>
      <c r="F17" s="33" t="s">
        <v>3921</v>
      </c>
      <c r="G17" s="33" t="s">
        <v>101</v>
      </c>
      <c r="H17" s="37"/>
      <c r="I17" s="35">
        <v>2566707.9550000001</v>
      </c>
      <c r="J17" s="35">
        <v>2566707.9550000001</v>
      </c>
      <c r="K17" s="35">
        <v>31674.511500000001</v>
      </c>
      <c r="L17" s="35">
        <v>2598382.4665000001</v>
      </c>
      <c r="M17" s="35">
        <v>0</v>
      </c>
      <c r="N17" s="37"/>
      <c r="O17" s="33"/>
      <c r="P17" s="35">
        <v>0</v>
      </c>
    </row>
    <row r="18" spans="1:16" ht="13.15" customHeight="1" x14ac:dyDescent="0.25">
      <c r="A18" s="33" t="s">
        <v>10</v>
      </c>
      <c r="B18" s="45" t="s">
        <v>85</v>
      </c>
      <c r="C18" s="46">
        <v>13</v>
      </c>
      <c r="D18" s="47" t="s">
        <v>88</v>
      </c>
      <c r="E18" s="34">
        <v>45103</v>
      </c>
      <c r="F18" s="33" t="s">
        <v>3922</v>
      </c>
      <c r="G18" s="33" t="s">
        <v>102</v>
      </c>
      <c r="H18" s="33" t="s">
        <v>90</v>
      </c>
      <c r="I18" s="35">
        <v>46599.69</v>
      </c>
      <c r="J18" s="35">
        <v>46599.69</v>
      </c>
      <c r="K18" s="35">
        <v>8853.9410000000007</v>
      </c>
      <c r="L18" s="35">
        <v>55453.631000000008</v>
      </c>
      <c r="M18" s="35">
        <v>0</v>
      </c>
      <c r="N18" s="37"/>
      <c r="O18" s="33"/>
      <c r="P18" s="35">
        <v>0</v>
      </c>
    </row>
    <row r="19" spans="1:16" ht="13.15" customHeight="1" x14ac:dyDescent="0.25">
      <c r="A19" s="33" t="s">
        <v>10</v>
      </c>
      <c r="B19" s="45" t="s">
        <v>85</v>
      </c>
      <c r="C19" s="46">
        <v>14</v>
      </c>
      <c r="D19" s="47" t="s">
        <v>88</v>
      </c>
      <c r="E19" s="34">
        <v>45103</v>
      </c>
      <c r="F19" s="33" t="s">
        <v>3922</v>
      </c>
      <c r="G19" s="33" t="s">
        <v>103</v>
      </c>
      <c r="H19" s="33" t="s">
        <v>90</v>
      </c>
      <c r="I19" s="35">
        <v>53399.076000000001</v>
      </c>
      <c r="J19" s="35">
        <v>53399.076000000001</v>
      </c>
      <c r="K19" s="35">
        <v>10145.824499999999</v>
      </c>
      <c r="L19" s="35">
        <v>63544.900500000003</v>
      </c>
      <c r="M19" s="35">
        <v>0</v>
      </c>
      <c r="N19" s="37"/>
      <c r="O19" s="33"/>
      <c r="P19" s="35">
        <v>0</v>
      </c>
    </row>
    <row r="20" spans="1:16" ht="13.15" customHeight="1" x14ac:dyDescent="0.25">
      <c r="A20" s="33" t="s">
        <v>10</v>
      </c>
      <c r="B20" s="45" t="s">
        <v>85</v>
      </c>
      <c r="C20" s="46">
        <v>15</v>
      </c>
      <c r="D20" s="47" t="s">
        <v>88</v>
      </c>
      <c r="E20" s="34">
        <v>45103</v>
      </c>
      <c r="F20" s="33" t="s">
        <v>3922</v>
      </c>
      <c r="G20" s="33" t="s">
        <v>104</v>
      </c>
      <c r="H20" s="33" t="s">
        <v>90</v>
      </c>
      <c r="I20" s="35">
        <v>53399.076000000001</v>
      </c>
      <c r="J20" s="35">
        <v>53399.076000000001</v>
      </c>
      <c r="K20" s="35">
        <v>10145.824499999999</v>
      </c>
      <c r="L20" s="35">
        <v>63544.900500000003</v>
      </c>
      <c r="M20" s="35">
        <v>0</v>
      </c>
      <c r="N20" s="37"/>
      <c r="O20" s="33"/>
      <c r="P20" s="35">
        <v>0</v>
      </c>
    </row>
    <row r="21" spans="1:16" ht="13.15" customHeight="1" x14ac:dyDescent="0.25">
      <c r="A21" s="33" t="s">
        <v>10</v>
      </c>
      <c r="B21" s="45" t="s">
        <v>85</v>
      </c>
      <c r="C21" s="46">
        <v>16</v>
      </c>
      <c r="D21" s="47" t="s">
        <v>88</v>
      </c>
      <c r="E21" s="34">
        <v>45103</v>
      </c>
      <c r="F21" s="33" t="s">
        <v>3923</v>
      </c>
      <c r="G21" s="33" t="s">
        <v>105</v>
      </c>
      <c r="H21" s="33" t="s">
        <v>90</v>
      </c>
      <c r="I21" s="35">
        <v>73797.233999999997</v>
      </c>
      <c r="J21" s="35">
        <v>73797.233999999997</v>
      </c>
      <c r="K21" s="35">
        <v>14021.4745</v>
      </c>
      <c r="L21" s="35">
        <v>87818.708499999993</v>
      </c>
      <c r="M21" s="35">
        <v>0</v>
      </c>
      <c r="N21" s="37"/>
      <c r="O21" s="33"/>
      <c r="P21" s="35">
        <v>0</v>
      </c>
    </row>
    <row r="22" spans="1:16" ht="13.15" customHeight="1" x14ac:dyDescent="0.25">
      <c r="A22" s="33" t="s">
        <v>10</v>
      </c>
      <c r="B22" s="45" t="s">
        <v>85</v>
      </c>
      <c r="C22" s="46">
        <v>17</v>
      </c>
      <c r="D22" s="47" t="s">
        <v>88</v>
      </c>
      <c r="E22" s="34">
        <v>45103</v>
      </c>
      <c r="F22" s="33" t="s">
        <v>3924</v>
      </c>
      <c r="G22" s="33" t="s">
        <v>106</v>
      </c>
      <c r="H22" s="33" t="s">
        <v>90</v>
      </c>
      <c r="I22" s="35">
        <v>103200</v>
      </c>
      <c r="J22" s="35">
        <v>103200</v>
      </c>
      <c r="K22" s="35">
        <v>19608</v>
      </c>
      <c r="L22" s="35">
        <v>122808</v>
      </c>
      <c r="M22" s="35">
        <v>0</v>
      </c>
      <c r="N22" s="37"/>
      <c r="O22" s="33"/>
      <c r="P22" s="35">
        <v>0</v>
      </c>
    </row>
    <row r="23" spans="1:16" ht="13.15" customHeight="1" x14ac:dyDescent="0.25">
      <c r="A23" s="33" t="s">
        <v>10</v>
      </c>
      <c r="B23" s="45" t="s">
        <v>85</v>
      </c>
      <c r="C23" s="46">
        <v>18</v>
      </c>
      <c r="D23" s="47" t="s">
        <v>88</v>
      </c>
      <c r="E23" s="34">
        <v>45103</v>
      </c>
      <c r="F23" s="33" t="s">
        <v>3922</v>
      </c>
      <c r="G23" s="33" t="s">
        <v>107</v>
      </c>
      <c r="H23" s="33" t="s">
        <v>90</v>
      </c>
      <c r="I23" s="35">
        <v>53399.076000000001</v>
      </c>
      <c r="J23" s="35">
        <v>53399.076000000001</v>
      </c>
      <c r="K23" s="35">
        <v>10145.824499999999</v>
      </c>
      <c r="L23" s="35">
        <v>63544.900500000003</v>
      </c>
      <c r="M23" s="35">
        <v>0</v>
      </c>
      <c r="N23" s="37"/>
      <c r="O23" s="33"/>
      <c r="P23" s="35">
        <v>0</v>
      </c>
    </row>
    <row r="24" spans="1:16" ht="13.15" customHeight="1" x14ac:dyDescent="0.25">
      <c r="A24" s="33" t="s">
        <v>10</v>
      </c>
      <c r="B24" s="45" t="s">
        <v>85</v>
      </c>
      <c r="C24" s="46">
        <v>19</v>
      </c>
      <c r="D24" s="47" t="s">
        <v>88</v>
      </c>
      <c r="E24" s="34">
        <v>45103</v>
      </c>
      <c r="F24" s="33" t="s">
        <v>3925</v>
      </c>
      <c r="G24" s="33" t="s">
        <v>108</v>
      </c>
      <c r="H24" s="33" t="s">
        <v>90</v>
      </c>
      <c r="I24" s="35">
        <v>178199.076</v>
      </c>
      <c r="J24" s="35">
        <v>178199.076</v>
      </c>
      <c r="K24" s="35">
        <v>33857.824500000002</v>
      </c>
      <c r="L24" s="35">
        <v>212056.90049999999</v>
      </c>
      <c r="M24" s="35">
        <v>0</v>
      </c>
      <c r="N24" s="37"/>
      <c r="O24" s="33"/>
      <c r="P24" s="35">
        <v>0</v>
      </c>
    </row>
    <row r="25" spans="1:16" ht="13.15" customHeight="1" x14ac:dyDescent="0.25">
      <c r="A25" s="33" t="s">
        <v>10</v>
      </c>
      <c r="B25" s="45" t="s">
        <v>85</v>
      </c>
      <c r="C25" s="46">
        <v>20</v>
      </c>
      <c r="D25" s="47" t="s">
        <v>88</v>
      </c>
      <c r="E25" s="34">
        <v>45103</v>
      </c>
      <c r="F25" s="33" t="s">
        <v>3926</v>
      </c>
      <c r="G25" s="33" t="s">
        <v>109</v>
      </c>
      <c r="H25" s="33" t="s">
        <v>90</v>
      </c>
      <c r="I25" s="35">
        <v>339399.69</v>
      </c>
      <c r="J25" s="35">
        <v>339399.69</v>
      </c>
      <c r="K25" s="35">
        <v>64485.941000000006</v>
      </c>
      <c r="L25" s="35">
        <v>403885.63099999999</v>
      </c>
      <c r="M25" s="35">
        <v>0</v>
      </c>
      <c r="N25" s="37"/>
      <c r="O25" s="33"/>
      <c r="P25" s="35">
        <v>0</v>
      </c>
    </row>
    <row r="26" spans="1:16" ht="13.15" customHeight="1" x14ac:dyDescent="0.25">
      <c r="A26" s="33" t="s">
        <v>10</v>
      </c>
      <c r="B26" s="45" t="s">
        <v>85</v>
      </c>
      <c r="C26" s="46">
        <v>21</v>
      </c>
      <c r="D26" s="47" t="s">
        <v>88</v>
      </c>
      <c r="E26" s="34">
        <v>45103</v>
      </c>
      <c r="F26" s="33" t="s">
        <v>3923</v>
      </c>
      <c r="G26" s="33" t="s">
        <v>110</v>
      </c>
      <c r="H26" s="33" t="s">
        <v>90</v>
      </c>
      <c r="I26" s="35">
        <v>354698.31</v>
      </c>
      <c r="J26" s="35">
        <v>354698.31</v>
      </c>
      <c r="K26" s="35">
        <v>67392.679000000004</v>
      </c>
      <c r="L26" s="35">
        <v>422090.98899999994</v>
      </c>
      <c r="M26" s="35">
        <v>0</v>
      </c>
      <c r="N26" s="37"/>
      <c r="O26" s="33"/>
      <c r="P26" s="35">
        <v>0</v>
      </c>
    </row>
    <row r="27" spans="1:16" ht="13.15" customHeight="1" x14ac:dyDescent="0.25">
      <c r="A27" s="33" t="s">
        <v>10</v>
      </c>
      <c r="B27" s="45" t="s">
        <v>85</v>
      </c>
      <c r="C27" s="46">
        <v>22</v>
      </c>
      <c r="D27" s="47" t="s">
        <v>88</v>
      </c>
      <c r="E27" s="34">
        <v>45103</v>
      </c>
      <c r="F27" s="33" t="s">
        <v>3927</v>
      </c>
      <c r="G27" s="33" t="s">
        <v>111</v>
      </c>
      <c r="H27" s="33" t="s">
        <v>90</v>
      </c>
      <c r="I27" s="35">
        <v>130199.076</v>
      </c>
      <c r="J27" s="35">
        <v>130199.076</v>
      </c>
      <c r="K27" s="35">
        <v>24737.824499999999</v>
      </c>
      <c r="L27" s="35">
        <v>154936.90049999999</v>
      </c>
      <c r="M27" s="35">
        <v>0</v>
      </c>
      <c r="N27" s="37"/>
      <c r="O27" s="33"/>
      <c r="P27" s="35">
        <v>0</v>
      </c>
    </row>
    <row r="28" spans="1:16" ht="13.15" customHeight="1" x14ac:dyDescent="0.25">
      <c r="A28" s="33" t="s">
        <v>10</v>
      </c>
      <c r="B28" s="45" t="s">
        <v>85</v>
      </c>
      <c r="C28" s="46">
        <v>23</v>
      </c>
      <c r="D28" s="47" t="s">
        <v>88</v>
      </c>
      <c r="E28" s="34">
        <v>45103</v>
      </c>
      <c r="F28" s="33" t="s">
        <v>3928</v>
      </c>
      <c r="G28" s="33" t="s">
        <v>112</v>
      </c>
      <c r="H28" s="33" t="s">
        <v>90</v>
      </c>
      <c r="I28" s="35">
        <v>123399.68999999999</v>
      </c>
      <c r="J28" s="35">
        <v>123399.68999999999</v>
      </c>
      <c r="K28" s="35">
        <v>23445.940999999999</v>
      </c>
      <c r="L28" s="35">
        <v>146845.63099999999</v>
      </c>
      <c r="M28" s="35">
        <v>0</v>
      </c>
      <c r="N28" s="37"/>
      <c r="O28" s="33"/>
      <c r="P28" s="35">
        <v>0</v>
      </c>
    </row>
    <row r="29" spans="1:16" ht="13.15" customHeight="1" x14ac:dyDescent="0.25">
      <c r="A29" s="33" t="s">
        <v>10</v>
      </c>
      <c r="B29" s="45" t="s">
        <v>85</v>
      </c>
      <c r="C29" s="46">
        <v>24</v>
      </c>
      <c r="D29" s="47" t="s">
        <v>88</v>
      </c>
      <c r="E29" s="34">
        <v>45103</v>
      </c>
      <c r="F29" s="33" t="s">
        <v>3929</v>
      </c>
      <c r="G29" s="33" t="s">
        <v>113</v>
      </c>
      <c r="H29" s="33" t="s">
        <v>90</v>
      </c>
      <c r="I29" s="35">
        <v>123399.68999999999</v>
      </c>
      <c r="J29" s="35">
        <v>123399.68999999999</v>
      </c>
      <c r="K29" s="35">
        <v>23445.940999999999</v>
      </c>
      <c r="L29" s="35">
        <v>146845.63099999999</v>
      </c>
      <c r="M29" s="35">
        <v>0</v>
      </c>
      <c r="N29" s="37"/>
      <c r="O29" s="33"/>
      <c r="P29" s="35">
        <v>0</v>
      </c>
    </row>
    <row r="30" spans="1:16" ht="13.15" customHeight="1" x14ac:dyDescent="0.25">
      <c r="A30" s="33" t="s">
        <v>10</v>
      </c>
      <c r="B30" s="45" t="s">
        <v>85</v>
      </c>
      <c r="C30" s="46">
        <v>25</v>
      </c>
      <c r="D30" s="47" t="s">
        <v>88</v>
      </c>
      <c r="E30" s="34">
        <v>45103</v>
      </c>
      <c r="F30" s="33" t="s">
        <v>3930</v>
      </c>
      <c r="G30" s="33" t="s">
        <v>114</v>
      </c>
      <c r="H30" s="33" t="s">
        <v>90</v>
      </c>
      <c r="I30" s="35">
        <v>130199.076</v>
      </c>
      <c r="J30" s="35">
        <v>130199.076</v>
      </c>
      <c r="K30" s="35">
        <v>24737.824499999999</v>
      </c>
      <c r="L30" s="35">
        <v>154936.90049999999</v>
      </c>
      <c r="M30" s="35">
        <v>0</v>
      </c>
      <c r="N30" s="37"/>
      <c r="O30" s="33"/>
      <c r="P30" s="35">
        <v>0</v>
      </c>
    </row>
    <row r="31" spans="1:16" ht="13.15" customHeight="1" x14ac:dyDescent="0.25">
      <c r="A31" s="33" t="s">
        <v>10</v>
      </c>
      <c r="B31" s="45" t="s">
        <v>85</v>
      </c>
      <c r="C31" s="46">
        <v>26</v>
      </c>
      <c r="D31" s="47" t="s">
        <v>88</v>
      </c>
      <c r="E31" s="34">
        <v>45116</v>
      </c>
      <c r="F31" s="33" t="s">
        <v>3920</v>
      </c>
      <c r="G31" s="33" t="s">
        <v>115</v>
      </c>
      <c r="H31" s="37"/>
      <c r="I31" s="35">
        <v>4250</v>
      </c>
      <c r="J31" s="35">
        <v>4250</v>
      </c>
      <c r="K31" s="35">
        <v>380</v>
      </c>
      <c r="L31" s="35">
        <v>4630</v>
      </c>
      <c r="M31" s="35">
        <v>0</v>
      </c>
      <c r="N31" s="37"/>
      <c r="O31" s="33"/>
      <c r="P31" s="35">
        <v>0</v>
      </c>
    </row>
    <row r="32" spans="1:16" ht="13.15" customHeight="1" x14ac:dyDescent="0.25">
      <c r="A32" s="33" t="s">
        <v>10</v>
      </c>
      <c r="B32" s="45" t="s">
        <v>85</v>
      </c>
      <c r="C32" s="46">
        <v>27</v>
      </c>
      <c r="D32" s="47" t="s">
        <v>88</v>
      </c>
      <c r="E32" s="34">
        <v>45120</v>
      </c>
      <c r="F32" s="33" t="s">
        <v>3931</v>
      </c>
      <c r="G32" s="33" t="s">
        <v>116</v>
      </c>
      <c r="H32" s="37"/>
      <c r="I32" s="35">
        <v>628238.66799999995</v>
      </c>
      <c r="J32" s="35">
        <v>628238.66799999995</v>
      </c>
      <c r="K32" s="35">
        <v>16765.347000000002</v>
      </c>
      <c r="L32" s="35">
        <v>645004.01500000001</v>
      </c>
      <c r="M32" s="35">
        <v>270000</v>
      </c>
      <c r="N32" s="33">
        <v>406049</v>
      </c>
      <c r="O32" s="43">
        <v>45283</v>
      </c>
      <c r="P32" s="36">
        <v>0</v>
      </c>
    </row>
    <row r="33" spans="1:16" ht="13.15" customHeight="1" x14ac:dyDescent="0.25">
      <c r="A33" s="33" t="s">
        <v>10</v>
      </c>
      <c r="B33" s="45" t="s">
        <v>85</v>
      </c>
      <c r="C33" s="46">
        <v>27</v>
      </c>
      <c r="D33" s="47" t="s">
        <v>88</v>
      </c>
      <c r="E33" s="34">
        <v>45120</v>
      </c>
      <c r="F33" s="33" t="s">
        <v>3931</v>
      </c>
      <c r="G33" s="33" t="s">
        <v>116</v>
      </c>
      <c r="H33" s="37"/>
      <c r="I33" s="35">
        <v>0</v>
      </c>
      <c r="J33" s="35">
        <v>0</v>
      </c>
      <c r="K33" s="35">
        <v>0</v>
      </c>
      <c r="L33" s="35">
        <v>0</v>
      </c>
      <c r="M33" s="35">
        <v>105004.01499999998</v>
      </c>
      <c r="N33" s="33">
        <v>406050</v>
      </c>
      <c r="O33" s="43">
        <v>45283</v>
      </c>
      <c r="P33" s="36">
        <v>0</v>
      </c>
    </row>
    <row r="34" spans="1:16" ht="13.15" customHeight="1" x14ac:dyDescent="0.25">
      <c r="A34" s="33" t="s">
        <v>10</v>
      </c>
      <c r="B34" s="45" t="s">
        <v>85</v>
      </c>
      <c r="C34" s="46">
        <v>28</v>
      </c>
      <c r="D34" s="47" t="s">
        <v>88</v>
      </c>
      <c r="E34" s="34">
        <v>45120</v>
      </c>
      <c r="F34" s="33" t="s">
        <v>3932</v>
      </c>
      <c r="G34" s="33" t="s">
        <v>117</v>
      </c>
      <c r="H34" s="33" t="s">
        <v>3599</v>
      </c>
      <c r="I34" s="35">
        <v>11699.846000000001</v>
      </c>
      <c r="J34" s="35">
        <v>11699.846000000001</v>
      </c>
      <c r="K34" s="35">
        <v>322.97050000000002</v>
      </c>
      <c r="L34" s="35">
        <v>12022.816499999999</v>
      </c>
      <c r="M34" s="35">
        <v>12022.816499999999</v>
      </c>
      <c r="N34" s="33">
        <v>39260</v>
      </c>
      <c r="O34" s="43">
        <v>45245</v>
      </c>
      <c r="P34" s="36">
        <v>0</v>
      </c>
    </row>
    <row r="35" spans="1:16" ht="13.15" customHeight="1" x14ac:dyDescent="0.25">
      <c r="A35" s="33" t="s">
        <v>10</v>
      </c>
      <c r="B35" s="45" t="s">
        <v>85</v>
      </c>
      <c r="C35" s="46">
        <v>29</v>
      </c>
      <c r="D35" s="47" t="s">
        <v>88</v>
      </c>
      <c r="E35" s="34">
        <v>45127</v>
      </c>
      <c r="F35" s="33" t="s">
        <v>3933</v>
      </c>
      <c r="G35" s="33" t="s">
        <v>118</v>
      </c>
      <c r="H35" s="37"/>
      <c r="I35" s="35">
        <v>99635.51999999999</v>
      </c>
      <c r="J35" s="35">
        <v>99635.51999999999</v>
      </c>
      <c r="K35" s="35">
        <v>18930.749</v>
      </c>
      <c r="L35" s="35">
        <v>118566.269</v>
      </c>
      <c r="M35" s="35">
        <v>0</v>
      </c>
      <c r="N35" s="37"/>
      <c r="O35" s="33"/>
      <c r="P35" s="35">
        <v>0</v>
      </c>
    </row>
    <row r="36" spans="1:16" ht="13.15" customHeight="1" x14ac:dyDescent="0.25">
      <c r="A36" s="33" t="s">
        <v>10</v>
      </c>
      <c r="B36" s="45" t="s">
        <v>85</v>
      </c>
      <c r="C36" s="46">
        <v>30</v>
      </c>
      <c r="D36" s="47" t="s">
        <v>88</v>
      </c>
      <c r="E36" s="34">
        <v>45189</v>
      </c>
      <c r="F36" s="33" t="s">
        <v>3934</v>
      </c>
      <c r="G36" s="33" t="s">
        <v>119</v>
      </c>
      <c r="H36" s="37"/>
      <c r="I36" s="35">
        <v>367992.87900000002</v>
      </c>
      <c r="J36" s="35">
        <v>367992.87900000002</v>
      </c>
      <c r="K36" s="35">
        <v>51458.878000000004</v>
      </c>
      <c r="L36" s="35">
        <v>419451.75700000004</v>
      </c>
      <c r="M36" s="35">
        <v>0</v>
      </c>
      <c r="N36" s="37"/>
      <c r="O36" s="33"/>
      <c r="P36" s="35">
        <v>0</v>
      </c>
    </row>
    <row r="37" spans="1:16" ht="13.15" customHeight="1" x14ac:dyDescent="0.25">
      <c r="A37" s="33" t="s">
        <v>10</v>
      </c>
      <c r="B37" s="45" t="s">
        <v>85</v>
      </c>
      <c r="C37" s="46">
        <v>31</v>
      </c>
      <c r="D37" s="47" t="s">
        <v>88</v>
      </c>
      <c r="E37" s="34">
        <v>45189</v>
      </c>
      <c r="F37" s="33" t="s">
        <v>3934</v>
      </c>
      <c r="G37" s="33" t="s">
        <v>120</v>
      </c>
      <c r="H37" s="37"/>
      <c r="I37" s="35">
        <v>524433.07350000006</v>
      </c>
      <c r="J37" s="35">
        <v>524433.07350000006</v>
      </c>
      <c r="K37" s="35">
        <v>99642.284</v>
      </c>
      <c r="L37" s="35">
        <v>624075.35750000004</v>
      </c>
      <c r="M37" s="35">
        <v>0</v>
      </c>
      <c r="N37" s="37"/>
      <c r="O37" s="33"/>
      <c r="P37" s="35">
        <v>0</v>
      </c>
    </row>
    <row r="38" spans="1:16" ht="13.15" customHeight="1" x14ac:dyDescent="0.25">
      <c r="A38" s="33" t="s">
        <v>10</v>
      </c>
      <c r="B38" s="45" t="s">
        <v>85</v>
      </c>
      <c r="C38" s="46">
        <v>32</v>
      </c>
      <c r="D38" s="47" t="s">
        <v>88</v>
      </c>
      <c r="E38" s="34">
        <v>45190</v>
      </c>
      <c r="F38" s="33" t="s">
        <v>3932</v>
      </c>
      <c r="G38" s="33" t="s">
        <v>121</v>
      </c>
      <c r="H38" s="33" t="s">
        <v>122</v>
      </c>
      <c r="I38" s="35">
        <v>11699.846000000001</v>
      </c>
      <c r="J38" s="35">
        <v>11699.846000000001</v>
      </c>
      <c r="K38" s="35">
        <v>322.97050000000002</v>
      </c>
      <c r="L38" s="35">
        <v>12022.816499999999</v>
      </c>
      <c r="M38" s="35">
        <v>12022.816499999999</v>
      </c>
      <c r="N38" s="33">
        <v>39260</v>
      </c>
      <c r="O38" s="43">
        <v>45245</v>
      </c>
      <c r="P38" s="36">
        <v>0</v>
      </c>
    </row>
    <row r="39" spans="1:16" ht="13.15" customHeight="1" x14ac:dyDescent="0.25">
      <c r="A39" s="33" t="s">
        <v>10</v>
      </c>
      <c r="B39" s="45" t="s">
        <v>85</v>
      </c>
      <c r="C39" s="46">
        <v>33</v>
      </c>
      <c r="D39" s="47" t="s">
        <v>88</v>
      </c>
      <c r="E39" s="34">
        <v>45190</v>
      </c>
      <c r="F39" s="33" t="s">
        <v>3932</v>
      </c>
      <c r="G39" s="33" t="s">
        <v>121</v>
      </c>
      <c r="H39" s="33" t="s">
        <v>123</v>
      </c>
      <c r="I39" s="35">
        <v>11699.846000000001</v>
      </c>
      <c r="J39" s="35">
        <v>11699.846000000001</v>
      </c>
      <c r="K39" s="35">
        <v>322.97050000000002</v>
      </c>
      <c r="L39" s="35">
        <v>12022.816499999999</v>
      </c>
      <c r="M39" s="35">
        <v>12022.816499999999</v>
      </c>
      <c r="N39" s="33">
        <v>39590</v>
      </c>
      <c r="O39" s="43">
        <v>45287</v>
      </c>
      <c r="P39" s="36">
        <v>0</v>
      </c>
    </row>
    <row r="40" spans="1:16" ht="13.15" customHeight="1" x14ac:dyDescent="0.25">
      <c r="A40" s="33" t="s">
        <v>10</v>
      </c>
      <c r="B40" s="45" t="s">
        <v>85</v>
      </c>
      <c r="C40" s="46">
        <v>34</v>
      </c>
      <c r="D40" s="47" t="s">
        <v>88</v>
      </c>
      <c r="E40" s="34">
        <v>45203</v>
      </c>
      <c r="F40" s="33" t="s">
        <v>3935</v>
      </c>
      <c r="G40" s="33" t="s">
        <v>124</v>
      </c>
      <c r="H40" s="37"/>
      <c r="I40" s="35">
        <v>28724.166999999998</v>
      </c>
      <c r="J40" s="35">
        <v>28724.166999999998</v>
      </c>
      <c r="K40" s="35">
        <v>5457.5919999999996</v>
      </c>
      <c r="L40" s="35">
        <v>34181.759000000005</v>
      </c>
      <c r="M40" s="35">
        <v>0</v>
      </c>
      <c r="N40" s="37"/>
      <c r="O40" s="33"/>
      <c r="P40" s="35">
        <v>0</v>
      </c>
    </row>
    <row r="41" spans="1:16" ht="13.15" customHeight="1" x14ac:dyDescent="0.25">
      <c r="A41" s="33" t="s">
        <v>10</v>
      </c>
      <c r="B41" s="45" t="s">
        <v>85</v>
      </c>
      <c r="C41" s="46">
        <v>35</v>
      </c>
      <c r="D41" s="47" t="s">
        <v>88</v>
      </c>
      <c r="E41" s="34">
        <v>45210</v>
      </c>
      <c r="F41" s="33" t="s">
        <v>3936</v>
      </c>
      <c r="G41" s="33" t="s">
        <v>125</v>
      </c>
      <c r="H41" s="37"/>
      <c r="I41" s="35">
        <v>3365</v>
      </c>
      <c r="J41" s="35">
        <v>3365</v>
      </c>
      <c r="K41" s="35">
        <v>0</v>
      </c>
      <c r="L41" s="35">
        <v>3365</v>
      </c>
      <c r="M41" s="35">
        <v>0</v>
      </c>
      <c r="N41" s="37"/>
      <c r="O41" s="33"/>
      <c r="P41" s="35">
        <v>0</v>
      </c>
    </row>
    <row r="42" spans="1:16" ht="13.15" customHeight="1" x14ac:dyDescent="0.25">
      <c r="A42" s="33" t="s">
        <v>10</v>
      </c>
      <c r="B42" s="45" t="s">
        <v>85</v>
      </c>
      <c r="C42" s="46">
        <v>36</v>
      </c>
      <c r="D42" s="47" t="s">
        <v>88</v>
      </c>
      <c r="E42" s="34">
        <v>45217</v>
      </c>
      <c r="F42" s="33" t="s">
        <v>3921</v>
      </c>
      <c r="G42" s="33" t="s">
        <v>126</v>
      </c>
      <c r="H42" s="37"/>
      <c r="I42" s="35">
        <v>75400.800499999998</v>
      </c>
      <c r="J42" s="35">
        <v>75400.800499999998</v>
      </c>
      <c r="K42" s="35">
        <v>14326.151999999998</v>
      </c>
      <c r="L42" s="35">
        <v>89726.952499999999</v>
      </c>
      <c r="M42" s="35">
        <v>0</v>
      </c>
      <c r="N42" s="37"/>
      <c r="O42" s="33"/>
      <c r="P42" s="35">
        <v>0</v>
      </c>
    </row>
    <row r="43" spans="1:16" ht="13.15" customHeight="1" x14ac:dyDescent="0.25">
      <c r="A43" s="33" t="s">
        <v>10</v>
      </c>
      <c r="B43" s="45" t="s">
        <v>85</v>
      </c>
      <c r="C43" s="46">
        <v>37</v>
      </c>
      <c r="D43" s="47" t="s">
        <v>88</v>
      </c>
      <c r="E43" s="34">
        <v>45217</v>
      </c>
      <c r="F43" s="33" t="s">
        <v>3921</v>
      </c>
      <c r="G43" s="33" t="s">
        <v>127</v>
      </c>
      <c r="H43" s="37"/>
      <c r="I43" s="35">
        <v>18000</v>
      </c>
      <c r="J43" s="35">
        <v>18000</v>
      </c>
      <c r="K43" s="35">
        <v>3420</v>
      </c>
      <c r="L43" s="35">
        <v>21420</v>
      </c>
      <c r="M43" s="35">
        <v>0</v>
      </c>
      <c r="N43" s="37"/>
      <c r="O43" s="33"/>
      <c r="P43" s="35">
        <v>0</v>
      </c>
    </row>
    <row r="44" spans="1:16" ht="13.15" customHeight="1" x14ac:dyDescent="0.25">
      <c r="A44" s="33" t="s">
        <v>10</v>
      </c>
      <c r="B44" s="45" t="s">
        <v>85</v>
      </c>
      <c r="C44" s="46">
        <v>38</v>
      </c>
      <c r="D44" s="47" t="s">
        <v>88</v>
      </c>
      <c r="E44" s="34">
        <v>45225</v>
      </c>
      <c r="F44" s="33" t="s">
        <v>3937</v>
      </c>
      <c r="G44" s="33" t="s">
        <v>128</v>
      </c>
      <c r="H44" s="37"/>
      <c r="I44" s="35">
        <v>440</v>
      </c>
      <c r="J44" s="35">
        <v>440</v>
      </c>
      <c r="K44" s="35">
        <v>0</v>
      </c>
      <c r="L44" s="35">
        <v>440</v>
      </c>
      <c r="M44" s="35">
        <v>0</v>
      </c>
      <c r="N44" s="37"/>
      <c r="O44" s="33"/>
      <c r="P44" s="35">
        <v>0</v>
      </c>
    </row>
    <row r="45" spans="1:16" ht="13.15" customHeight="1" x14ac:dyDescent="0.25">
      <c r="A45" s="33" t="s">
        <v>10</v>
      </c>
      <c r="B45" s="45" t="s">
        <v>85</v>
      </c>
      <c r="C45" s="46">
        <v>39</v>
      </c>
      <c r="D45" s="47" t="s">
        <v>88</v>
      </c>
      <c r="E45" s="34">
        <v>45256</v>
      </c>
      <c r="F45" s="33" t="s">
        <v>3938</v>
      </c>
      <c r="G45" s="33" t="s">
        <v>129</v>
      </c>
      <c r="H45" s="33" t="s">
        <v>90</v>
      </c>
      <c r="I45" s="35">
        <v>3399.69</v>
      </c>
      <c r="J45" s="35">
        <v>3399.69</v>
      </c>
      <c r="K45" s="35">
        <v>645.94100000000003</v>
      </c>
      <c r="L45" s="35">
        <v>4045.6309999999999</v>
      </c>
      <c r="M45" s="35">
        <v>0</v>
      </c>
      <c r="N45" s="37"/>
      <c r="O45" s="33"/>
      <c r="P45" s="35">
        <v>0</v>
      </c>
    </row>
    <row r="46" spans="1:16" ht="13.15" customHeight="1" x14ac:dyDescent="0.25">
      <c r="A46" s="33" t="s">
        <v>10</v>
      </c>
      <c r="B46" s="45" t="s">
        <v>85</v>
      </c>
      <c r="C46" s="46">
        <v>40</v>
      </c>
      <c r="D46" s="47" t="s">
        <v>88</v>
      </c>
      <c r="E46" s="34">
        <v>45256</v>
      </c>
      <c r="F46" s="33" t="s">
        <v>3939</v>
      </c>
      <c r="G46" s="33" t="s">
        <v>130</v>
      </c>
      <c r="H46" s="33" t="s">
        <v>90</v>
      </c>
      <c r="I46" s="35">
        <v>3399.69</v>
      </c>
      <c r="J46" s="35">
        <v>3399.69</v>
      </c>
      <c r="K46" s="35">
        <v>645.94100000000003</v>
      </c>
      <c r="L46" s="35">
        <v>4045.6309999999999</v>
      </c>
      <c r="M46" s="35">
        <v>0</v>
      </c>
      <c r="N46" s="37"/>
      <c r="O46" s="33"/>
      <c r="P46" s="35">
        <v>0</v>
      </c>
    </row>
    <row r="47" spans="1:16" ht="13.15" customHeight="1" x14ac:dyDescent="0.25">
      <c r="A47" s="33" t="s">
        <v>10</v>
      </c>
      <c r="B47" s="45" t="s">
        <v>85</v>
      </c>
      <c r="C47" s="46">
        <v>41</v>
      </c>
      <c r="D47" s="47" t="s">
        <v>88</v>
      </c>
      <c r="E47" s="34">
        <v>45258</v>
      </c>
      <c r="F47" s="33" t="s">
        <v>3912</v>
      </c>
      <c r="G47" s="33" t="s">
        <v>131</v>
      </c>
      <c r="H47" s="37"/>
      <c r="I47" s="35">
        <v>159422.861</v>
      </c>
      <c r="J47" s="35">
        <v>159422.861</v>
      </c>
      <c r="K47" s="35">
        <v>30290.343499999999</v>
      </c>
      <c r="L47" s="35">
        <v>189713.20449999999</v>
      </c>
      <c r="M47" s="36">
        <v>0</v>
      </c>
      <c r="N47" s="37"/>
      <c r="O47" s="33"/>
      <c r="P47" s="35">
        <v>189713.20449999999</v>
      </c>
    </row>
    <row r="48" spans="1:16" ht="13.15" customHeight="1" x14ac:dyDescent="0.25">
      <c r="A48" s="33" t="s">
        <v>10</v>
      </c>
      <c r="B48" s="45" t="s">
        <v>85</v>
      </c>
      <c r="C48" s="46">
        <v>42</v>
      </c>
      <c r="D48" s="47" t="s">
        <v>88</v>
      </c>
      <c r="E48" s="34">
        <v>44955</v>
      </c>
      <c r="F48" s="33" t="s">
        <v>3940</v>
      </c>
      <c r="G48" s="33" t="s">
        <v>132</v>
      </c>
      <c r="H48" s="37"/>
      <c r="I48" s="35">
        <v>400050.83600000001</v>
      </c>
      <c r="J48" s="35">
        <v>400050.83600000001</v>
      </c>
      <c r="K48" s="35">
        <v>76009.659</v>
      </c>
      <c r="L48" s="35">
        <v>476060.495</v>
      </c>
      <c r="M48" s="35">
        <v>0</v>
      </c>
      <c r="N48" s="37"/>
      <c r="O48" s="33"/>
      <c r="P48" s="35">
        <v>0</v>
      </c>
    </row>
    <row r="49" spans="1:16" ht="13.15" customHeight="1" x14ac:dyDescent="0.25">
      <c r="A49" s="33" t="s">
        <v>10</v>
      </c>
      <c r="B49" s="45" t="s">
        <v>85</v>
      </c>
      <c r="C49" s="46">
        <v>43</v>
      </c>
      <c r="D49" s="47" t="s">
        <v>88</v>
      </c>
      <c r="E49" s="34">
        <v>45259</v>
      </c>
      <c r="F49" s="33" t="s">
        <v>3941</v>
      </c>
      <c r="G49" s="33" t="s">
        <v>133</v>
      </c>
      <c r="H49" s="37"/>
      <c r="I49" s="35">
        <v>5938.4699999999993</v>
      </c>
      <c r="J49" s="35">
        <v>5938.4699999999993</v>
      </c>
      <c r="K49" s="35">
        <v>1128.3094999999998</v>
      </c>
      <c r="L49" s="35">
        <v>7066.7794999999996</v>
      </c>
      <c r="M49" s="35">
        <v>7066.7794999999996</v>
      </c>
      <c r="N49" s="33" t="s">
        <v>134</v>
      </c>
      <c r="O49" s="43">
        <v>45259</v>
      </c>
      <c r="P49" s="36">
        <v>0</v>
      </c>
    </row>
    <row r="50" spans="1:16" ht="13.15" customHeight="1" x14ac:dyDescent="0.25">
      <c r="A50" s="33" t="s">
        <v>10</v>
      </c>
      <c r="B50" s="45" t="s">
        <v>85</v>
      </c>
      <c r="C50" s="46">
        <v>44</v>
      </c>
      <c r="D50" s="47" t="s">
        <v>88</v>
      </c>
      <c r="E50" s="34">
        <v>45214</v>
      </c>
      <c r="F50" s="33" t="s">
        <v>3912</v>
      </c>
      <c r="G50" s="33" t="s">
        <v>135</v>
      </c>
      <c r="H50" s="37"/>
      <c r="I50" s="35">
        <v>159422.861</v>
      </c>
      <c r="J50" s="35">
        <v>159422.861</v>
      </c>
      <c r="K50" s="35">
        <v>30290.343499999999</v>
      </c>
      <c r="L50" s="35">
        <v>189713.20449999999</v>
      </c>
      <c r="M50" s="35">
        <v>189713.20449999999</v>
      </c>
      <c r="N50" s="33">
        <v>404315</v>
      </c>
      <c r="O50" s="43">
        <v>45222</v>
      </c>
      <c r="P50" s="36">
        <v>0</v>
      </c>
    </row>
    <row r="51" spans="1:16" ht="13.15" customHeight="1" x14ac:dyDescent="0.25">
      <c r="A51" s="33" t="s">
        <v>10</v>
      </c>
      <c r="B51" s="45" t="s">
        <v>85</v>
      </c>
      <c r="C51" s="46">
        <v>45</v>
      </c>
      <c r="D51" s="47" t="s">
        <v>88</v>
      </c>
      <c r="E51" s="34">
        <v>45270</v>
      </c>
      <c r="F51" s="33" t="s">
        <v>3942</v>
      </c>
      <c r="G51" s="33" t="s">
        <v>136</v>
      </c>
      <c r="H51" s="37"/>
      <c r="I51" s="35">
        <v>18080.98</v>
      </c>
      <c r="J51" s="35">
        <v>18080.98</v>
      </c>
      <c r="K51" s="35">
        <v>3435.3864999999996</v>
      </c>
      <c r="L51" s="35">
        <v>21516.3665</v>
      </c>
      <c r="M51" s="35">
        <v>0</v>
      </c>
      <c r="N51" s="37"/>
      <c r="O51" s="33"/>
      <c r="P51" s="35">
        <v>0</v>
      </c>
    </row>
    <row r="52" spans="1:16" ht="13.15" customHeight="1" x14ac:dyDescent="0.25">
      <c r="A52" s="33" t="s">
        <v>10</v>
      </c>
      <c r="B52" s="45" t="s">
        <v>85</v>
      </c>
      <c r="C52" s="46">
        <v>46</v>
      </c>
      <c r="D52" s="47" t="s">
        <v>88</v>
      </c>
      <c r="E52" s="34">
        <v>45274</v>
      </c>
      <c r="F52" s="33" t="s">
        <v>3911</v>
      </c>
      <c r="G52" s="33" t="s">
        <v>137</v>
      </c>
      <c r="H52" s="37"/>
      <c r="I52" s="35">
        <v>53099.538</v>
      </c>
      <c r="J52" s="35">
        <v>53099.538</v>
      </c>
      <c r="K52" s="35">
        <v>0</v>
      </c>
      <c r="L52" s="35">
        <v>53099.538</v>
      </c>
      <c r="M52" s="35">
        <v>0</v>
      </c>
      <c r="N52" s="37"/>
      <c r="O52" s="33"/>
      <c r="P52" s="35">
        <v>0</v>
      </c>
    </row>
    <row r="53" spans="1:16" ht="13.15" customHeight="1" x14ac:dyDescent="0.25">
      <c r="A53" s="33" t="s">
        <v>10</v>
      </c>
      <c r="B53" s="45" t="s">
        <v>85</v>
      </c>
      <c r="C53" s="46">
        <v>47</v>
      </c>
      <c r="D53" s="47" t="s">
        <v>88</v>
      </c>
      <c r="E53" s="34">
        <v>45274</v>
      </c>
      <c r="F53" s="33" t="s">
        <v>3943</v>
      </c>
      <c r="G53" s="33" t="s">
        <v>138</v>
      </c>
      <c r="H53" s="37"/>
      <c r="I53" s="35">
        <v>69174.979000000007</v>
      </c>
      <c r="J53" s="35">
        <v>69174.979000000007</v>
      </c>
      <c r="K53" s="35">
        <v>13143.245999999999</v>
      </c>
      <c r="L53" s="35">
        <v>82318.225000000006</v>
      </c>
      <c r="M53" s="35">
        <v>0</v>
      </c>
      <c r="N53" s="37"/>
      <c r="O53" s="33"/>
      <c r="P53" s="35">
        <v>0</v>
      </c>
    </row>
    <row r="54" spans="1:16" ht="13.15" customHeight="1" x14ac:dyDescent="0.25">
      <c r="A54" s="33" t="s">
        <v>10</v>
      </c>
      <c r="B54" s="45" t="s">
        <v>85</v>
      </c>
      <c r="C54" s="46">
        <v>48</v>
      </c>
      <c r="D54" s="47" t="s">
        <v>88</v>
      </c>
      <c r="E54" s="34">
        <v>45284</v>
      </c>
      <c r="F54" s="33" t="s">
        <v>3944</v>
      </c>
      <c r="G54" s="33" t="s">
        <v>139</v>
      </c>
      <c r="H54" s="37"/>
      <c r="I54" s="35">
        <v>20446.2395</v>
      </c>
      <c r="J54" s="35">
        <v>20446.2395</v>
      </c>
      <c r="K54" s="35">
        <v>3884.7855000000004</v>
      </c>
      <c r="L54" s="35">
        <v>24331.025000000001</v>
      </c>
      <c r="M54" s="35">
        <v>0</v>
      </c>
      <c r="N54" s="37"/>
      <c r="O54" s="33"/>
      <c r="P54" s="35">
        <v>0</v>
      </c>
    </row>
    <row r="55" spans="1:16" ht="13.15" customHeight="1" x14ac:dyDescent="0.25">
      <c r="A55" s="33" t="s">
        <v>10</v>
      </c>
      <c r="B55" s="45" t="s">
        <v>85</v>
      </c>
      <c r="C55" s="46">
        <v>49</v>
      </c>
      <c r="D55" s="47" t="s">
        <v>88</v>
      </c>
      <c r="E55" s="34">
        <v>45291</v>
      </c>
      <c r="F55" s="33" t="s">
        <v>3934</v>
      </c>
      <c r="G55" s="33" t="s">
        <v>3902</v>
      </c>
      <c r="H55" s="37"/>
      <c r="I55" s="35">
        <v>0</v>
      </c>
      <c r="J55" s="36">
        <v>0</v>
      </c>
      <c r="K55" s="35">
        <v>9131.4</v>
      </c>
      <c r="L55" s="35">
        <v>9131.4</v>
      </c>
      <c r="M55" s="35">
        <v>0</v>
      </c>
      <c r="N55" s="37"/>
      <c r="O55" s="33"/>
      <c r="P55" s="35">
        <v>0</v>
      </c>
    </row>
    <row r="56" spans="1:16" ht="13.15" customHeight="1" x14ac:dyDescent="0.25">
      <c r="A56" s="33" t="s">
        <v>12</v>
      </c>
      <c r="B56" s="45" t="s">
        <v>140</v>
      </c>
      <c r="C56" s="46">
        <v>1</v>
      </c>
      <c r="D56" s="47" t="s">
        <v>86</v>
      </c>
      <c r="E56" s="34">
        <v>45201</v>
      </c>
      <c r="F56" s="33" t="s">
        <v>3945</v>
      </c>
      <c r="G56" s="33" t="s">
        <v>142</v>
      </c>
      <c r="H56" s="37"/>
      <c r="I56" s="35">
        <v>-91802.171999999991</v>
      </c>
      <c r="J56" s="35">
        <v>-91802.171999999991</v>
      </c>
      <c r="K56" s="35">
        <v>-17442.412499999999</v>
      </c>
      <c r="L56" s="35">
        <v>-109244.5845</v>
      </c>
      <c r="M56" s="35">
        <v>0</v>
      </c>
      <c r="N56" s="37"/>
      <c r="O56" s="33"/>
      <c r="P56" s="35">
        <v>0</v>
      </c>
    </row>
    <row r="57" spans="1:16" ht="13.15" customHeight="1" x14ac:dyDescent="0.25">
      <c r="A57" s="33" t="s">
        <v>12</v>
      </c>
      <c r="B57" s="45" t="s">
        <v>140</v>
      </c>
      <c r="C57" s="46">
        <v>1</v>
      </c>
      <c r="D57" s="47" t="s">
        <v>88</v>
      </c>
      <c r="E57" s="34">
        <v>44928</v>
      </c>
      <c r="F57" s="33" t="s">
        <v>3946</v>
      </c>
      <c r="G57" s="33" t="s">
        <v>141</v>
      </c>
      <c r="H57" s="33" t="s">
        <v>90</v>
      </c>
      <c r="I57" s="35">
        <v>10199.075999999999</v>
      </c>
      <c r="J57" s="35">
        <v>10199.075999999999</v>
      </c>
      <c r="K57" s="35">
        <v>1937.8244999999999</v>
      </c>
      <c r="L57" s="35">
        <v>12136.9005</v>
      </c>
      <c r="M57" s="35">
        <v>12136.9005</v>
      </c>
      <c r="N57" s="38">
        <v>44927</v>
      </c>
      <c r="O57" s="43">
        <v>45004</v>
      </c>
      <c r="P57" s="36">
        <v>0</v>
      </c>
    </row>
    <row r="58" spans="1:16" ht="13.15" customHeight="1" x14ac:dyDescent="0.25">
      <c r="A58" s="33" t="s">
        <v>12</v>
      </c>
      <c r="B58" s="45" t="s">
        <v>140</v>
      </c>
      <c r="C58" s="46">
        <v>2</v>
      </c>
      <c r="D58" s="47" t="s">
        <v>88</v>
      </c>
      <c r="E58" s="34">
        <v>44928</v>
      </c>
      <c r="F58" s="33" t="s">
        <v>3947</v>
      </c>
      <c r="G58" s="33" t="s">
        <v>143</v>
      </c>
      <c r="H58" s="33" t="s">
        <v>90</v>
      </c>
      <c r="I58" s="35">
        <v>10199.075999999999</v>
      </c>
      <c r="J58" s="35">
        <v>10199.075999999999</v>
      </c>
      <c r="K58" s="35">
        <v>1937.8244999999999</v>
      </c>
      <c r="L58" s="35">
        <v>12136.9005</v>
      </c>
      <c r="M58" s="35">
        <v>12136.9005</v>
      </c>
      <c r="N58" s="38">
        <v>44958</v>
      </c>
      <c r="O58" s="43">
        <v>44955</v>
      </c>
      <c r="P58" s="36">
        <v>0</v>
      </c>
    </row>
    <row r="59" spans="1:16" ht="13.15" customHeight="1" x14ac:dyDescent="0.25">
      <c r="A59" s="33" t="s">
        <v>12</v>
      </c>
      <c r="B59" s="45" t="s">
        <v>140</v>
      </c>
      <c r="C59" s="46">
        <v>3</v>
      </c>
      <c r="D59" s="47" t="s">
        <v>88</v>
      </c>
      <c r="E59" s="34">
        <v>44936</v>
      </c>
      <c r="F59" s="33" t="s">
        <v>3948</v>
      </c>
      <c r="G59" s="33" t="s">
        <v>144</v>
      </c>
      <c r="H59" s="37"/>
      <c r="I59" s="35">
        <v>6565.0865000000003</v>
      </c>
      <c r="J59" s="35">
        <v>6565.0865000000003</v>
      </c>
      <c r="K59" s="35">
        <v>1247.3665000000001</v>
      </c>
      <c r="L59" s="35">
        <v>7812.4529999999995</v>
      </c>
      <c r="M59" s="35">
        <v>7812.4529999999995</v>
      </c>
      <c r="N59" s="38">
        <v>44986</v>
      </c>
      <c r="O59" s="43">
        <v>45108</v>
      </c>
      <c r="P59" s="36">
        <v>0</v>
      </c>
    </row>
    <row r="60" spans="1:16" ht="13.15" customHeight="1" x14ac:dyDescent="0.25">
      <c r="A60" s="33" t="s">
        <v>12</v>
      </c>
      <c r="B60" s="45" t="s">
        <v>140</v>
      </c>
      <c r="C60" s="46">
        <v>4</v>
      </c>
      <c r="D60" s="47" t="s">
        <v>88</v>
      </c>
      <c r="E60" s="34">
        <v>44928</v>
      </c>
      <c r="F60" s="33" t="s">
        <v>3946</v>
      </c>
      <c r="G60" s="33" t="s">
        <v>145</v>
      </c>
      <c r="H60" s="33" t="s">
        <v>90</v>
      </c>
      <c r="I60" s="35">
        <v>10199.075999999999</v>
      </c>
      <c r="J60" s="35">
        <v>10199.075999999999</v>
      </c>
      <c r="K60" s="35">
        <v>1937.8244999999999</v>
      </c>
      <c r="L60" s="35">
        <v>12136.9005</v>
      </c>
      <c r="M60" s="35">
        <v>12136.9005</v>
      </c>
      <c r="N60" s="38">
        <v>45017</v>
      </c>
      <c r="O60" s="43">
        <v>45004</v>
      </c>
      <c r="P60" s="36">
        <v>0</v>
      </c>
    </row>
    <row r="61" spans="1:16" ht="13.15" customHeight="1" x14ac:dyDescent="0.25">
      <c r="A61" s="33" t="s">
        <v>12</v>
      </c>
      <c r="B61" s="45" t="s">
        <v>140</v>
      </c>
      <c r="C61" s="46">
        <v>5</v>
      </c>
      <c r="D61" s="47" t="s">
        <v>88</v>
      </c>
      <c r="E61" s="34">
        <v>44945</v>
      </c>
      <c r="F61" s="33" t="s">
        <v>3949</v>
      </c>
      <c r="G61" s="33" t="s">
        <v>146</v>
      </c>
      <c r="H61" s="37"/>
      <c r="I61" s="35">
        <v>460.08000000000004</v>
      </c>
      <c r="J61" s="35">
        <v>460.08000000000004</v>
      </c>
      <c r="K61" s="35">
        <v>87.414999999999992</v>
      </c>
      <c r="L61" s="35">
        <v>547.495</v>
      </c>
      <c r="M61" s="35">
        <v>547.495</v>
      </c>
      <c r="N61" s="38">
        <v>45047</v>
      </c>
      <c r="O61" s="43">
        <v>44954</v>
      </c>
      <c r="P61" s="36">
        <v>0</v>
      </c>
    </row>
    <row r="62" spans="1:16" ht="13.15" customHeight="1" x14ac:dyDescent="0.25">
      <c r="A62" s="33" t="s">
        <v>12</v>
      </c>
      <c r="B62" s="45" t="s">
        <v>140</v>
      </c>
      <c r="C62" s="46">
        <v>6</v>
      </c>
      <c r="D62" s="47" t="s">
        <v>88</v>
      </c>
      <c r="E62" s="34">
        <v>44945</v>
      </c>
      <c r="F62" s="33" t="s">
        <v>3950</v>
      </c>
      <c r="G62" s="33" t="s">
        <v>147</v>
      </c>
      <c r="H62" s="37"/>
      <c r="I62" s="35">
        <v>221.48000000000002</v>
      </c>
      <c r="J62" s="35">
        <v>221.48000000000002</v>
      </c>
      <c r="K62" s="35">
        <v>42.081000000000003</v>
      </c>
      <c r="L62" s="35">
        <v>263.56100000000004</v>
      </c>
      <c r="M62" s="35">
        <v>263.56100000000004</v>
      </c>
      <c r="N62" s="38">
        <v>45078</v>
      </c>
      <c r="O62" s="43">
        <v>44963</v>
      </c>
      <c r="P62" s="36">
        <v>0</v>
      </c>
    </row>
    <row r="63" spans="1:16" ht="13.15" customHeight="1" x14ac:dyDescent="0.25">
      <c r="A63" s="33" t="s">
        <v>12</v>
      </c>
      <c r="B63" s="45" t="s">
        <v>140</v>
      </c>
      <c r="C63" s="46">
        <v>7</v>
      </c>
      <c r="D63" s="47" t="s">
        <v>88</v>
      </c>
      <c r="E63" s="34">
        <v>44945</v>
      </c>
      <c r="F63" s="33" t="s">
        <v>3951</v>
      </c>
      <c r="G63" s="33" t="s">
        <v>148</v>
      </c>
      <c r="H63" s="37"/>
      <c r="I63" s="35">
        <v>4800.3339999999998</v>
      </c>
      <c r="J63" s="35">
        <v>4800.3339999999998</v>
      </c>
      <c r="K63" s="35">
        <v>912.06349999999998</v>
      </c>
      <c r="L63" s="35">
        <v>5712.3975</v>
      </c>
      <c r="M63" s="35">
        <v>5712.3975</v>
      </c>
      <c r="N63" s="38">
        <v>45108</v>
      </c>
      <c r="O63" s="43">
        <v>44944</v>
      </c>
      <c r="P63" s="36">
        <v>0</v>
      </c>
    </row>
    <row r="64" spans="1:16" ht="13.15" customHeight="1" x14ac:dyDescent="0.25">
      <c r="A64" s="33" t="s">
        <v>12</v>
      </c>
      <c r="B64" s="45" t="s">
        <v>140</v>
      </c>
      <c r="C64" s="46">
        <v>8</v>
      </c>
      <c r="D64" s="47" t="s">
        <v>88</v>
      </c>
      <c r="E64" s="34">
        <v>44966</v>
      </c>
      <c r="F64" s="33" t="s">
        <v>3952</v>
      </c>
      <c r="G64" s="33" t="s">
        <v>149</v>
      </c>
      <c r="H64" s="37"/>
      <c r="I64" s="35">
        <v>454.20749999999998</v>
      </c>
      <c r="J64" s="35">
        <v>454.20749999999998</v>
      </c>
      <c r="K64" s="35">
        <v>86.299499999999995</v>
      </c>
      <c r="L64" s="35">
        <v>540.50699999999995</v>
      </c>
      <c r="M64" s="35">
        <v>540.50699999999995</v>
      </c>
      <c r="N64" s="38">
        <v>45139</v>
      </c>
      <c r="O64" s="43">
        <v>44968</v>
      </c>
      <c r="P64" s="36">
        <v>0</v>
      </c>
    </row>
    <row r="65" spans="1:16" ht="13.15" customHeight="1" x14ac:dyDescent="0.25">
      <c r="A65" s="33" t="s">
        <v>12</v>
      </c>
      <c r="B65" s="45" t="s">
        <v>140</v>
      </c>
      <c r="C65" s="46">
        <v>9</v>
      </c>
      <c r="D65" s="47" t="s">
        <v>88</v>
      </c>
      <c r="E65" s="34">
        <v>44966</v>
      </c>
      <c r="F65" s="33" t="s">
        <v>3953</v>
      </c>
      <c r="G65" s="33" t="s">
        <v>150</v>
      </c>
      <c r="H65" s="37"/>
      <c r="I65" s="35">
        <v>409358.07900000003</v>
      </c>
      <c r="J65" s="35">
        <v>409358.07900000003</v>
      </c>
      <c r="K65" s="35">
        <v>77778.035000000003</v>
      </c>
      <c r="L65" s="35">
        <v>487136.11399999994</v>
      </c>
      <c r="M65" s="35">
        <v>0</v>
      </c>
      <c r="N65" s="37"/>
      <c r="O65" s="33"/>
      <c r="P65" s="35">
        <v>0</v>
      </c>
    </row>
    <row r="66" spans="1:16" ht="13.15" customHeight="1" x14ac:dyDescent="0.25">
      <c r="A66" s="33" t="s">
        <v>12</v>
      </c>
      <c r="B66" s="45" t="s">
        <v>140</v>
      </c>
      <c r="C66" s="46">
        <v>10</v>
      </c>
      <c r="D66" s="47" t="s">
        <v>88</v>
      </c>
      <c r="E66" s="34">
        <v>44979</v>
      </c>
      <c r="F66" s="33" t="s">
        <v>3954</v>
      </c>
      <c r="G66" s="33" t="s">
        <v>151</v>
      </c>
      <c r="H66" s="37"/>
      <c r="I66" s="35">
        <v>1578.3165000000001</v>
      </c>
      <c r="J66" s="35">
        <v>1578.3165000000001</v>
      </c>
      <c r="K66" s="35">
        <v>299.88</v>
      </c>
      <c r="L66" s="35">
        <v>1878.1965</v>
      </c>
      <c r="M66" s="35">
        <v>1878.1965</v>
      </c>
      <c r="N66" s="38">
        <v>45200</v>
      </c>
      <c r="O66" s="43">
        <v>44983</v>
      </c>
      <c r="P66" s="36">
        <v>0</v>
      </c>
    </row>
    <row r="67" spans="1:16" ht="13.15" customHeight="1" x14ac:dyDescent="0.25">
      <c r="A67" s="33" t="s">
        <v>12</v>
      </c>
      <c r="B67" s="45" t="s">
        <v>140</v>
      </c>
      <c r="C67" s="46">
        <v>11</v>
      </c>
      <c r="D67" s="47" t="s">
        <v>88</v>
      </c>
      <c r="E67" s="34">
        <v>44984</v>
      </c>
      <c r="F67" s="33" t="s">
        <v>3955</v>
      </c>
      <c r="G67" s="33" t="s">
        <v>152</v>
      </c>
      <c r="H67" s="37"/>
      <c r="I67" s="35">
        <v>28399.821999999996</v>
      </c>
      <c r="J67" s="35">
        <v>28399.821999999996</v>
      </c>
      <c r="K67" s="35">
        <v>5395.9660000000003</v>
      </c>
      <c r="L67" s="35">
        <v>33795.788</v>
      </c>
      <c r="M67" s="35">
        <v>33795.788</v>
      </c>
      <c r="N67" s="38">
        <v>45231</v>
      </c>
      <c r="O67" s="43">
        <v>45012</v>
      </c>
      <c r="P67" s="36">
        <v>0</v>
      </c>
    </row>
    <row r="68" spans="1:16" ht="13.15" customHeight="1" x14ac:dyDescent="0.25">
      <c r="A68" s="33" t="s">
        <v>12</v>
      </c>
      <c r="B68" s="45" t="s">
        <v>140</v>
      </c>
      <c r="C68" s="46">
        <v>12</v>
      </c>
      <c r="D68" s="47" t="s">
        <v>88</v>
      </c>
      <c r="E68" s="34">
        <v>45004</v>
      </c>
      <c r="F68" s="33" t="s">
        <v>3956</v>
      </c>
      <c r="G68" s="33" t="s">
        <v>153</v>
      </c>
      <c r="H68" s="37"/>
      <c r="I68" s="35">
        <v>22016.992000000002</v>
      </c>
      <c r="J68" s="35">
        <v>22016.992000000002</v>
      </c>
      <c r="K68" s="35">
        <v>4183.2285000000002</v>
      </c>
      <c r="L68" s="35">
        <v>26200.220499999999</v>
      </c>
      <c r="M68" s="35">
        <v>26200.220499999999</v>
      </c>
      <c r="N68" s="38">
        <v>45261</v>
      </c>
      <c r="O68" s="43">
        <v>45025</v>
      </c>
      <c r="P68" s="36">
        <v>0</v>
      </c>
    </row>
    <row r="69" spans="1:16" ht="13.15" customHeight="1" x14ac:dyDescent="0.25">
      <c r="A69" s="33" t="s">
        <v>12</v>
      </c>
      <c r="B69" s="45" t="s">
        <v>140</v>
      </c>
      <c r="C69" s="46">
        <v>13</v>
      </c>
      <c r="D69" s="47" t="s">
        <v>88</v>
      </c>
      <c r="E69" s="34">
        <v>45089</v>
      </c>
      <c r="F69" s="33" t="s">
        <v>3957</v>
      </c>
      <c r="G69" s="33" t="s">
        <v>154</v>
      </c>
      <c r="H69" s="33" t="s">
        <v>90</v>
      </c>
      <c r="I69" s="35">
        <v>569787.93400000001</v>
      </c>
      <c r="J69" s="35">
        <v>569787.93400000001</v>
      </c>
      <c r="K69" s="35">
        <v>9459.7075000000004</v>
      </c>
      <c r="L69" s="35">
        <v>579247.64150000003</v>
      </c>
      <c r="M69" s="35">
        <v>579247.64150000003</v>
      </c>
      <c r="N69" s="33" t="s">
        <v>155</v>
      </c>
      <c r="O69" s="43">
        <v>45150</v>
      </c>
      <c r="P69" s="36">
        <v>0</v>
      </c>
    </row>
    <row r="70" spans="1:16" ht="13.15" customHeight="1" x14ac:dyDescent="0.25">
      <c r="A70" s="33" t="s">
        <v>12</v>
      </c>
      <c r="B70" s="45" t="s">
        <v>140</v>
      </c>
      <c r="C70" s="46">
        <v>14</v>
      </c>
      <c r="D70" s="47" t="s">
        <v>88</v>
      </c>
      <c r="E70" s="34">
        <v>45091</v>
      </c>
      <c r="F70" s="33" t="s">
        <v>3958</v>
      </c>
      <c r="G70" s="33" t="s">
        <v>156</v>
      </c>
      <c r="H70" s="37"/>
      <c r="I70" s="35">
        <v>7912.875</v>
      </c>
      <c r="J70" s="35">
        <v>7912.875</v>
      </c>
      <c r="K70" s="35">
        <v>1503.4465</v>
      </c>
      <c r="L70" s="35">
        <v>9416.3215</v>
      </c>
      <c r="M70" s="35">
        <v>9416.3215</v>
      </c>
      <c r="N70" s="33" t="s">
        <v>157</v>
      </c>
      <c r="O70" s="43">
        <v>45280</v>
      </c>
      <c r="P70" s="36">
        <v>0</v>
      </c>
    </row>
    <row r="71" spans="1:16" ht="13.15" customHeight="1" x14ac:dyDescent="0.25">
      <c r="A71" s="33" t="s">
        <v>12</v>
      </c>
      <c r="B71" s="45" t="s">
        <v>140</v>
      </c>
      <c r="C71" s="46">
        <v>15</v>
      </c>
      <c r="D71" s="47" t="s">
        <v>88</v>
      </c>
      <c r="E71" s="34">
        <v>45096</v>
      </c>
      <c r="F71" s="33" t="s">
        <v>3945</v>
      </c>
      <c r="G71" s="33" t="s">
        <v>158</v>
      </c>
      <c r="H71" s="37"/>
      <c r="I71" s="35">
        <v>47180.338499999998</v>
      </c>
      <c r="J71" s="35">
        <v>47180.338499999998</v>
      </c>
      <c r="K71" s="35">
        <v>8964.2645000000011</v>
      </c>
      <c r="L71" s="35">
        <v>56144.603000000003</v>
      </c>
      <c r="M71" s="35">
        <v>0</v>
      </c>
      <c r="N71" s="37"/>
      <c r="O71" s="33"/>
      <c r="P71" s="35">
        <v>0</v>
      </c>
    </row>
    <row r="72" spans="1:16" ht="13.15" customHeight="1" x14ac:dyDescent="0.25">
      <c r="A72" s="33" t="s">
        <v>12</v>
      </c>
      <c r="B72" s="45" t="s">
        <v>140</v>
      </c>
      <c r="C72" s="46">
        <v>16</v>
      </c>
      <c r="D72" s="47" t="s">
        <v>88</v>
      </c>
      <c r="E72" s="34">
        <v>45172</v>
      </c>
      <c r="F72" s="33" t="s">
        <v>3959</v>
      </c>
      <c r="G72" s="33" t="s">
        <v>159</v>
      </c>
      <c r="H72" s="37"/>
      <c r="I72" s="35">
        <v>5000</v>
      </c>
      <c r="J72" s="35">
        <v>5000</v>
      </c>
      <c r="K72" s="35">
        <v>0</v>
      </c>
      <c r="L72" s="35">
        <v>5000</v>
      </c>
      <c r="M72" s="35">
        <v>5000</v>
      </c>
      <c r="N72" s="33" t="s">
        <v>160</v>
      </c>
      <c r="O72" s="43">
        <v>45202</v>
      </c>
      <c r="P72" s="36">
        <v>0</v>
      </c>
    </row>
    <row r="73" spans="1:16" ht="13.15" customHeight="1" x14ac:dyDescent="0.25">
      <c r="A73" s="33" t="s">
        <v>12</v>
      </c>
      <c r="B73" s="45" t="s">
        <v>140</v>
      </c>
      <c r="C73" s="46">
        <v>17</v>
      </c>
      <c r="D73" s="47" t="s">
        <v>88</v>
      </c>
      <c r="E73" s="34">
        <v>45173</v>
      </c>
      <c r="F73" s="33" t="s">
        <v>3960</v>
      </c>
      <c r="G73" s="33" t="s">
        <v>161</v>
      </c>
      <c r="H73" s="37"/>
      <c r="I73" s="35">
        <v>10676.032999999999</v>
      </c>
      <c r="J73" s="35">
        <v>10676.032999999999</v>
      </c>
      <c r="K73" s="35">
        <v>2028.4465</v>
      </c>
      <c r="L73" s="35">
        <v>12704.479499999999</v>
      </c>
      <c r="M73" s="35">
        <v>0</v>
      </c>
      <c r="N73" s="37"/>
      <c r="O73" s="33"/>
      <c r="P73" s="35">
        <v>0</v>
      </c>
    </row>
    <row r="74" spans="1:16" ht="13.15" customHeight="1" x14ac:dyDescent="0.25">
      <c r="A74" s="33" t="s">
        <v>12</v>
      </c>
      <c r="B74" s="45" t="s">
        <v>140</v>
      </c>
      <c r="C74" s="46">
        <v>18</v>
      </c>
      <c r="D74" s="47" t="s">
        <v>88</v>
      </c>
      <c r="E74" s="34">
        <v>45173</v>
      </c>
      <c r="F74" s="33" t="s">
        <v>3961</v>
      </c>
      <c r="G74" s="33" t="s">
        <v>162</v>
      </c>
      <c r="H74" s="37"/>
      <c r="I74" s="35">
        <v>9737.6104999999989</v>
      </c>
      <c r="J74" s="35">
        <v>9737.6104999999989</v>
      </c>
      <c r="K74" s="35">
        <v>1850.1465000000001</v>
      </c>
      <c r="L74" s="35">
        <v>11587.757000000001</v>
      </c>
      <c r="M74" s="35">
        <v>0</v>
      </c>
      <c r="N74" s="37"/>
      <c r="O74" s="33"/>
      <c r="P74" s="35">
        <v>0</v>
      </c>
    </row>
    <row r="75" spans="1:16" ht="13.15" customHeight="1" x14ac:dyDescent="0.25">
      <c r="A75" s="33" t="s">
        <v>12</v>
      </c>
      <c r="B75" s="45" t="s">
        <v>140</v>
      </c>
      <c r="C75" s="46">
        <v>19</v>
      </c>
      <c r="D75" s="47" t="s">
        <v>88</v>
      </c>
      <c r="E75" s="34">
        <v>45196</v>
      </c>
      <c r="F75" s="33" t="s">
        <v>3945</v>
      </c>
      <c r="G75" s="33" t="s">
        <v>142</v>
      </c>
      <c r="H75" s="37"/>
      <c r="I75" s="35">
        <v>296368.75599999999</v>
      </c>
      <c r="J75" s="35">
        <v>296368.75599999999</v>
      </c>
      <c r="K75" s="35">
        <v>56310.0645</v>
      </c>
      <c r="L75" s="35">
        <v>352678.82050000003</v>
      </c>
      <c r="M75" s="35">
        <v>352678.81949999998</v>
      </c>
      <c r="N75" s="33" t="s">
        <v>163</v>
      </c>
      <c r="O75" s="43">
        <v>45224</v>
      </c>
      <c r="P75" s="36">
        <v>0</v>
      </c>
    </row>
    <row r="76" spans="1:16" ht="13.15" customHeight="1" x14ac:dyDescent="0.25">
      <c r="A76" s="33" t="s">
        <v>12</v>
      </c>
      <c r="B76" s="45" t="s">
        <v>140</v>
      </c>
      <c r="C76" s="46">
        <v>20</v>
      </c>
      <c r="D76" s="47" t="s">
        <v>88</v>
      </c>
      <c r="E76" s="34">
        <v>45200</v>
      </c>
      <c r="F76" s="33" t="s">
        <v>3945</v>
      </c>
      <c r="G76" s="33" t="s">
        <v>142</v>
      </c>
      <c r="H76" s="37"/>
      <c r="I76" s="35">
        <v>91802.171999999991</v>
      </c>
      <c r="J76" s="35">
        <v>91802.171999999991</v>
      </c>
      <c r="K76" s="35">
        <v>17442.412499999999</v>
      </c>
      <c r="L76" s="35">
        <v>109244.5845</v>
      </c>
      <c r="M76" s="36">
        <v>0</v>
      </c>
      <c r="N76" s="37"/>
      <c r="O76" s="33"/>
      <c r="P76" s="35">
        <v>109244.5845</v>
      </c>
    </row>
    <row r="77" spans="1:16" ht="13.15" customHeight="1" x14ac:dyDescent="0.25">
      <c r="A77" s="33" t="s">
        <v>12</v>
      </c>
      <c r="B77" s="45" t="s">
        <v>140</v>
      </c>
      <c r="C77" s="46">
        <v>22</v>
      </c>
      <c r="D77" s="47" t="s">
        <v>88</v>
      </c>
      <c r="E77" s="34">
        <v>45179</v>
      </c>
      <c r="F77" s="33" t="s">
        <v>3945</v>
      </c>
      <c r="G77" s="33" t="s">
        <v>164</v>
      </c>
      <c r="H77" s="37"/>
      <c r="I77" s="35">
        <v>99442.254000000001</v>
      </c>
      <c r="J77" s="35">
        <v>99442.254000000001</v>
      </c>
      <c r="K77" s="35">
        <v>18894.03</v>
      </c>
      <c r="L77" s="35">
        <v>118336.28400000001</v>
      </c>
      <c r="M77" s="35">
        <v>118336.2825</v>
      </c>
      <c r="N77" s="33" t="s">
        <v>165</v>
      </c>
      <c r="O77" s="43">
        <v>45224</v>
      </c>
      <c r="P77" s="36">
        <v>0</v>
      </c>
    </row>
    <row r="78" spans="1:16" ht="13.15" customHeight="1" x14ac:dyDescent="0.25">
      <c r="A78" s="33" t="s">
        <v>12</v>
      </c>
      <c r="B78" s="45" t="s">
        <v>140</v>
      </c>
      <c r="C78" s="46">
        <v>23</v>
      </c>
      <c r="D78" s="47" t="s">
        <v>88</v>
      </c>
      <c r="E78" s="34">
        <v>45211</v>
      </c>
      <c r="F78" s="33" t="s">
        <v>3962</v>
      </c>
      <c r="G78" s="33" t="s">
        <v>166</v>
      </c>
      <c r="H78" s="33" t="s">
        <v>90</v>
      </c>
      <c r="I78" s="35">
        <v>10199.075999999999</v>
      </c>
      <c r="J78" s="35">
        <v>10199.075999999999</v>
      </c>
      <c r="K78" s="35">
        <v>1937.8244999999999</v>
      </c>
      <c r="L78" s="35">
        <v>12136.9005</v>
      </c>
      <c r="M78" s="35">
        <v>0</v>
      </c>
      <c r="N78" s="37"/>
      <c r="O78" s="33"/>
      <c r="P78" s="35">
        <v>0</v>
      </c>
    </row>
    <row r="79" spans="1:16" ht="13.15" customHeight="1" x14ac:dyDescent="0.25">
      <c r="A79" s="33" t="s">
        <v>12</v>
      </c>
      <c r="B79" s="45" t="s">
        <v>140</v>
      </c>
      <c r="C79" s="46">
        <v>24</v>
      </c>
      <c r="D79" s="47" t="s">
        <v>88</v>
      </c>
      <c r="E79" s="34">
        <v>45211</v>
      </c>
      <c r="F79" s="33" t="s">
        <v>3963</v>
      </c>
      <c r="G79" s="33" t="s">
        <v>167</v>
      </c>
      <c r="H79" s="33" t="s">
        <v>90</v>
      </c>
      <c r="I79" s="35">
        <v>3399.69</v>
      </c>
      <c r="J79" s="35">
        <v>3399.69</v>
      </c>
      <c r="K79" s="35">
        <v>645.94100000000003</v>
      </c>
      <c r="L79" s="35">
        <v>4045.6309999999999</v>
      </c>
      <c r="M79" s="35">
        <v>0</v>
      </c>
      <c r="N79" s="37"/>
      <c r="O79" s="33"/>
      <c r="P79" s="35">
        <v>0</v>
      </c>
    </row>
    <row r="80" spans="1:16" ht="13.15" customHeight="1" x14ac:dyDescent="0.25">
      <c r="A80" s="33" t="s">
        <v>12</v>
      </c>
      <c r="B80" s="45" t="s">
        <v>140</v>
      </c>
      <c r="C80" s="46">
        <v>25</v>
      </c>
      <c r="D80" s="47" t="s">
        <v>88</v>
      </c>
      <c r="E80" s="34">
        <v>45211</v>
      </c>
      <c r="F80" s="33" t="s">
        <v>3963</v>
      </c>
      <c r="G80" s="33" t="s">
        <v>168</v>
      </c>
      <c r="H80" s="33" t="s">
        <v>90</v>
      </c>
      <c r="I80" s="35">
        <v>10199.075999999999</v>
      </c>
      <c r="J80" s="35">
        <v>10199.075999999999</v>
      </c>
      <c r="K80" s="35">
        <v>1937.8244999999999</v>
      </c>
      <c r="L80" s="35">
        <v>12136.9005</v>
      </c>
      <c r="M80" s="35">
        <v>0</v>
      </c>
      <c r="N80" s="37"/>
      <c r="O80" s="33"/>
      <c r="P80" s="35">
        <v>0</v>
      </c>
    </row>
    <row r="81" spans="1:16" ht="13.15" customHeight="1" x14ac:dyDescent="0.25">
      <c r="A81" s="33" t="s">
        <v>12</v>
      </c>
      <c r="B81" s="45" t="s">
        <v>140</v>
      </c>
      <c r="C81" s="46">
        <v>26</v>
      </c>
      <c r="D81" s="47" t="s">
        <v>88</v>
      </c>
      <c r="E81" s="34">
        <v>45211</v>
      </c>
      <c r="F81" s="33" t="s">
        <v>3963</v>
      </c>
      <c r="G81" s="33" t="s">
        <v>169</v>
      </c>
      <c r="H81" s="33" t="s">
        <v>90</v>
      </c>
      <c r="I81" s="35">
        <v>10199.075999999999</v>
      </c>
      <c r="J81" s="35">
        <v>10199.075999999999</v>
      </c>
      <c r="K81" s="35">
        <v>1937.8244999999999</v>
      </c>
      <c r="L81" s="35">
        <v>12136.9005</v>
      </c>
      <c r="M81" s="35">
        <v>0</v>
      </c>
      <c r="N81" s="37"/>
      <c r="O81" s="33"/>
      <c r="P81" s="35">
        <v>0</v>
      </c>
    </row>
    <row r="82" spans="1:16" ht="13.15" customHeight="1" x14ac:dyDescent="0.25">
      <c r="A82" s="33" t="s">
        <v>12</v>
      </c>
      <c r="B82" s="45" t="s">
        <v>140</v>
      </c>
      <c r="C82" s="46">
        <v>27</v>
      </c>
      <c r="D82" s="47" t="s">
        <v>88</v>
      </c>
      <c r="E82" s="34">
        <v>45211</v>
      </c>
      <c r="F82" s="33" t="s">
        <v>3963</v>
      </c>
      <c r="G82" s="33" t="s">
        <v>170</v>
      </c>
      <c r="H82" s="33" t="s">
        <v>90</v>
      </c>
      <c r="I82" s="35">
        <v>10199.075999999999</v>
      </c>
      <c r="J82" s="35">
        <v>10199.075999999999</v>
      </c>
      <c r="K82" s="35">
        <v>1937.8244999999999</v>
      </c>
      <c r="L82" s="35">
        <v>12136.9005</v>
      </c>
      <c r="M82" s="35">
        <v>0</v>
      </c>
      <c r="N82" s="37"/>
      <c r="O82" s="33"/>
      <c r="P82" s="35">
        <v>0</v>
      </c>
    </row>
    <row r="83" spans="1:16" ht="13.15" customHeight="1" x14ac:dyDescent="0.25">
      <c r="A83" s="33" t="s">
        <v>12</v>
      </c>
      <c r="B83" s="45" t="s">
        <v>140</v>
      </c>
      <c r="C83" s="46">
        <v>28</v>
      </c>
      <c r="D83" s="47" t="s">
        <v>88</v>
      </c>
      <c r="E83" s="34">
        <v>45211</v>
      </c>
      <c r="F83" s="33" t="s">
        <v>3964</v>
      </c>
      <c r="G83" s="33" t="s">
        <v>171</v>
      </c>
      <c r="H83" s="33" t="s">
        <v>90</v>
      </c>
      <c r="I83" s="35">
        <v>3399.69</v>
      </c>
      <c r="J83" s="35">
        <v>3399.69</v>
      </c>
      <c r="K83" s="35">
        <v>645.94100000000003</v>
      </c>
      <c r="L83" s="35">
        <v>4045.6309999999999</v>
      </c>
      <c r="M83" s="35">
        <v>0</v>
      </c>
      <c r="N83" s="37"/>
      <c r="O83" s="33"/>
      <c r="P83" s="35">
        <v>0</v>
      </c>
    </row>
    <row r="84" spans="1:16" ht="13.15" customHeight="1" x14ac:dyDescent="0.25">
      <c r="A84" s="33" t="s">
        <v>12</v>
      </c>
      <c r="B84" s="45" t="s">
        <v>140</v>
      </c>
      <c r="C84" s="46">
        <v>29</v>
      </c>
      <c r="D84" s="47" t="s">
        <v>88</v>
      </c>
      <c r="E84" s="34">
        <v>45211</v>
      </c>
      <c r="F84" s="33" t="s">
        <v>3965</v>
      </c>
      <c r="G84" s="33" t="s">
        <v>172</v>
      </c>
      <c r="H84" s="33" t="s">
        <v>90</v>
      </c>
      <c r="I84" s="35">
        <v>10199.075999999999</v>
      </c>
      <c r="J84" s="35">
        <v>10199.075999999999</v>
      </c>
      <c r="K84" s="35">
        <v>1937.8244999999999</v>
      </c>
      <c r="L84" s="35">
        <v>12136.9005</v>
      </c>
      <c r="M84" s="35">
        <v>0</v>
      </c>
      <c r="N84" s="37"/>
      <c r="O84" s="33"/>
      <c r="P84" s="35">
        <v>0</v>
      </c>
    </row>
    <row r="85" spans="1:16" ht="13.15" customHeight="1" x14ac:dyDescent="0.25">
      <c r="A85" s="33" t="s">
        <v>12</v>
      </c>
      <c r="B85" s="45" t="s">
        <v>140</v>
      </c>
      <c r="C85" s="46">
        <v>30</v>
      </c>
      <c r="D85" s="47" t="s">
        <v>88</v>
      </c>
      <c r="E85" s="34">
        <v>45211</v>
      </c>
      <c r="F85" s="33" t="s">
        <v>3966</v>
      </c>
      <c r="G85" s="33" t="s">
        <v>173</v>
      </c>
      <c r="H85" s="33" t="s">
        <v>90</v>
      </c>
      <c r="I85" s="35">
        <v>10199.075999999999</v>
      </c>
      <c r="J85" s="35">
        <v>10199.075999999999</v>
      </c>
      <c r="K85" s="35">
        <v>1937.8244999999999</v>
      </c>
      <c r="L85" s="35">
        <v>12136.9005</v>
      </c>
      <c r="M85" s="35">
        <v>12136.9005</v>
      </c>
      <c r="N85" s="33" t="s">
        <v>174</v>
      </c>
      <c r="O85" s="43">
        <v>45258</v>
      </c>
      <c r="P85" s="36">
        <v>0</v>
      </c>
    </row>
    <row r="86" spans="1:16" ht="13.15" customHeight="1" x14ac:dyDescent="0.25">
      <c r="A86" s="33" t="s">
        <v>12</v>
      </c>
      <c r="B86" s="45" t="s">
        <v>140</v>
      </c>
      <c r="C86" s="46">
        <v>31</v>
      </c>
      <c r="D86" s="47" t="s">
        <v>88</v>
      </c>
      <c r="E86" s="34">
        <v>45232</v>
      </c>
      <c r="F86" s="33" t="s">
        <v>3967</v>
      </c>
      <c r="G86" s="33" t="s">
        <v>175</v>
      </c>
      <c r="H86" s="37"/>
      <c r="I86" s="35">
        <v>24261.516</v>
      </c>
      <c r="J86" s="35">
        <v>24261.516</v>
      </c>
      <c r="K86" s="35">
        <v>4609.6880000000001</v>
      </c>
      <c r="L86" s="35">
        <v>28871.203999999998</v>
      </c>
      <c r="M86" s="35">
        <v>0</v>
      </c>
      <c r="N86" s="37"/>
      <c r="O86" s="33"/>
      <c r="P86" s="35">
        <v>0</v>
      </c>
    </row>
    <row r="87" spans="1:16" ht="13.15" customHeight="1" x14ac:dyDescent="0.25">
      <c r="A87" s="33" t="s">
        <v>12</v>
      </c>
      <c r="B87" s="45" t="s">
        <v>140</v>
      </c>
      <c r="C87" s="46">
        <v>32</v>
      </c>
      <c r="D87" s="47" t="s">
        <v>88</v>
      </c>
      <c r="E87" s="34">
        <v>45232</v>
      </c>
      <c r="F87" s="33" t="s">
        <v>3968</v>
      </c>
      <c r="G87" s="33" t="s">
        <v>176</v>
      </c>
      <c r="H87" s="37"/>
      <c r="I87" s="35">
        <v>12130.758</v>
      </c>
      <c r="J87" s="35">
        <v>12130.758</v>
      </c>
      <c r="K87" s="35">
        <v>2304.8440000000001</v>
      </c>
      <c r="L87" s="35">
        <v>14435.601999999999</v>
      </c>
      <c r="M87" s="35">
        <v>14435.601999999999</v>
      </c>
      <c r="N87" s="33" t="s">
        <v>177</v>
      </c>
      <c r="O87" s="43">
        <v>45276</v>
      </c>
      <c r="P87" s="36">
        <v>0</v>
      </c>
    </row>
    <row r="88" spans="1:16" ht="13.15" customHeight="1" x14ac:dyDescent="0.25">
      <c r="A88" s="33" t="s">
        <v>12</v>
      </c>
      <c r="B88" s="45" t="s">
        <v>140</v>
      </c>
      <c r="C88" s="46">
        <v>33</v>
      </c>
      <c r="D88" s="47" t="s">
        <v>88</v>
      </c>
      <c r="E88" s="34">
        <v>45237</v>
      </c>
      <c r="F88" s="33" t="s">
        <v>3969</v>
      </c>
      <c r="G88" s="33" t="s">
        <v>178</v>
      </c>
      <c r="H88" s="37"/>
      <c r="I88" s="35">
        <v>23562.400000000001</v>
      </c>
      <c r="J88" s="35">
        <v>23562.400000000001</v>
      </c>
      <c r="K88" s="35">
        <v>4476.8559999999998</v>
      </c>
      <c r="L88" s="35">
        <v>28039.256000000001</v>
      </c>
      <c r="M88" s="35">
        <v>0</v>
      </c>
      <c r="N88" s="37"/>
      <c r="O88" s="33"/>
      <c r="P88" s="35">
        <v>0</v>
      </c>
    </row>
    <row r="89" spans="1:16" ht="13.15" customHeight="1" x14ac:dyDescent="0.25">
      <c r="A89" s="33" t="s">
        <v>12</v>
      </c>
      <c r="B89" s="45" t="s">
        <v>140</v>
      </c>
      <c r="C89" s="46">
        <v>34</v>
      </c>
      <c r="D89" s="47" t="s">
        <v>88</v>
      </c>
      <c r="E89" s="34">
        <v>45237</v>
      </c>
      <c r="F89" s="33" t="s">
        <v>3958</v>
      </c>
      <c r="G89" s="33" t="s">
        <v>179</v>
      </c>
      <c r="H89" s="37"/>
      <c r="I89" s="35">
        <v>7589.7899999999991</v>
      </c>
      <c r="J89" s="35">
        <v>7589.7899999999991</v>
      </c>
      <c r="K89" s="35">
        <v>1442.06</v>
      </c>
      <c r="L89" s="35">
        <v>9031.85</v>
      </c>
      <c r="M89" s="35">
        <v>9031.85</v>
      </c>
      <c r="N89" s="33" t="s">
        <v>180</v>
      </c>
      <c r="O89" s="43">
        <v>45256</v>
      </c>
      <c r="P89" s="36">
        <v>0</v>
      </c>
    </row>
    <row r="90" spans="1:16" ht="13.15" customHeight="1" x14ac:dyDescent="0.25">
      <c r="A90" s="33" t="s">
        <v>12</v>
      </c>
      <c r="B90" s="45" t="s">
        <v>140</v>
      </c>
      <c r="C90" s="46">
        <v>35</v>
      </c>
      <c r="D90" s="47" t="s">
        <v>88</v>
      </c>
      <c r="E90" s="34">
        <v>45263</v>
      </c>
      <c r="F90" s="33" t="s">
        <v>3970</v>
      </c>
      <c r="G90" s="33" t="s">
        <v>181</v>
      </c>
      <c r="H90" s="37"/>
      <c r="I90" s="35">
        <v>5000</v>
      </c>
      <c r="J90" s="35">
        <v>5000</v>
      </c>
      <c r="K90" s="35">
        <v>0</v>
      </c>
      <c r="L90" s="35">
        <v>5000</v>
      </c>
      <c r="M90" s="35">
        <v>5000</v>
      </c>
      <c r="N90" s="33" t="s">
        <v>182</v>
      </c>
      <c r="O90" s="43">
        <v>45279</v>
      </c>
      <c r="P90" s="36">
        <v>0</v>
      </c>
    </row>
    <row r="91" spans="1:16" ht="13.15" customHeight="1" x14ac:dyDescent="0.25">
      <c r="A91" s="33" t="s">
        <v>13</v>
      </c>
      <c r="B91" s="45" t="s">
        <v>183</v>
      </c>
      <c r="C91" s="46">
        <v>1</v>
      </c>
      <c r="D91" s="47" t="s">
        <v>88</v>
      </c>
      <c r="E91" s="34">
        <v>44951</v>
      </c>
      <c r="F91" s="33" t="s">
        <v>3971</v>
      </c>
      <c r="G91" s="33" t="s">
        <v>184</v>
      </c>
      <c r="H91" s="33" t="s">
        <v>90</v>
      </c>
      <c r="I91" s="35">
        <v>3399.69</v>
      </c>
      <c r="J91" s="36">
        <v>0</v>
      </c>
      <c r="K91" s="35">
        <v>645.94100000000003</v>
      </c>
      <c r="L91" s="35">
        <v>4045.6309999999999</v>
      </c>
      <c r="M91" s="35">
        <v>4045.6309999999999</v>
      </c>
      <c r="N91" s="38">
        <v>45017</v>
      </c>
      <c r="O91" s="43">
        <v>45020</v>
      </c>
      <c r="P91" s="36">
        <v>0</v>
      </c>
    </row>
    <row r="92" spans="1:16" ht="13.15" customHeight="1" x14ac:dyDescent="0.25">
      <c r="A92" s="33" t="s">
        <v>13</v>
      </c>
      <c r="B92" s="45" t="s">
        <v>183</v>
      </c>
      <c r="C92" s="46">
        <v>1</v>
      </c>
      <c r="D92" s="47" t="s">
        <v>86</v>
      </c>
      <c r="E92" s="34">
        <v>45222</v>
      </c>
      <c r="F92" s="33" t="s">
        <v>3972</v>
      </c>
      <c r="G92" s="33" t="s">
        <v>185</v>
      </c>
      <c r="H92" s="37"/>
      <c r="I92" s="35">
        <v>-10201.597</v>
      </c>
      <c r="J92" s="35">
        <v>-10201.597</v>
      </c>
      <c r="K92" s="35">
        <v>0</v>
      </c>
      <c r="L92" s="35">
        <v>-10201.597</v>
      </c>
      <c r="M92" s="35">
        <v>0</v>
      </c>
      <c r="N92" s="37"/>
      <c r="O92" s="33"/>
      <c r="P92" s="35">
        <v>0</v>
      </c>
    </row>
    <row r="93" spans="1:16" ht="13.15" customHeight="1" x14ac:dyDescent="0.25">
      <c r="A93" s="33" t="s">
        <v>13</v>
      </c>
      <c r="B93" s="45" t="s">
        <v>183</v>
      </c>
      <c r="C93" s="46">
        <v>2</v>
      </c>
      <c r="D93" s="47" t="s">
        <v>88</v>
      </c>
      <c r="E93" s="34">
        <v>44952</v>
      </c>
      <c r="F93" s="33" t="s">
        <v>3973</v>
      </c>
      <c r="G93" s="33" t="s">
        <v>186</v>
      </c>
      <c r="H93" s="33" t="s">
        <v>90</v>
      </c>
      <c r="I93" s="35">
        <v>61209.581999999995</v>
      </c>
      <c r="J93" s="36">
        <v>0</v>
      </c>
      <c r="K93" s="35">
        <v>0</v>
      </c>
      <c r="L93" s="35">
        <v>61209.581999999995</v>
      </c>
      <c r="M93" s="35">
        <v>61209.581999999995</v>
      </c>
      <c r="N93" s="38">
        <v>44958</v>
      </c>
      <c r="O93" s="43">
        <v>44970</v>
      </c>
      <c r="P93" s="36">
        <v>0</v>
      </c>
    </row>
    <row r="94" spans="1:16" ht="13.15" customHeight="1" x14ac:dyDescent="0.25">
      <c r="A94" s="33" t="s">
        <v>13</v>
      </c>
      <c r="B94" s="45" t="s">
        <v>183</v>
      </c>
      <c r="C94" s="46">
        <v>3</v>
      </c>
      <c r="D94" s="47" t="s">
        <v>88</v>
      </c>
      <c r="E94" s="34">
        <v>44952</v>
      </c>
      <c r="F94" s="33" t="s">
        <v>3974</v>
      </c>
      <c r="G94" s="33" t="s">
        <v>187</v>
      </c>
      <c r="H94" s="33" t="s">
        <v>90</v>
      </c>
      <c r="I94" s="35">
        <v>27000</v>
      </c>
      <c r="J94" s="36">
        <v>0</v>
      </c>
      <c r="K94" s="35">
        <v>5130</v>
      </c>
      <c r="L94" s="35">
        <v>32130</v>
      </c>
      <c r="M94" s="35">
        <v>0</v>
      </c>
      <c r="N94" s="37"/>
      <c r="O94" s="33"/>
      <c r="P94" s="35">
        <v>0</v>
      </c>
    </row>
    <row r="95" spans="1:16" ht="13.15" customHeight="1" x14ac:dyDescent="0.25">
      <c r="A95" s="33" t="s">
        <v>13</v>
      </c>
      <c r="B95" s="45" t="s">
        <v>183</v>
      </c>
      <c r="C95" s="46">
        <v>4</v>
      </c>
      <c r="D95" s="47" t="s">
        <v>88</v>
      </c>
      <c r="E95" s="34">
        <v>44993</v>
      </c>
      <c r="F95" s="33" t="s">
        <v>3975</v>
      </c>
      <c r="G95" s="33" t="s">
        <v>188</v>
      </c>
      <c r="H95" s="33" t="s">
        <v>90</v>
      </c>
      <c r="I95" s="35">
        <v>10199.075999999999</v>
      </c>
      <c r="J95" s="35">
        <v>10199.075999999999</v>
      </c>
      <c r="K95" s="35">
        <v>1937.8244999999999</v>
      </c>
      <c r="L95" s="35">
        <v>12136.9005</v>
      </c>
      <c r="M95" s="35">
        <v>12136.9005</v>
      </c>
      <c r="N95" s="38">
        <v>45017</v>
      </c>
      <c r="O95" s="43">
        <v>45031</v>
      </c>
      <c r="P95" s="36">
        <v>0</v>
      </c>
    </row>
    <row r="96" spans="1:16" ht="13.15" customHeight="1" x14ac:dyDescent="0.25">
      <c r="A96" s="33" t="s">
        <v>13</v>
      </c>
      <c r="B96" s="45" t="s">
        <v>183</v>
      </c>
      <c r="C96" s="46">
        <v>5</v>
      </c>
      <c r="D96" s="47" t="s">
        <v>88</v>
      </c>
      <c r="E96" s="34">
        <v>44993</v>
      </c>
      <c r="F96" s="33" t="s">
        <v>3976</v>
      </c>
      <c r="G96" s="33" t="s">
        <v>189</v>
      </c>
      <c r="H96" s="33" t="s">
        <v>90</v>
      </c>
      <c r="I96" s="35">
        <v>10199.075999999999</v>
      </c>
      <c r="J96" s="35">
        <v>10199.075999999999</v>
      </c>
      <c r="K96" s="35">
        <v>1937.8244999999999</v>
      </c>
      <c r="L96" s="35">
        <v>12136.9005</v>
      </c>
      <c r="M96" s="35">
        <v>0</v>
      </c>
      <c r="N96" s="37"/>
      <c r="O96" s="33"/>
      <c r="P96" s="35">
        <v>0</v>
      </c>
    </row>
    <row r="97" spans="1:16" ht="13.15" customHeight="1" x14ac:dyDescent="0.25">
      <c r="A97" s="33" t="s">
        <v>13</v>
      </c>
      <c r="B97" s="45" t="s">
        <v>183</v>
      </c>
      <c r="C97" s="46">
        <v>6</v>
      </c>
      <c r="D97" s="47" t="s">
        <v>88</v>
      </c>
      <c r="E97" s="34">
        <v>44994</v>
      </c>
      <c r="F97" s="33" t="s">
        <v>3977</v>
      </c>
      <c r="G97" s="33" t="s">
        <v>190</v>
      </c>
      <c r="H97" s="33" t="s">
        <v>191</v>
      </c>
      <c r="I97" s="35">
        <v>30597.234000000004</v>
      </c>
      <c r="J97" s="35">
        <v>30597.234000000004</v>
      </c>
      <c r="K97" s="35">
        <v>5813.4745000000003</v>
      </c>
      <c r="L97" s="35">
        <v>36410.708500000001</v>
      </c>
      <c r="M97" s="35">
        <v>8.5000000000000006E-3</v>
      </c>
      <c r="N97" s="33" t="s">
        <v>192</v>
      </c>
      <c r="O97" s="43">
        <v>44984</v>
      </c>
      <c r="P97" s="36">
        <v>0</v>
      </c>
    </row>
    <row r="98" spans="1:16" ht="13.15" customHeight="1" x14ac:dyDescent="0.25">
      <c r="A98" s="33" t="s">
        <v>13</v>
      </c>
      <c r="B98" s="45" t="s">
        <v>183</v>
      </c>
      <c r="C98" s="46">
        <v>6</v>
      </c>
      <c r="D98" s="47" t="s">
        <v>88</v>
      </c>
      <c r="E98" s="34">
        <v>44994</v>
      </c>
      <c r="F98" s="33" t="s">
        <v>3977</v>
      </c>
      <c r="G98" s="33" t="s">
        <v>190</v>
      </c>
      <c r="H98" s="33" t="s">
        <v>191</v>
      </c>
      <c r="I98" s="35">
        <v>0</v>
      </c>
      <c r="J98" s="35">
        <v>0</v>
      </c>
      <c r="K98" s="35">
        <v>0</v>
      </c>
      <c r="L98" s="35">
        <v>0</v>
      </c>
      <c r="M98" s="35">
        <v>36410.699999999997</v>
      </c>
      <c r="N98" s="38">
        <v>44986</v>
      </c>
      <c r="O98" s="43">
        <v>44993</v>
      </c>
      <c r="P98" s="36">
        <v>0</v>
      </c>
    </row>
    <row r="99" spans="1:16" ht="13.15" customHeight="1" x14ac:dyDescent="0.25">
      <c r="A99" s="33" t="s">
        <v>13</v>
      </c>
      <c r="B99" s="45" t="s">
        <v>183</v>
      </c>
      <c r="C99" s="46">
        <v>7</v>
      </c>
      <c r="D99" s="47" t="s">
        <v>88</v>
      </c>
      <c r="E99" s="34">
        <v>45013</v>
      </c>
      <c r="F99" s="33" t="s">
        <v>3974</v>
      </c>
      <c r="G99" s="33" t="s">
        <v>193</v>
      </c>
      <c r="H99" s="33" t="s">
        <v>194</v>
      </c>
      <c r="I99" s="35">
        <v>10199.078</v>
      </c>
      <c r="J99" s="35">
        <v>10199.078</v>
      </c>
      <c r="K99" s="35">
        <v>1937.825</v>
      </c>
      <c r="L99" s="35">
        <v>12136.903</v>
      </c>
      <c r="M99" s="35">
        <v>0</v>
      </c>
      <c r="N99" s="37"/>
      <c r="O99" s="33"/>
      <c r="P99" s="35">
        <v>0</v>
      </c>
    </row>
    <row r="100" spans="1:16" ht="13.15" customHeight="1" x14ac:dyDescent="0.25">
      <c r="A100" s="33" t="s">
        <v>13</v>
      </c>
      <c r="B100" s="45" t="s">
        <v>183</v>
      </c>
      <c r="C100" s="46">
        <v>8</v>
      </c>
      <c r="D100" s="47" t="s">
        <v>88</v>
      </c>
      <c r="E100" s="34">
        <v>45013</v>
      </c>
      <c r="F100" s="33" t="s">
        <v>3978</v>
      </c>
      <c r="G100" s="33" t="s">
        <v>195</v>
      </c>
      <c r="H100" s="33" t="s">
        <v>90</v>
      </c>
      <c r="I100" s="35">
        <v>30597.234000000004</v>
      </c>
      <c r="J100" s="35">
        <v>30597.234000000004</v>
      </c>
      <c r="K100" s="35">
        <v>5813.4745000000003</v>
      </c>
      <c r="L100" s="35">
        <v>36410.708500000001</v>
      </c>
      <c r="M100" s="35">
        <v>36410.708500000001</v>
      </c>
      <c r="N100" s="38">
        <v>44986</v>
      </c>
      <c r="O100" s="43">
        <v>45012</v>
      </c>
      <c r="P100" s="36">
        <v>0</v>
      </c>
    </row>
    <row r="101" spans="1:16" ht="13.15" customHeight="1" x14ac:dyDescent="0.25">
      <c r="A101" s="33" t="s">
        <v>13</v>
      </c>
      <c r="B101" s="45" t="s">
        <v>183</v>
      </c>
      <c r="C101" s="46">
        <v>9</v>
      </c>
      <c r="D101" s="47" t="s">
        <v>88</v>
      </c>
      <c r="E101" s="34">
        <v>45013</v>
      </c>
      <c r="F101" s="33" t="s">
        <v>3979</v>
      </c>
      <c r="G101" s="33" t="s">
        <v>196</v>
      </c>
      <c r="H101" s="33" t="s">
        <v>3600</v>
      </c>
      <c r="I101" s="35">
        <v>90000</v>
      </c>
      <c r="J101" s="35">
        <v>90000</v>
      </c>
      <c r="K101" s="35">
        <v>0</v>
      </c>
      <c r="L101" s="35">
        <v>90000</v>
      </c>
      <c r="M101" s="35">
        <v>0</v>
      </c>
      <c r="N101" s="37"/>
      <c r="O101" s="33"/>
      <c r="P101" s="35">
        <v>0</v>
      </c>
    </row>
    <row r="102" spans="1:16" ht="13.15" customHeight="1" x14ac:dyDescent="0.25">
      <c r="A102" s="33" t="s">
        <v>13</v>
      </c>
      <c r="B102" s="45" t="s">
        <v>183</v>
      </c>
      <c r="C102" s="46">
        <v>10</v>
      </c>
      <c r="D102" s="47" t="s">
        <v>88</v>
      </c>
      <c r="E102" s="34">
        <v>45014</v>
      </c>
      <c r="F102" s="33" t="s">
        <v>3980</v>
      </c>
      <c r="G102" s="33" t="s">
        <v>197</v>
      </c>
      <c r="H102" s="33" t="s">
        <v>90</v>
      </c>
      <c r="I102" s="35">
        <v>3399.69</v>
      </c>
      <c r="J102" s="35">
        <v>3399.69</v>
      </c>
      <c r="K102" s="35">
        <v>645.94100000000003</v>
      </c>
      <c r="L102" s="35">
        <v>4045.6309999999999</v>
      </c>
      <c r="M102" s="35">
        <v>4045.6309999999999</v>
      </c>
      <c r="N102" s="33" t="s">
        <v>198</v>
      </c>
      <c r="O102" s="43">
        <v>45202</v>
      </c>
      <c r="P102" s="36">
        <v>0</v>
      </c>
    </row>
    <row r="103" spans="1:16" ht="13.15" customHeight="1" x14ac:dyDescent="0.25">
      <c r="A103" s="33" t="s">
        <v>13</v>
      </c>
      <c r="B103" s="45" t="s">
        <v>183</v>
      </c>
      <c r="C103" s="46">
        <v>11</v>
      </c>
      <c r="D103" s="47" t="s">
        <v>88</v>
      </c>
      <c r="E103" s="34">
        <v>45014</v>
      </c>
      <c r="F103" s="33" t="s">
        <v>3980</v>
      </c>
      <c r="G103" s="33" t="s">
        <v>199</v>
      </c>
      <c r="H103" s="33" t="s">
        <v>90</v>
      </c>
      <c r="I103" s="35">
        <v>3399.69</v>
      </c>
      <c r="J103" s="35">
        <v>3399.69</v>
      </c>
      <c r="K103" s="35">
        <v>645.94100000000003</v>
      </c>
      <c r="L103" s="35">
        <v>4045.6309999999999</v>
      </c>
      <c r="M103" s="35">
        <v>4045.6309999999999</v>
      </c>
      <c r="N103" s="33" t="s">
        <v>198</v>
      </c>
      <c r="O103" s="43">
        <v>45202</v>
      </c>
      <c r="P103" s="36">
        <v>0</v>
      </c>
    </row>
    <row r="104" spans="1:16" ht="13.15" customHeight="1" x14ac:dyDescent="0.25">
      <c r="A104" s="33" t="s">
        <v>13</v>
      </c>
      <c r="B104" s="45" t="s">
        <v>183</v>
      </c>
      <c r="C104" s="46">
        <v>12</v>
      </c>
      <c r="D104" s="47" t="s">
        <v>88</v>
      </c>
      <c r="E104" s="34">
        <v>45014</v>
      </c>
      <c r="F104" s="33" t="s">
        <v>3980</v>
      </c>
      <c r="G104" s="33" t="s">
        <v>200</v>
      </c>
      <c r="H104" s="33" t="s">
        <v>90</v>
      </c>
      <c r="I104" s="35">
        <v>3399.69</v>
      </c>
      <c r="J104" s="35">
        <v>3399.69</v>
      </c>
      <c r="K104" s="35">
        <v>645.94100000000003</v>
      </c>
      <c r="L104" s="35">
        <v>4045.6309999999999</v>
      </c>
      <c r="M104" s="35">
        <v>4045.6309999999999</v>
      </c>
      <c r="N104" s="33" t="s">
        <v>198</v>
      </c>
      <c r="O104" s="43">
        <v>45202</v>
      </c>
      <c r="P104" s="36">
        <v>0</v>
      </c>
    </row>
    <row r="105" spans="1:16" ht="13.15" customHeight="1" x14ac:dyDescent="0.25">
      <c r="A105" s="33" t="s">
        <v>13</v>
      </c>
      <c r="B105" s="45" t="s">
        <v>183</v>
      </c>
      <c r="C105" s="46">
        <v>13</v>
      </c>
      <c r="D105" s="47" t="s">
        <v>88</v>
      </c>
      <c r="E105" s="34">
        <v>45014</v>
      </c>
      <c r="F105" s="33" t="s">
        <v>3980</v>
      </c>
      <c r="G105" s="33" t="s">
        <v>201</v>
      </c>
      <c r="H105" s="33" t="s">
        <v>90</v>
      </c>
      <c r="I105" s="35">
        <v>10199.075999999999</v>
      </c>
      <c r="J105" s="35">
        <v>10199.075999999999</v>
      </c>
      <c r="K105" s="35">
        <v>1937.8244999999999</v>
      </c>
      <c r="L105" s="35">
        <v>12136.9005</v>
      </c>
      <c r="M105" s="35">
        <v>12136.9005</v>
      </c>
      <c r="N105" s="33" t="s">
        <v>198</v>
      </c>
      <c r="O105" s="43">
        <v>45202</v>
      </c>
      <c r="P105" s="36">
        <v>0</v>
      </c>
    </row>
    <row r="106" spans="1:16" ht="13.15" customHeight="1" x14ac:dyDescent="0.25">
      <c r="A106" s="33" t="s">
        <v>13</v>
      </c>
      <c r="B106" s="45" t="s">
        <v>183</v>
      </c>
      <c r="C106" s="46">
        <v>14</v>
      </c>
      <c r="D106" s="47" t="s">
        <v>88</v>
      </c>
      <c r="E106" s="34">
        <v>45014</v>
      </c>
      <c r="F106" s="33" t="s">
        <v>3981</v>
      </c>
      <c r="G106" s="33" t="s">
        <v>202</v>
      </c>
      <c r="H106" s="33" t="s">
        <v>90</v>
      </c>
      <c r="I106" s="35">
        <v>10199.075999999999</v>
      </c>
      <c r="J106" s="35">
        <v>10199.075999999999</v>
      </c>
      <c r="K106" s="35">
        <v>1937.8244999999999</v>
      </c>
      <c r="L106" s="35">
        <v>12136.9005</v>
      </c>
      <c r="M106" s="35">
        <v>12136.9005</v>
      </c>
      <c r="N106" s="33" t="s">
        <v>203</v>
      </c>
      <c r="O106" s="43">
        <v>45130</v>
      </c>
      <c r="P106" s="36">
        <v>0</v>
      </c>
    </row>
    <row r="107" spans="1:16" ht="13.15" customHeight="1" x14ac:dyDescent="0.25">
      <c r="A107" s="33" t="s">
        <v>13</v>
      </c>
      <c r="B107" s="45" t="s">
        <v>183</v>
      </c>
      <c r="C107" s="46">
        <v>15</v>
      </c>
      <c r="D107" s="47" t="s">
        <v>88</v>
      </c>
      <c r="E107" s="34">
        <v>45015</v>
      </c>
      <c r="F107" s="33" t="s">
        <v>3979</v>
      </c>
      <c r="G107" s="33" t="s">
        <v>204</v>
      </c>
      <c r="H107" s="33" t="s">
        <v>3601</v>
      </c>
      <c r="I107" s="35">
        <v>10199.075999999999</v>
      </c>
      <c r="J107" s="35">
        <v>10199.075999999999</v>
      </c>
      <c r="K107" s="35">
        <v>1937.8244999999999</v>
      </c>
      <c r="L107" s="35">
        <v>12136.9005</v>
      </c>
      <c r="M107" s="35">
        <v>0</v>
      </c>
      <c r="N107" s="37"/>
      <c r="O107" s="33"/>
      <c r="P107" s="35">
        <v>0</v>
      </c>
    </row>
    <row r="108" spans="1:16" ht="13.15" customHeight="1" x14ac:dyDescent="0.25">
      <c r="A108" s="33" t="s">
        <v>13</v>
      </c>
      <c r="B108" s="45" t="s">
        <v>183</v>
      </c>
      <c r="C108" s="46">
        <v>16</v>
      </c>
      <c r="D108" s="47" t="s">
        <v>88</v>
      </c>
      <c r="E108" s="34">
        <v>45015</v>
      </c>
      <c r="F108" s="33" t="s">
        <v>3982</v>
      </c>
      <c r="G108" s="33" t="s">
        <v>205</v>
      </c>
      <c r="H108" s="33" t="s">
        <v>90</v>
      </c>
      <c r="I108" s="35">
        <v>10199.075999999999</v>
      </c>
      <c r="J108" s="35">
        <v>10199.075999999999</v>
      </c>
      <c r="K108" s="35">
        <v>1937.8244999999999</v>
      </c>
      <c r="L108" s="35">
        <v>12136.9005</v>
      </c>
      <c r="M108" s="35">
        <v>0</v>
      </c>
      <c r="N108" s="37"/>
      <c r="O108" s="33"/>
      <c r="P108" s="35">
        <v>0</v>
      </c>
    </row>
    <row r="109" spans="1:16" ht="13.15" customHeight="1" x14ac:dyDescent="0.25">
      <c r="A109" s="33" t="s">
        <v>13</v>
      </c>
      <c r="B109" s="45" t="s">
        <v>183</v>
      </c>
      <c r="C109" s="46">
        <v>17</v>
      </c>
      <c r="D109" s="47" t="s">
        <v>88</v>
      </c>
      <c r="E109" s="34">
        <v>45020</v>
      </c>
      <c r="F109" s="33" t="s">
        <v>3982</v>
      </c>
      <c r="G109" s="33" t="s">
        <v>206</v>
      </c>
      <c r="H109" s="33" t="s">
        <v>90</v>
      </c>
      <c r="I109" s="35">
        <v>10199.075999999999</v>
      </c>
      <c r="J109" s="35">
        <v>10199.075999999999</v>
      </c>
      <c r="K109" s="35">
        <v>1937.8244999999999</v>
      </c>
      <c r="L109" s="35">
        <v>12136.9005</v>
      </c>
      <c r="M109" s="35">
        <v>0</v>
      </c>
      <c r="N109" s="37"/>
      <c r="O109" s="33"/>
      <c r="P109" s="35">
        <v>0</v>
      </c>
    </row>
    <row r="110" spans="1:16" ht="13.15" customHeight="1" x14ac:dyDescent="0.25">
      <c r="A110" s="33" t="s">
        <v>13</v>
      </c>
      <c r="B110" s="45" t="s">
        <v>183</v>
      </c>
      <c r="C110" s="46">
        <v>18</v>
      </c>
      <c r="D110" s="47" t="s">
        <v>88</v>
      </c>
      <c r="E110" s="34">
        <v>45021</v>
      </c>
      <c r="F110" s="33" t="s">
        <v>3982</v>
      </c>
      <c r="G110" s="33" t="s">
        <v>207</v>
      </c>
      <c r="H110" s="33" t="s">
        <v>90</v>
      </c>
      <c r="I110" s="35">
        <v>10199.075999999999</v>
      </c>
      <c r="J110" s="35">
        <v>10199.075999999999</v>
      </c>
      <c r="K110" s="35">
        <v>1937.8244999999999</v>
      </c>
      <c r="L110" s="35">
        <v>12136.9005</v>
      </c>
      <c r="M110" s="35">
        <v>0</v>
      </c>
      <c r="N110" s="37"/>
      <c r="O110" s="33"/>
      <c r="P110" s="35">
        <v>0</v>
      </c>
    </row>
    <row r="111" spans="1:16" ht="13.15" customHeight="1" x14ac:dyDescent="0.25">
      <c r="A111" s="33" t="s">
        <v>13</v>
      </c>
      <c r="B111" s="45" t="s">
        <v>183</v>
      </c>
      <c r="C111" s="46">
        <v>19</v>
      </c>
      <c r="D111" s="47" t="s">
        <v>88</v>
      </c>
      <c r="E111" s="34">
        <v>45021</v>
      </c>
      <c r="F111" s="33" t="s">
        <v>3983</v>
      </c>
      <c r="G111" s="33" t="s">
        <v>208</v>
      </c>
      <c r="H111" s="33" t="s">
        <v>3602</v>
      </c>
      <c r="I111" s="35">
        <v>7238.3544999999995</v>
      </c>
      <c r="J111" s="35">
        <v>7238.3544999999995</v>
      </c>
      <c r="K111" s="35">
        <v>1375.287</v>
      </c>
      <c r="L111" s="35">
        <v>8613.6414999999997</v>
      </c>
      <c r="M111" s="35">
        <v>8613.6414999999997</v>
      </c>
      <c r="N111" s="33" t="s">
        <v>209</v>
      </c>
      <c r="O111" s="43">
        <v>45035</v>
      </c>
      <c r="P111" s="36">
        <v>0</v>
      </c>
    </row>
    <row r="112" spans="1:16" ht="13.15" customHeight="1" x14ac:dyDescent="0.25">
      <c r="A112" s="33" t="s">
        <v>13</v>
      </c>
      <c r="B112" s="45" t="s">
        <v>183</v>
      </c>
      <c r="C112" s="46">
        <v>20</v>
      </c>
      <c r="D112" s="47" t="s">
        <v>88</v>
      </c>
      <c r="E112" s="34">
        <v>45021</v>
      </c>
      <c r="F112" s="33" t="s">
        <v>3983</v>
      </c>
      <c r="G112" s="33" t="s">
        <v>210</v>
      </c>
      <c r="H112" s="33" t="s">
        <v>3602</v>
      </c>
      <c r="I112" s="35">
        <v>28333.72</v>
      </c>
      <c r="J112" s="35">
        <v>28333.72</v>
      </c>
      <c r="K112" s="35">
        <v>5383.4065000000001</v>
      </c>
      <c r="L112" s="35">
        <v>33717.126499999998</v>
      </c>
      <c r="M112" s="35">
        <v>33717.126499999998</v>
      </c>
      <c r="N112" s="33" t="s">
        <v>211</v>
      </c>
      <c r="O112" s="43">
        <v>45035</v>
      </c>
      <c r="P112" s="36">
        <v>0</v>
      </c>
    </row>
    <row r="113" spans="1:16" ht="13.15" customHeight="1" x14ac:dyDescent="0.25">
      <c r="A113" s="33" t="s">
        <v>13</v>
      </c>
      <c r="B113" s="45" t="s">
        <v>183</v>
      </c>
      <c r="C113" s="46">
        <v>21</v>
      </c>
      <c r="D113" s="47" t="s">
        <v>88</v>
      </c>
      <c r="E113" s="34">
        <v>45021</v>
      </c>
      <c r="F113" s="33" t="s">
        <v>3984</v>
      </c>
      <c r="G113" s="33" t="s">
        <v>212</v>
      </c>
      <c r="H113" s="33" t="s">
        <v>90</v>
      </c>
      <c r="I113" s="35">
        <v>30597.234000000004</v>
      </c>
      <c r="J113" s="35">
        <v>30597.234000000004</v>
      </c>
      <c r="K113" s="35">
        <v>5813.4745000000003</v>
      </c>
      <c r="L113" s="35">
        <v>36410.708500000001</v>
      </c>
      <c r="M113" s="35">
        <v>0</v>
      </c>
      <c r="N113" s="37"/>
      <c r="O113" s="33"/>
      <c r="P113" s="35">
        <v>0</v>
      </c>
    </row>
    <row r="114" spans="1:16" ht="13.15" customHeight="1" x14ac:dyDescent="0.25">
      <c r="A114" s="33" t="s">
        <v>13</v>
      </c>
      <c r="B114" s="45" t="s">
        <v>183</v>
      </c>
      <c r="C114" s="46">
        <v>22</v>
      </c>
      <c r="D114" s="47" t="s">
        <v>88</v>
      </c>
      <c r="E114" s="34">
        <v>45028</v>
      </c>
      <c r="F114" s="33" t="s">
        <v>3985</v>
      </c>
      <c r="G114" s="33" t="s">
        <v>213</v>
      </c>
      <c r="H114" s="33" t="s">
        <v>3603</v>
      </c>
      <c r="I114" s="35">
        <v>2400</v>
      </c>
      <c r="J114" s="35">
        <v>2400</v>
      </c>
      <c r="K114" s="35">
        <v>456</v>
      </c>
      <c r="L114" s="35">
        <v>2856</v>
      </c>
      <c r="M114" s="35">
        <v>2856</v>
      </c>
      <c r="N114" s="33" t="s">
        <v>214</v>
      </c>
      <c r="O114" s="43">
        <v>45038</v>
      </c>
      <c r="P114" s="36">
        <v>0</v>
      </c>
    </row>
    <row r="115" spans="1:16" ht="13.15" customHeight="1" x14ac:dyDescent="0.25">
      <c r="A115" s="33" t="s">
        <v>13</v>
      </c>
      <c r="B115" s="45" t="s">
        <v>183</v>
      </c>
      <c r="C115" s="46">
        <v>23</v>
      </c>
      <c r="D115" s="47" t="s">
        <v>88</v>
      </c>
      <c r="E115" s="34">
        <v>45029</v>
      </c>
      <c r="F115" s="33" t="s">
        <v>3986</v>
      </c>
      <c r="G115" s="33" t="s">
        <v>215</v>
      </c>
      <c r="H115" s="33" t="s">
        <v>90</v>
      </c>
      <c r="I115" s="35">
        <v>10199.075999999999</v>
      </c>
      <c r="J115" s="35">
        <v>10199.075999999999</v>
      </c>
      <c r="K115" s="35">
        <v>1937.8244999999999</v>
      </c>
      <c r="L115" s="35">
        <v>12136.9005</v>
      </c>
      <c r="M115" s="35">
        <v>12136.9005</v>
      </c>
      <c r="N115" s="33" t="s">
        <v>216</v>
      </c>
      <c r="O115" s="43">
        <v>45272</v>
      </c>
      <c r="P115" s="36">
        <v>0</v>
      </c>
    </row>
    <row r="116" spans="1:16" ht="13.15" customHeight="1" x14ac:dyDescent="0.25">
      <c r="A116" s="33" t="s">
        <v>13</v>
      </c>
      <c r="B116" s="45" t="s">
        <v>183</v>
      </c>
      <c r="C116" s="46">
        <v>24</v>
      </c>
      <c r="D116" s="47" t="s">
        <v>88</v>
      </c>
      <c r="E116" s="34">
        <v>45029</v>
      </c>
      <c r="F116" s="33" t="s">
        <v>3978</v>
      </c>
      <c r="G116" s="33" t="s">
        <v>217</v>
      </c>
      <c r="H116" s="33" t="s">
        <v>3604</v>
      </c>
      <c r="I116" s="35">
        <v>7500</v>
      </c>
      <c r="J116" s="35">
        <v>7500</v>
      </c>
      <c r="K116" s="35">
        <v>1425</v>
      </c>
      <c r="L116" s="35">
        <v>8925</v>
      </c>
      <c r="M116" s="35">
        <v>8925</v>
      </c>
      <c r="N116" s="38">
        <v>45017</v>
      </c>
      <c r="O116" s="43">
        <v>45026</v>
      </c>
      <c r="P116" s="36">
        <v>0</v>
      </c>
    </row>
    <row r="117" spans="1:16" ht="13.15" customHeight="1" x14ac:dyDescent="0.25">
      <c r="A117" s="33" t="s">
        <v>13</v>
      </c>
      <c r="B117" s="45" t="s">
        <v>183</v>
      </c>
      <c r="C117" s="46">
        <v>25</v>
      </c>
      <c r="D117" s="47" t="s">
        <v>88</v>
      </c>
      <c r="E117" s="34">
        <v>45032</v>
      </c>
      <c r="F117" s="33" t="s">
        <v>3987</v>
      </c>
      <c r="G117" s="33" t="s">
        <v>218</v>
      </c>
      <c r="H117" s="37"/>
      <c r="I117" s="35">
        <v>73351.638500000001</v>
      </c>
      <c r="J117" s="35">
        <v>73351.638500000001</v>
      </c>
      <c r="K117" s="35">
        <v>13936.810999999998</v>
      </c>
      <c r="L117" s="35">
        <v>87288.449500000002</v>
      </c>
      <c r="M117" s="35">
        <v>8925</v>
      </c>
      <c r="N117" s="33" t="s">
        <v>220</v>
      </c>
      <c r="O117" s="43">
        <v>45026</v>
      </c>
      <c r="P117" s="36">
        <v>0</v>
      </c>
    </row>
    <row r="118" spans="1:16" ht="13.15" customHeight="1" x14ac:dyDescent="0.25">
      <c r="A118" s="33" t="s">
        <v>13</v>
      </c>
      <c r="B118" s="45" t="s">
        <v>183</v>
      </c>
      <c r="C118" s="46">
        <v>25</v>
      </c>
      <c r="D118" s="47" t="s">
        <v>88</v>
      </c>
      <c r="E118" s="34">
        <v>45032</v>
      </c>
      <c r="F118" s="33" t="s">
        <v>3987</v>
      </c>
      <c r="G118" s="33" t="s">
        <v>218</v>
      </c>
      <c r="H118" s="37"/>
      <c r="I118" s="35">
        <v>0</v>
      </c>
      <c r="J118" s="35">
        <v>0</v>
      </c>
      <c r="K118" s="35">
        <v>0</v>
      </c>
      <c r="L118" s="35">
        <v>0</v>
      </c>
      <c r="M118" s="35">
        <v>78363.449500000002</v>
      </c>
      <c r="N118" s="33" t="s">
        <v>219</v>
      </c>
      <c r="O118" s="43">
        <v>45006</v>
      </c>
      <c r="P118" s="36">
        <v>0</v>
      </c>
    </row>
    <row r="119" spans="1:16" ht="13.15" customHeight="1" x14ac:dyDescent="0.25">
      <c r="A119" s="33" t="s">
        <v>13</v>
      </c>
      <c r="B119" s="45" t="s">
        <v>183</v>
      </c>
      <c r="C119" s="46">
        <v>26</v>
      </c>
      <c r="D119" s="47" t="s">
        <v>88</v>
      </c>
      <c r="E119" s="34">
        <v>45032</v>
      </c>
      <c r="F119" s="33" t="s">
        <v>3978</v>
      </c>
      <c r="G119" s="33" t="s">
        <v>221</v>
      </c>
      <c r="H119" s="33" t="s">
        <v>3597</v>
      </c>
      <c r="I119" s="35">
        <v>27000</v>
      </c>
      <c r="J119" s="35">
        <v>27000</v>
      </c>
      <c r="K119" s="35">
        <v>0</v>
      </c>
      <c r="L119" s="35">
        <v>27000</v>
      </c>
      <c r="M119" s="35">
        <v>27000</v>
      </c>
      <c r="N119" s="38">
        <v>45047</v>
      </c>
      <c r="O119" s="43">
        <v>45052</v>
      </c>
      <c r="P119" s="36">
        <v>0</v>
      </c>
    </row>
    <row r="120" spans="1:16" ht="13.15" customHeight="1" x14ac:dyDescent="0.25">
      <c r="A120" s="33" t="s">
        <v>13</v>
      </c>
      <c r="B120" s="45" t="s">
        <v>183</v>
      </c>
      <c r="C120" s="46">
        <v>27</v>
      </c>
      <c r="D120" s="47" t="s">
        <v>88</v>
      </c>
      <c r="E120" s="34">
        <v>45035</v>
      </c>
      <c r="F120" s="33" t="s">
        <v>3988</v>
      </c>
      <c r="G120" s="33" t="s">
        <v>222</v>
      </c>
      <c r="H120" s="33" t="s">
        <v>223</v>
      </c>
      <c r="I120" s="35">
        <v>1396.0014999999999</v>
      </c>
      <c r="J120" s="35">
        <v>1396.0014999999999</v>
      </c>
      <c r="K120" s="35">
        <v>265.2405</v>
      </c>
      <c r="L120" s="35">
        <v>1661.2419999999997</v>
      </c>
      <c r="M120" s="35">
        <v>1661.2419999999997</v>
      </c>
      <c r="N120" s="33" t="s">
        <v>224</v>
      </c>
      <c r="O120" s="43">
        <v>45251</v>
      </c>
      <c r="P120" s="36">
        <v>0</v>
      </c>
    </row>
    <row r="121" spans="1:16" ht="13.15" customHeight="1" x14ac:dyDescent="0.25">
      <c r="A121" s="33" t="s">
        <v>13</v>
      </c>
      <c r="B121" s="45" t="s">
        <v>183</v>
      </c>
      <c r="C121" s="46">
        <v>28</v>
      </c>
      <c r="D121" s="47" t="s">
        <v>88</v>
      </c>
      <c r="E121" s="34">
        <v>45067</v>
      </c>
      <c r="F121" s="33" t="s">
        <v>3989</v>
      </c>
      <c r="G121" s="33" t="s">
        <v>225</v>
      </c>
      <c r="H121" s="33" t="s">
        <v>226</v>
      </c>
      <c r="I121" s="35">
        <v>3399.69</v>
      </c>
      <c r="J121" s="35">
        <v>3399.69</v>
      </c>
      <c r="K121" s="35">
        <v>645.94100000000003</v>
      </c>
      <c r="L121" s="35">
        <v>4045.6309999999999</v>
      </c>
      <c r="M121" s="35">
        <v>0</v>
      </c>
      <c r="N121" s="37"/>
      <c r="O121" s="33"/>
      <c r="P121" s="35">
        <v>0</v>
      </c>
    </row>
    <row r="122" spans="1:16" ht="13.15" customHeight="1" x14ac:dyDescent="0.25">
      <c r="A122" s="33" t="s">
        <v>13</v>
      </c>
      <c r="B122" s="45" t="s">
        <v>183</v>
      </c>
      <c r="C122" s="46">
        <v>29</v>
      </c>
      <c r="D122" s="47" t="s">
        <v>88</v>
      </c>
      <c r="E122" s="34">
        <v>45067</v>
      </c>
      <c r="F122" s="33" t="s">
        <v>3989</v>
      </c>
      <c r="G122" s="33" t="s">
        <v>227</v>
      </c>
      <c r="H122" s="33" t="s">
        <v>226</v>
      </c>
      <c r="I122" s="35">
        <v>3399.69</v>
      </c>
      <c r="J122" s="35">
        <v>3399.69</v>
      </c>
      <c r="K122" s="35">
        <v>645.94100000000003</v>
      </c>
      <c r="L122" s="35">
        <v>4045.6309999999999</v>
      </c>
      <c r="M122" s="35">
        <v>0</v>
      </c>
      <c r="N122" s="37"/>
      <c r="O122" s="33"/>
      <c r="P122" s="35">
        <v>0</v>
      </c>
    </row>
    <row r="123" spans="1:16" ht="13.15" customHeight="1" x14ac:dyDescent="0.25">
      <c r="A123" s="33" t="s">
        <v>13</v>
      </c>
      <c r="B123" s="45" t="s">
        <v>183</v>
      </c>
      <c r="C123" s="46">
        <v>30</v>
      </c>
      <c r="D123" s="47" t="s">
        <v>88</v>
      </c>
      <c r="E123" s="34">
        <v>45067</v>
      </c>
      <c r="F123" s="33" t="s">
        <v>3989</v>
      </c>
      <c r="G123" s="33" t="s">
        <v>228</v>
      </c>
      <c r="H123" s="33" t="s">
        <v>226</v>
      </c>
      <c r="I123" s="35">
        <v>3399.69</v>
      </c>
      <c r="J123" s="35">
        <v>3399.69</v>
      </c>
      <c r="K123" s="35">
        <v>645.94100000000003</v>
      </c>
      <c r="L123" s="35">
        <v>4045.6309999999999</v>
      </c>
      <c r="M123" s="35">
        <v>0</v>
      </c>
      <c r="N123" s="37"/>
      <c r="O123" s="33"/>
      <c r="P123" s="35">
        <v>0</v>
      </c>
    </row>
    <row r="124" spans="1:16" ht="13.15" customHeight="1" x14ac:dyDescent="0.25">
      <c r="A124" s="33" t="s">
        <v>13</v>
      </c>
      <c r="B124" s="45" t="s">
        <v>183</v>
      </c>
      <c r="C124" s="46">
        <v>31</v>
      </c>
      <c r="D124" s="47" t="s">
        <v>88</v>
      </c>
      <c r="E124" s="34">
        <v>45067</v>
      </c>
      <c r="F124" s="33" t="s">
        <v>3989</v>
      </c>
      <c r="G124" s="33" t="s">
        <v>227</v>
      </c>
      <c r="H124" s="33" t="s">
        <v>90</v>
      </c>
      <c r="I124" s="35">
        <v>3399.69</v>
      </c>
      <c r="J124" s="35">
        <v>3399.69</v>
      </c>
      <c r="K124" s="35">
        <v>645.94100000000003</v>
      </c>
      <c r="L124" s="35">
        <v>4045.6309999999999</v>
      </c>
      <c r="M124" s="35">
        <v>0</v>
      </c>
      <c r="N124" s="37"/>
      <c r="O124" s="33"/>
      <c r="P124" s="35">
        <v>0</v>
      </c>
    </row>
    <row r="125" spans="1:16" ht="13.15" customHeight="1" x14ac:dyDescent="0.25">
      <c r="A125" s="33" t="s">
        <v>13</v>
      </c>
      <c r="B125" s="45" t="s">
        <v>183</v>
      </c>
      <c r="C125" s="46">
        <v>32</v>
      </c>
      <c r="D125" s="47" t="s">
        <v>88</v>
      </c>
      <c r="E125" s="34">
        <v>45067</v>
      </c>
      <c r="F125" s="33" t="s">
        <v>3989</v>
      </c>
      <c r="G125" s="33" t="s">
        <v>229</v>
      </c>
      <c r="H125" s="33" t="s">
        <v>230</v>
      </c>
      <c r="I125" s="35">
        <v>3399.69</v>
      </c>
      <c r="J125" s="35">
        <v>3399.69</v>
      </c>
      <c r="K125" s="35">
        <v>645.94100000000003</v>
      </c>
      <c r="L125" s="35">
        <v>4045.6309999999999</v>
      </c>
      <c r="M125" s="35">
        <v>0</v>
      </c>
      <c r="N125" s="37"/>
      <c r="O125" s="33"/>
      <c r="P125" s="35">
        <v>0</v>
      </c>
    </row>
    <row r="126" spans="1:16" ht="13.15" customHeight="1" x14ac:dyDescent="0.25">
      <c r="A126" s="33" t="s">
        <v>13</v>
      </c>
      <c r="B126" s="45" t="s">
        <v>183</v>
      </c>
      <c r="C126" s="46">
        <v>33</v>
      </c>
      <c r="D126" s="47" t="s">
        <v>88</v>
      </c>
      <c r="E126" s="34">
        <v>45067</v>
      </c>
      <c r="F126" s="33" t="s">
        <v>3989</v>
      </c>
      <c r="G126" s="33" t="s">
        <v>231</v>
      </c>
      <c r="H126" s="33" t="s">
        <v>90</v>
      </c>
      <c r="I126" s="35">
        <v>3399.69</v>
      </c>
      <c r="J126" s="35">
        <v>3399.69</v>
      </c>
      <c r="K126" s="35">
        <v>645.94100000000003</v>
      </c>
      <c r="L126" s="35">
        <v>4045.6309999999999</v>
      </c>
      <c r="M126" s="35">
        <v>0</v>
      </c>
      <c r="N126" s="37"/>
      <c r="O126" s="33"/>
      <c r="P126" s="35">
        <v>0</v>
      </c>
    </row>
    <row r="127" spans="1:16" ht="13.15" customHeight="1" x14ac:dyDescent="0.25">
      <c r="A127" s="33" t="s">
        <v>13</v>
      </c>
      <c r="B127" s="45" t="s">
        <v>183</v>
      </c>
      <c r="C127" s="46">
        <v>34</v>
      </c>
      <c r="D127" s="47" t="s">
        <v>88</v>
      </c>
      <c r="E127" s="34">
        <v>45078</v>
      </c>
      <c r="F127" s="33" t="s">
        <v>3990</v>
      </c>
      <c r="G127" s="33" t="s">
        <v>232</v>
      </c>
      <c r="H127" s="33" t="s">
        <v>233</v>
      </c>
      <c r="I127" s="35">
        <v>30604.790999999997</v>
      </c>
      <c r="J127" s="35">
        <v>30604.790999999997</v>
      </c>
      <c r="K127" s="35">
        <v>0</v>
      </c>
      <c r="L127" s="35">
        <v>30604.790999999997</v>
      </c>
      <c r="M127" s="35">
        <v>10201.597</v>
      </c>
      <c r="N127" s="33" t="s">
        <v>235</v>
      </c>
      <c r="O127" s="43">
        <v>45081</v>
      </c>
      <c r="P127" s="36">
        <v>0</v>
      </c>
    </row>
    <row r="128" spans="1:16" ht="13.15" customHeight="1" x14ac:dyDescent="0.25">
      <c r="A128" s="33" t="s">
        <v>13</v>
      </c>
      <c r="B128" s="45" t="s">
        <v>183</v>
      </c>
      <c r="C128" s="46">
        <v>34</v>
      </c>
      <c r="D128" s="47" t="s">
        <v>88</v>
      </c>
      <c r="E128" s="34">
        <v>45078</v>
      </c>
      <c r="F128" s="33" t="s">
        <v>3990</v>
      </c>
      <c r="G128" s="33" t="s">
        <v>232</v>
      </c>
      <c r="H128" s="33" t="s">
        <v>233</v>
      </c>
      <c r="I128" s="35">
        <v>0</v>
      </c>
      <c r="J128" s="35">
        <v>0</v>
      </c>
      <c r="K128" s="35">
        <v>0</v>
      </c>
      <c r="L128" s="35">
        <v>0</v>
      </c>
      <c r="M128" s="35">
        <v>10203.194</v>
      </c>
      <c r="N128" s="33" t="s">
        <v>234</v>
      </c>
      <c r="O128" s="43">
        <v>45140</v>
      </c>
      <c r="P128" s="36">
        <v>0</v>
      </c>
    </row>
    <row r="129" spans="1:16" ht="13.15" customHeight="1" x14ac:dyDescent="0.25">
      <c r="A129" s="33" t="s">
        <v>13</v>
      </c>
      <c r="B129" s="45" t="s">
        <v>183</v>
      </c>
      <c r="C129" s="46">
        <v>34</v>
      </c>
      <c r="D129" s="47" t="s">
        <v>88</v>
      </c>
      <c r="E129" s="34">
        <v>45078</v>
      </c>
      <c r="F129" s="33" t="s">
        <v>3990</v>
      </c>
      <c r="G129" s="33" t="s">
        <v>232</v>
      </c>
      <c r="H129" s="33" t="s">
        <v>233</v>
      </c>
      <c r="I129" s="35">
        <v>0</v>
      </c>
      <c r="J129" s="35">
        <v>0</v>
      </c>
      <c r="K129" s="35">
        <v>0</v>
      </c>
      <c r="L129" s="35">
        <v>0</v>
      </c>
      <c r="M129" s="35">
        <v>10200</v>
      </c>
      <c r="N129" s="33" t="s">
        <v>234</v>
      </c>
      <c r="O129" s="43">
        <v>45236</v>
      </c>
      <c r="P129" s="36">
        <v>0</v>
      </c>
    </row>
    <row r="130" spans="1:16" ht="13.15" customHeight="1" x14ac:dyDescent="0.25">
      <c r="A130" s="33" t="s">
        <v>13</v>
      </c>
      <c r="B130" s="45" t="s">
        <v>183</v>
      </c>
      <c r="C130" s="46">
        <v>35</v>
      </c>
      <c r="D130" s="47" t="s">
        <v>88</v>
      </c>
      <c r="E130" s="34">
        <v>45078</v>
      </c>
      <c r="F130" s="33" t="s">
        <v>3985</v>
      </c>
      <c r="G130" s="33" t="s">
        <v>236</v>
      </c>
      <c r="H130" s="33" t="s">
        <v>3605</v>
      </c>
      <c r="I130" s="35">
        <v>2400</v>
      </c>
      <c r="J130" s="35">
        <v>2400</v>
      </c>
      <c r="K130" s="35">
        <v>456</v>
      </c>
      <c r="L130" s="35">
        <v>2856</v>
      </c>
      <c r="M130" s="35">
        <v>2856</v>
      </c>
      <c r="N130" s="33" t="s">
        <v>237</v>
      </c>
      <c r="O130" s="43">
        <v>45123</v>
      </c>
      <c r="P130" s="36">
        <v>0</v>
      </c>
    </row>
    <row r="131" spans="1:16" ht="13.15" customHeight="1" x14ac:dyDescent="0.25">
      <c r="A131" s="33" t="s">
        <v>13</v>
      </c>
      <c r="B131" s="45" t="s">
        <v>183</v>
      </c>
      <c r="C131" s="46">
        <v>36</v>
      </c>
      <c r="D131" s="47" t="s">
        <v>88</v>
      </c>
      <c r="E131" s="34">
        <v>45078</v>
      </c>
      <c r="F131" s="33" t="s">
        <v>3979</v>
      </c>
      <c r="G131" s="33" t="s">
        <v>238</v>
      </c>
      <c r="H131" s="33" t="s">
        <v>3606</v>
      </c>
      <c r="I131" s="35">
        <v>45000</v>
      </c>
      <c r="J131" s="35">
        <v>45000</v>
      </c>
      <c r="K131" s="35">
        <v>0</v>
      </c>
      <c r="L131" s="35">
        <v>45000</v>
      </c>
      <c r="M131" s="35">
        <v>0</v>
      </c>
      <c r="N131" s="37"/>
      <c r="O131" s="33"/>
      <c r="P131" s="35">
        <v>0</v>
      </c>
    </row>
    <row r="132" spans="1:16" ht="13.15" customHeight="1" x14ac:dyDescent="0.25">
      <c r="A132" s="33" t="s">
        <v>13</v>
      </c>
      <c r="B132" s="45" t="s">
        <v>183</v>
      </c>
      <c r="C132" s="46">
        <v>37</v>
      </c>
      <c r="D132" s="47" t="s">
        <v>88</v>
      </c>
      <c r="E132" s="34">
        <v>45103</v>
      </c>
      <c r="F132" s="33" t="s">
        <v>3987</v>
      </c>
      <c r="G132" s="33" t="s">
        <v>239</v>
      </c>
      <c r="H132" s="37"/>
      <c r="I132" s="35">
        <v>20608.635000000002</v>
      </c>
      <c r="J132" s="35">
        <v>20608.635000000002</v>
      </c>
      <c r="K132" s="35">
        <v>3915.6410000000005</v>
      </c>
      <c r="L132" s="35">
        <v>24524.276000000002</v>
      </c>
      <c r="M132" s="35">
        <v>24524.276000000002</v>
      </c>
      <c r="N132" s="33" t="s">
        <v>240</v>
      </c>
      <c r="O132" s="43">
        <v>45216</v>
      </c>
      <c r="P132" s="36">
        <v>0</v>
      </c>
    </row>
    <row r="133" spans="1:16" ht="13.15" customHeight="1" x14ac:dyDescent="0.25">
      <c r="A133" s="33" t="s">
        <v>13</v>
      </c>
      <c r="B133" s="45" t="s">
        <v>183</v>
      </c>
      <c r="C133" s="46">
        <v>38</v>
      </c>
      <c r="D133" s="47" t="s">
        <v>88</v>
      </c>
      <c r="E133" s="34">
        <v>45110</v>
      </c>
      <c r="F133" s="33" t="s">
        <v>3972</v>
      </c>
      <c r="G133" s="33" t="s">
        <v>241</v>
      </c>
      <c r="H133" s="33" t="s">
        <v>242</v>
      </c>
      <c r="I133" s="35">
        <v>30604.790999999997</v>
      </c>
      <c r="J133" s="35">
        <v>30604.790999999997</v>
      </c>
      <c r="K133" s="35">
        <v>0</v>
      </c>
      <c r="L133" s="35">
        <v>30604.790999999997</v>
      </c>
      <c r="M133" s="36">
        <v>0</v>
      </c>
      <c r="N133" s="37"/>
      <c r="O133" s="33"/>
      <c r="P133" s="35">
        <v>10201.597</v>
      </c>
    </row>
    <row r="134" spans="1:16" ht="13.15" customHeight="1" x14ac:dyDescent="0.25">
      <c r="A134" s="33" t="s">
        <v>13</v>
      </c>
      <c r="B134" s="45" t="s">
        <v>183</v>
      </c>
      <c r="C134" s="46">
        <v>38</v>
      </c>
      <c r="D134" s="47" t="s">
        <v>88</v>
      </c>
      <c r="E134" s="34">
        <v>45110</v>
      </c>
      <c r="F134" s="33" t="s">
        <v>3972</v>
      </c>
      <c r="G134" s="33" t="s">
        <v>241</v>
      </c>
      <c r="H134" s="33" t="s">
        <v>242</v>
      </c>
      <c r="I134" s="35">
        <v>0</v>
      </c>
      <c r="J134" s="35">
        <v>0</v>
      </c>
      <c r="K134" s="35">
        <v>0</v>
      </c>
      <c r="L134" s="35">
        <v>0</v>
      </c>
      <c r="M134" s="35">
        <v>10059.194</v>
      </c>
      <c r="N134" s="33" t="s">
        <v>243</v>
      </c>
      <c r="O134" s="43">
        <v>45220</v>
      </c>
      <c r="P134" s="36">
        <v>0</v>
      </c>
    </row>
    <row r="135" spans="1:16" ht="13.15" customHeight="1" x14ac:dyDescent="0.25">
      <c r="A135" s="33" t="s">
        <v>13</v>
      </c>
      <c r="B135" s="45" t="s">
        <v>183</v>
      </c>
      <c r="C135" s="46">
        <v>38</v>
      </c>
      <c r="D135" s="47" t="s">
        <v>88</v>
      </c>
      <c r="E135" s="34">
        <v>45110</v>
      </c>
      <c r="F135" s="33" t="s">
        <v>3972</v>
      </c>
      <c r="G135" s="33" t="s">
        <v>241</v>
      </c>
      <c r="H135" s="33" t="s">
        <v>242</v>
      </c>
      <c r="I135" s="35">
        <v>0</v>
      </c>
      <c r="J135" s="35">
        <v>0</v>
      </c>
      <c r="K135" s="35">
        <v>0</v>
      </c>
      <c r="L135" s="35">
        <v>0</v>
      </c>
      <c r="M135" s="35">
        <v>10344</v>
      </c>
      <c r="N135" s="33" t="s">
        <v>244</v>
      </c>
      <c r="O135" s="43">
        <v>45123</v>
      </c>
      <c r="P135" s="36">
        <v>0</v>
      </c>
    </row>
    <row r="136" spans="1:16" ht="13.15" customHeight="1" x14ac:dyDescent="0.25">
      <c r="A136" s="33" t="s">
        <v>13</v>
      </c>
      <c r="B136" s="45" t="s">
        <v>183</v>
      </c>
      <c r="C136" s="46">
        <v>39</v>
      </c>
      <c r="D136" s="47" t="s">
        <v>88</v>
      </c>
      <c r="E136" s="34">
        <v>45110</v>
      </c>
      <c r="F136" s="33" t="s">
        <v>3972</v>
      </c>
      <c r="G136" s="33" t="s">
        <v>245</v>
      </c>
      <c r="H136" s="33" t="s">
        <v>246</v>
      </c>
      <c r="I136" s="35">
        <v>2400</v>
      </c>
      <c r="J136" s="35">
        <v>2400</v>
      </c>
      <c r="K136" s="35">
        <v>456</v>
      </c>
      <c r="L136" s="35">
        <v>2856</v>
      </c>
      <c r="M136" s="35">
        <v>2856</v>
      </c>
      <c r="N136" s="33" t="s">
        <v>244</v>
      </c>
      <c r="O136" s="43">
        <v>45123</v>
      </c>
      <c r="P136" s="36">
        <v>0</v>
      </c>
    </row>
    <row r="137" spans="1:16" ht="13.15" customHeight="1" x14ac:dyDescent="0.25">
      <c r="A137" s="33" t="s">
        <v>13</v>
      </c>
      <c r="B137" s="45" t="s">
        <v>183</v>
      </c>
      <c r="C137" s="46">
        <v>40</v>
      </c>
      <c r="D137" s="47" t="s">
        <v>88</v>
      </c>
      <c r="E137" s="34">
        <v>45111</v>
      </c>
      <c r="F137" s="33" t="s">
        <v>3979</v>
      </c>
      <c r="G137" s="33" t="s">
        <v>247</v>
      </c>
      <c r="H137" s="33" t="s">
        <v>3607</v>
      </c>
      <c r="I137" s="35">
        <v>15900</v>
      </c>
      <c r="J137" s="35">
        <v>15900</v>
      </c>
      <c r="K137" s="35">
        <v>3021</v>
      </c>
      <c r="L137" s="35">
        <v>18921</v>
      </c>
      <c r="M137" s="35">
        <v>0</v>
      </c>
      <c r="N137" s="37"/>
      <c r="O137" s="33"/>
      <c r="P137" s="35">
        <v>0</v>
      </c>
    </row>
    <row r="138" spans="1:16" ht="13.15" customHeight="1" x14ac:dyDescent="0.25">
      <c r="A138" s="33" t="s">
        <v>13</v>
      </c>
      <c r="B138" s="45" t="s">
        <v>183</v>
      </c>
      <c r="C138" s="46">
        <v>41</v>
      </c>
      <c r="D138" s="47" t="s">
        <v>88</v>
      </c>
      <c r="E138" s="34">
        <v>45118</v>
      </c>
      <c r="F138" s="33" t="s">
        <v>3991</v>
      </c>
      <c r="G138" s="33" t="s">
        <v>248</v>
      </c>
      <c r="H138" s="33" t="s">
        <v>249</v>
      </c>
      <c r="I138" s="35">
        <v>15302.395499999999</v>
      </c>
      <c r="J138" s="35">
        <v>15302.395499999999</v>
      </c>
      <c r="K138" s="35">
        <v>0</v>
      </c>
      <c r="L138" s="35">
        <v>15302.395499999999</v>
      </c>
      <c r="M138" s="35">
        <v>5100.7984999999999</v>
      </c>
      <c r="N138" s="33" t="s">
        <v>250</v>
      </c>
      <c r="O138" s="43">
        <v>45179</v>
      </c>
      <c r="P138" s="36">
        <v>0</v>
      </c>
    </row>
    <row r="139" spans="1:16" ht="13.15" customHeight="1" x14ac:dyDescent="0.25">
      <c r="A139" s="33" t="s">
        <v>13</v>
      </c>
      <c r="B139" s="45" t="s">
        <v>183</v>
      </c>
      <c r="C139" s="46">
        <v>41</v>
      </c>
      <c r="D139" s="47" t="s">
        <v>88</v>
      </c>
      <c r="E139" s="34">
        <v>45118</v>
      </c>
      <c r="F139" s="33" t="s">
        <v>3991</v>
      </c>
      <c r="G139" s="33" t="s">
        <v>248</v>
      </c>
      <c r="H139" s="33" t="s">
        <v>249</v>
      </c>
      <c r="I139" s="35">
        <v>0</v>
      </c>
      <c r="J139" s="35">
        <v>0</v>
      </c>
      <c r="K139" s="35">
        <v>0</v>
      </c>
      <c r="L139" s="35">
        <v>0</v>
      </c>
      <c r="M139" s="35">
        <v>10201.597</v>
      </c>
      <c r="N139" s="33" t="s">
        <v>250</v>
      </c>
      <c r="O139" s="43">
        <v>45115</v>
      </c>
      <c r="P139" s="36">
        <v>0</v>
      </c>
    </row>
    <row r="140" spans="1:16" ht="13.15" customHeight="1" x14ac:dyDescent="0.25">
      <c r="A140" s="33" t="s">
        <v>13</v>
      </c>
      <c r="B140" s="45" t="s">
        <v>183</v>
      </c>
      <c r="C140" s="46">
        <v>42</v>
      </c>
      <c r="D140" s="47" t="s">
        <v>88</v>
      </c>
      <c r="E140" s="34">
        <v>45118</v>
      </c>
      <c r="F140" s="33" t="s">
        <v>3991</v>
      </c>
      <c r="G140" s="33" t="s">
        <v>251</v>
      </c>
      <c r="H140" s="33" t="s">
        <v>249</v>
      </c>
      <c r="I140" s="35">
        <v>3000</v>
      </c>
      <c r="J140" s="35">
        <v>3000</v>
      </c>
      <c r="K140" s="35">
        <v>570</v>
      </c>
      <c r="L140" s="35">
        <v>3570</v>
      </c>
      <c r="M140" s="35">
        <v>3570</v>
      </c>
      <c r="N140" s="33" t="s">
        <v>252</v>
      </c>
      <c r="O140" s="43">
        <v>45115</v>
      </c>
      <c r="P140" s="36">
        <v>0</v>
      </c>
    </row>
    <row r="141" spans="1:16" ht="13.15" customHeight="1" x14ac:dyDescent="0.25">
      <c r="A141" s="33" t="s">
        <v>13</v>
      </c>
      <c r="B141" s="45" t="s">
        <v>183</v>
      </c>
      <c r="C141" s="46">
        <v>43</v>
      </c>
      <c r="D141" s="47" t="s">
        <v>88</v>
      </c>
      <c r="E141" s="34">
        <v>45125</v>
      </c>
      <c r="F141" s="33" t="s">
        <v>3992</v>
      </c>
      <c r="G141" s="33" t="s">
        <v>253</v>
      </c>
      <c r="H141" s="33" t="s">
        <v>254</v>
      </c>
      <c r="I141" s="35">
        <v>1662.7685000000001</v>
      </c>
      <c r="J141" s="35">
        <v>1662.7685000000001</v>
      </c>
      <c r="K141" s="35">
        <v>315.92649999999998</v>
      </c>
      <c r="L141" s="35">
        <v>1978.6950000000002</v>
      </c>
      <c r="M141" s="35">
        <v>1978.6950000000002</v>
      </c>
      <c r="N141" s="33" t="s">
        <v>255</v>
      </c>
      <c r="O141" s="43">
        <v>45178</v>
      </c>
      <c r="P141" s="36">
        <v>0</v>
      </c>
    </row>
    <row r="142" spans="1:16" ht="13.15" customHeight="1" x14ac:dyDescent="0.25">
      <c r="A142" s="33" t="s">
        <v>13</v>
      </c>
      <c r="B142" s="45" t="s">
        <v>183</v>
      </c>
      <c r="C142" s="46">
        <v>44</v>
      </c>
      <c r="D142" s="47" t="s">
        <v>88</v>
      </c>
      <c r="E142" s="34">
        <v>45127</v>
      </c>
      <c r="F142" s="33" t="s">
        <v>3976</v>
      </c>
      <c r="G142" s="33" t="s">
        <v>256</v>
      </c>
      <c r="H142" s="33" t="s">
        <v>257</v>
      </c>
      <c r="I142" s="35">
        <v>1069.653</v>
      </c>
      <c r="J142" s="35">
        <v>1069.653</v>
      </c>
      <c r="K142" s="35">
        <v>203.23399999999998</v>
      </c>
      <c r="L142" s="35">
        <v>1272.8870000000002</v>
      </c>
      <c r="M142" s="35">
        <v>1272.8870000000002</v>
      </c>
      <c r="N142" s="33" t="s">
        <v>258</v>
      </c>
      <c r="O142" s="43">
        <v>45126</v>
      </c>
      <c r="P142" s="36">
        <v>0</v>
      </c>
    </row>
    <row r="143" spans="1:16" ht="13.15" customHeight="1" x14ac:dyDescent="0.25">
      <c r="A143" s="33" t="s">
        <v>13</v>
      </c>
      <c r="B143" s="45" t="s">
        <v>183</v>
      </c>
      <c r="C143" s="46">
        <v>45</v>
      </c>
      <c r="D143" s="47" t="s">
        <v>88</v>
      </c>
      <c r="E143" s="34">
        <v>45155</v>
      </c>
      <c r="F143" s="33" t="s">
        <v>3992</v>
      </c>
      <c r="G143" s="33" t="s">
        <v>259</v>
      </c>
      <c r="H143" s="33" t="s">
        <v>3608</v>
      </c>
      <c r="I143" s="35">
        <v>786.26250000000005</v>
      </c>
      <c r="J143" s="35">
        <v>786.26250000000005</v>
      </c>
      <c r="K143" s="35">
        <v>149.3905</v>
      </c>
      <c r="L143" s="35">
        <v>935.65300000000002</v>
      </c>
      <c r="M143" s="35">
        <v>0</v>
      </c>
      <c r="N143" s="37"/>
      <c r="O143" s="33"/>
      <c r="P143" s="35">
        <v>0</v>
      </c>
    </row>
    <row r="144" spans="1:16" ht="13.15" customHeight="1" x14ac:dyDescent="0.25">
      <c r="A144" s="33" t="s">
        <v>13</v>
      </c>
      <c r="B144" s="45" t="s">
        <v>183</v>
      </c>
      <c r="C144" s="46">
        <v>46</v>
      </c>
      <c r="D144" s="47" t="s">
        <v>88</v>
      </c>
      <c r="E144" s="34">
        <v>45155</v>
      </c>
      <c r="F144" s="33" t="s">
        <v>3993</v>
      </c>
      <c r="G144" s="33" t="s">
        <v>260</v>
      </c>
      <c r="H144" s="33" t="s">
        <v>3609</v>
      </c>
      <c r="I144" s="35">
        <v>891.37749999999994</v>
      </c>
      <c r="J144" s="35">
        <v>891.37749999999994</v>
      </c>
      <c r="K144" s="35">
        <v>169.36150000000001</v>
      </c>
      <c r="L144" s="35">
        <v>1060.739</v>
      </c>
      <c r="M144" s="35">
        <v>1060.739</v>
      </c>
      <c r="N144" s="33" t="s">
        <v>261</v>
      </c>
      <c r="O144" s="43">
        <v>45157</v>
      </c>
      <c r="P144" s="36">
        <v>0</v>
      </c>
    </row>
    <row r="145" spans="1:16" ht="13.15" customHeight="1" x14ac:dyDescent="0.25">
      <c r="A145" s="33" t="s">
        <v>13</v>
      </c>
      <c r="B145" s="45" t="s">
        <v>183</v>
      </c>
      <c r="C145" s="46">
        <v>47</v>
      </c>
      <c r="D145" s="47" t="s">
        <v>88</v>
      </c>
      <c r="E145" s="34">
        <v>45173</v>
      </c>
      <c r="F145" s="33" t="s">
        <v>3994</v>
      </c>
      <c r="G145" s="33" t="s">
        <v>262</v>
      </c>
      <c r="H145" s="33" t="s">
        <v>3610</v>
      </c>
      <c r="I145" s="35">
        <v>6249.5550000000003</v>
      </c>
      <c r="J145" s="35">
        <v>6249.5550000000003</v>
      </c>
      <c r="K145" s="35">
        <v>1187.4155000000001</v>
      </c>
      <c r="L145" s="35">
        <v>7436.9705000000004</v>
      </c>
      <c r="M145" s="35">
        <v>7436.9705000000004</v>
      </c>
      <c r="N145" s="33" t="s">
        <v>263</v>
      </c>
      <c r="O145" s="43">
        <v>45155</v>
      </c>
      <c r="P145" s="36">
        <v>0</v>
      </c>
    </row>
    <row r="146" spans="1:16" ht="13.15" customHeight="1" x14ac:dyDescent="0.25">
      <c r="A146" s="33" t="s">
        <v>13</v>
      </c>
      <c r="B146" s="45" t="s">
        <v>183</v>
      </c>
      <c r="C146" s="46">
        <v>48</v>
      </c>
      <c r="D146" s="47" t="s">
        <v>88</v>
      </c>
      <c r="E146" s="34">
        <v>45193</v>
      </c>
      <c r="F146" s="33" t="s">
        <v>3983</v>
      </c>
      <c r="G146" s="33" t="s">
        <v>264</v>
      </c>
      <c r="H146" s="37"/>
      <c r="I146" s="35">
        <v>38374.084999999999</v>
      </c>
      <c r="J146" s="35">
        <v>38374.084999999999</v>
      </c>
      <c r="K146" s="35">
        <v>7291.0765000000001</v>
      </c>
      <c r="L146" s="35">
        <v>45665.161500000002</v>
      </c>
      <c r="M146" s="35">
        <v>0</v>
      </c>
      <c r="N146" s="37"/>
      <c r="O146" s="33"/>
      <c r="P146" s="35">
        <v>0</v>
      </c>
    </row>
    <row r="147" spans="1:16" ht="13.15" customHeight="1" x14ac:dyDescent="0.25">
      <c r="A147" s="33" t="s">
        <v>13</v>
      </c>
      <c r="B147" s="45" t="s">
        <v>183</v>
      </c>
      <c r="C147" s="46">
        <v>49</v>
      </c>
      <c r="D147" s="47" t="s">
        <v>88</v>
      </c>
      <c r="E147" s="34">
        <v>45279</v>
      </c>
      <c r="F147" s="33" t="s">
        <v>3995</v>
      </c>
      <c r="G147" s="33" t="s">
        <v>265</v>
      </c>
      <c r="H147" s="33" t="s">
        <v>266</v>
      </c>
      <c r="I147" s="35">
        <v>61325.708499999993</v>
      </c>
      <c r="J147" s="35">
        <v>61325.708499999993</v>
      </c>
      <c r="K147" s="35">
        <v>11651.885</v>
      </c>
      <c r="L147" s="35">
        <v>72977.593500000003</v>
      </c>
      <c r="M147" s="35">
        <v>72977.593500000003</v>
      </c>
      <c r="N147" s="33" t="s">
        <v>267</v>
      </c>
      <c r="O147" s="43">
        <v>45287</v>
      </c>
      <c r="P147" s="36">
        <v>0</v>
      </c>
    </row>
    <row r="148" spans="1:16" ht="13.15" customHeight="1" x14ac:dyDescent="0.25">
      <c r="A148" s="33" t="s">
        <v>13</v>
      </c>
      <c r="B148" s="45" t="s">
        <v>183</v>
      </c>
      <c r="C148" s="46">
        <v>50</v>
      </c>
      <c r="D148" s="47" t="s">
        <v>88</v>
      </c>
      <c r="E148" s="34">
        <v>45284</v>
      </c>
      <c r="F148" s="33" t="s">
        <v>3996</v>
      </c>
      <c r="G148" s="33" t="s">
        <v>268</v>
      </c>
      <c r="H148" s="33" t="s">
        <v>269</v>
      </c>
      <c r="I148" s="35">
        <v>2038.845</v>
      </c>
      <c r="J148" s="35">
        <v>2038.845</v>
      </c>
      <c r="K148" s="35">
        <v>387.38049999999998</v>
      </c>
      <c r="L148" s="35">
        <v>2426.2255</v>
      </c>
      <c r="M148" s="35">
        <v>2426.2255</v>
      </c>
      <c r="N148" s="33" t="s">
        <v>270</v>
      </c>
      <c r="O148" s="43">
        <v>45283</v>
      </c>
      <c r="P148" s="36">
        <v>0</v>
      </c>
    </row>
    <row r="149" spans="1:16" ht="13.15" customHeight="1" x14ac:dyDescent="0.25">
      <c r="A149" s="33" t="s">
        <v>13</v>
      </c>
      <c r="B149" s="45" t="s">
        <v>183</v>
      </c>
      <c r="C149" s="46">
        <v>51</v>
      </c>
      <c r="D149" s="47" t="s">
        <v>88</v>
      </c>
      <c r="E149" s="34">
        <v>45291</v>
      </c>
      <c r="F149" s="33" t="s">
        <v>3997</v>
      </c>
      <c r="G149" s="33" t="s">
        <v>3611</v>
      </c>
      <c r="H149" s="33" t="s">
        <v>123</v>
      </c>
      <c r="I149" s="35">
        <v>851.09500000000003</v>
      </c>
      <c r="J149" s="35">
        <v>851.09500000000003</v>
      </c>
      <c r="K149" s="35">
        <v>161.708</v>
      </c>
      <c r="L149" s="35">
        <v>1012.8030000000001</v>
      </c>
      <c r="M149" s="35">
        <v>0</v>
      </c>
      <c r="N149" s="37"/>
      <c r="O149" s="33"/>
      <c r="P149" s="35">
        <v>0</v>
      </c>
    </row>
    <row r="150" spans="1:16" ht="13.15" customHeight="1" x14ac:dyDescent="0.25">
      <c r="A150" s="33" t="s">
        <v>15</v>
      </c>
      <c r="B150" s="45" t="s">
        <v>271</v>
      </c>
      <c r="C150" s="46">
        <v>1</v>
      </c>
      <c r="D150" s="47" t="s">
        <v>88</v>
      </c>
      <c r="E150" s="34">
        <v>44964</v>
      </c>
      <c r="F150" s="33" t="s">
        <v>3998</v>
      </c>
      <c r="G150" s="33" t="s">
        <v>272</v>
      </c>
      <c r="H150" s="33" t="s">
        <v>273</v>
      </c>
      <c r="I150" s="35">
        <v>39349.154999999999</v>
      </c>
      <c r="J150" s="35">
        <v>39349.154999999999</v>
      </c>
      <c r="K150" s="35">
        <v>1776.3395</v>
      </c>
      <c r="L150" s="35">
        <v>41125.494500000001</v>
      </c>
      <c r="M150" s="35">
        <v>41125.494500000001</v>
      </c>
      <c r="N150" s="33">
        <v>8740316</v>
      </c>
      <c r="O150" s="43">
        <v>44962</v>
      </c>
      <c r="P150" s="36">
        <v>0</v>
      </c>
    </row>
    <row r="151" spans="1:16" ht="13.15" customHeight="1" x14ac:dyDescent="0.25">
      <c r="A151" s="33" t="s">
        <v>15</v>
      </c>
      <c r="B151" s="45" t="s">
        <v>271</v>
      </c>
      <c r="C151" s="46">
        <v>1</v>
      </c>
      <c r="D151" s="47" t="s">
        <v>86</v>
      </c>
      <c r="E151" s="34">
        <v>45291</v>
      </c>
      <c r="F151" s="33" t="s">
        <v>3999</v>
      </c>
      <c r="G151" s="33" t="s">
        <v>3850</v>
      </c>
      <c r="H151" s="37"/>
      <c r="I151" s="35">
        <v>-116582.965</v>
      </c>
      <c r="J151" s="36">
        <v>0</v>
      </c>
      <c r="K151" s="35">
        <v>0</v>
      </c>
      <c r="L151" s="35">
        <v>-116582.965</v>
      </c>
      <c r="M151" s="35">
        <v>0</v>
      </c>
      <c r="N151" s="37"/>
      <c r="O151" s="33"/>
      <c r="P151" s="35">
        <v>0</v>
      </c>
    </row>
    <row r="152" spans="1:16" ht="13.15" customHeight="1" x14ac:dyDescent="0.25">
      <c r="A152" s="33" t="s">
        <v>15</v>
      </c>
      <c r="B152" s="45" t="s">
        <v>271</v>
      </c>
      <c r="C152" s="46">
        <v>2</v>
      </c>
      <c r="D152" s="47" t="s">
        <v>88</v>
      </c>
      <c r="E152" s="34">
        <v>44984</v>
      </c>
      <c r="F152" s="33" t="s">
        <v>4000</v>
      </c>
      <c r="G152" s="33" t="s">
        <v>274</v>
      </c>
      <c r="H152" s="33" t="s">
        <v>3612</v>
      </c>
      <c r="I152" s="35">
        <v>57552.826000000001</v>
      </c>
      <c r="J152" s="35">
        <v>57552.826000000001</v>
      </c>
      <c r="K152" s="35">
        <v>2812.5369999999998</v>
      </c>
      <c r="L152" s="35">
        <v>60365.362999999998</v>
      </c>
      <c r="M152" s="35">
        <v>60365.362999999998</v>
      </c>
      <c r="N152" s="33">
        <v>5824417</v>
      </c>
      <c r="O152" s="43">
        <v>44999</v>
      </c>
      <c r="P152" s="36">
        <v>0</v>
      </c>
    </row>
    <row r="153" spans="1:16" ht="13.15" customHeight="1" x14ac:dyDescent="0.25">
      <c r="A153" s="33" t="s">
        <v>15</v>
      </c>
      <c r="B153" s="45" t="s">
        <v>271</v>
      </c>
      <c r="C153" s="46">
        <v>3</v>
      </c>
      <c r="D153" s="47" t="s">
        <v>88</v>
      </c>
      <c r="E153" s="34">
        <v>44985</v>
      </c>
      <c r="F153" s="33" t="s">
        <v>4001</v>
      </c>
      <c r="G153" s="33" t="s">
        <v>275</v>
      </c>
      <c r="H153" s="33" t="s">
        <v>3596</v>
      </c>
      <c r="I153" s="35">
        <v>13116.385</v>
      </c>
      <c r="J153" s="35">
        <v>13116.385</v>
      </c>
      <c r="K153" s="35">
        <v>592.11300000000006</v>
      </c>
      <c r="L153" s="35">
        <v>13708.498000000001</v>
      </c>
      <c r="M153" s="35">
        <v>0</v>
      </c>
      <c r="N153" s="37"/>
      <c r="O153" s="33"/>
      <c r="P153" s="35">
        <v>0</v>
      </c>
    </row>
    <row r="154" spans="1:16" ht="13.15" customHeight="1" x14ac:dyDescent="0.25">
      <c r="A154" s="33" t="s">
        <v>15</v>
      </c>
      <c r="B154" s="45" t="s">
        <v>271</v>
      </c>
      <c r="C154" s="46">
        <v>4</v>
      </c>
      <c r="D154" s="47" t="s">
        <v>88</v>
      </c>
      <c r="E154" s="34">
        <v>44985</v>
      </c>
      <c r="F154" s="33" t="s">
        <v>4002</v>
      </c>
      <c r="G154" s="33" t="s">
        <v>276</v>
      </c>
      <c r="H154" s="33" t="s">
        <v>90</v>
      </c>
      <c r="I154" s="35">
        <v>82298.31</v>
      </c>
      <c r="J154" s="35">
        <v>82298.31</v>
      </c>
      <c r="K154" s="35">
        <v>4236.6790000000001</v>
      </c>
      <c r="L154" s="35">
        <v>86534.989000000001</v>
      </c>
      <c r="M154" s="35">
        <v>86534.989000000001</v>
      </c>
      <c r="N154" s="33">
        <v>7658810</v>
      </c>
      <c r="O154" s="43">
        <v>45199</v>
      </c>
      <c r="P154" s="36">
        <v>0</v>
      </c>
    </row>
    <row r="155" spans="1:16" ht="13.15" customHeight="1" x14ac:dyDescent="0.25">
      <c r="A155" s="33" t="s">
        <v>15</v>
      </c>
      <c r="B155" s="45" t="s">
        <v>271</v>
      </c>
      <c r="C155" s="46">
        <v>5</v>
      </c>
      <c r="D155" s="47" t="s">
        <v>88</v>
      </c>
      <c r="E155" s="34">
        <v>45011</v>
      </c>
      <c r="F155" s="33" t="s">
        <v>4003</v>
      </c>
      <c r="G155" s="33" t="s">
        <v>277</v>
      </c>
      <c r="H155" s="33" t="s">
        <v>273</v>
      </c>
      <c r="I155" s="35">
        <v>36161.942999999999</v>
      </c>
      <c r="J155" s="35">
        <v>36161.942999999999</v>
      </c>
      <c r="K155" s="35">
        <v>1170.769</v>
      </c>
      <c r="L155" s="35">
        <v>37332.712</v>
      </c>
      <c r="M155" s="35">
        <v>37332.712</v>
      </c>
      <c r="N155" s="33">
        <v>8926133</v>
      </c>
      <c r="O155" s="43">
        <v>45067</v>
      </c>
      <c r="P155" s="36">
        <v>0</v>
      </c>
    </row>
    <row r="156" spans="1:16" ht="13.15" customHeight="1" x14ac:dyDescent="0.25">
      <c r="A156" s="33" t="s">
        <v>15</v>
      </c>
      <c r="B156" s="45" t="s">
        <v>271</v>
      </c>
      <c r="C156" s="46">
        <v>6</v>
      </c>
      <c r="D156" s="47" t="s">
        <v>88</v>
      </c>
      <c r="E156" s="34">
        <v>45011</v>
      </c>
      <c r="F156" s="33" t="s">
        <v>4004</v>
      </c>
      <c r="G156" s="33" t="s">
        <v>278</v>
      </c>
      <c r="H156" s="33" t="s">
        <v>3613</v>
      </c>
      <c r="I156" s="35">
        <v>20403.194</v>
      </c>
      <c r="J156" s="35">
        <v>20403.194</v>
      </c>
      <c r="K156" s="35">
        <v>1596.607</v>
      </c>
      <c r="L156" s="35">
        <v>21999.800999999999</v>
      </c>
      <c r="M156" s="35">
        <v>21999.800999999999</v>
      </c>
      <c r="N156" s="33">
        <v>5332993</v>
      </c>
      <c r="O156" s="43">
        <v>45094</v>
      </c>
      <c r="P156" s="36">
        <v>0</v>
      </c>
    </row>
    <row r="157" spans="1:16" ht="13.15" customHeight="1" x14ac:dyDescent="0.25">
      <c r="A157" s="33" t="s">
        <v>15</v>
      </c>
      <c r="B157" s="45" t="s">
        <v>271</v>
      </c>
      <c r="C157" s="46">
        <v>7</v>
      </c>
      <c r="D157" s="47" t="s">
        <v>88</v>
      </c>
      <c r="E157" s="34">
        <v>45040</v>
      </c>
      <c r="F157" s="33" t="s">
        <v>4001</v>
      </c>
      <c r="G157" s="33" t="s">
        <v>279</v>
      </c>
      <c r="H157" s="33" t="s">
        <v>3597</v>
      </c>
      <c r="I157" s="35">
        <v>13116.385</v>
      </c>
      <c r="J157" s="35">
        <v>13116.385</v>
      </c>
      <c r="K157" s="35">
        <v>592.11300000000006</v>
      </c>
      <c r="L157" s="35">
        <v>13708.498000000001</v>
      </c>
      <c r="M157" s="35">
        <v>13708.498000000001</v>
      </c>
      <c r="N157" s="33" t="s">
        <v>280</v>
      </c>
      <c r="O157" s="43">
        <v>45076</v>
      </c>
      <c r="P157" s="36">
        <v>0</v>
      </c>
    </row>
    <row r="158" spans="1:16" ht="13.15" customHeight="1" x14ac:dyDescent="0.25">
      <c r="A158" s="33" t="s">
        <v>15</v>
      </c>
      <c r="B158" s="45" t="s">
        <v>271</v>
      </c>
      <c r="C158" s="46">
        <v>8</v>
      </c>
      <c r="D158" s="47" t="s">
        <v>88</v>
      </c>
      <c r="E158" s="34">
        <v>45043</v>
      </c>
      <c r="F158" s="33" t="s">
        <v>4005</v>
      </c>
      <c r="G158" s="33" t="s">
        <v>281</v>
      </c>
      <c r="H158" s="33" t="s">
        <v>3613</v>
      </c>
      <c r="I158" s="35">
        <v>26232.77</v>
      </c>
      <c r="J158" s="35">
        <v>26232.77</v>
      </c>
      <c r="K158" s="35">
        <v>1184.2265</v>
      </c>
      <c r="L158" s="35">
        <v>27416.996500000001</v>
      </c>
      <c r="M158" s="35">
        <v>27416.996500000001</v>
      </c>
      <c r="N158" s="33">
        <v>4970294</v>
      </c>
      <c r="O158" s="43">
        <v>45055</v>
      </c>
      <c r="P158" s="36">
        <v>0</v>
      </c>
    </row>
    <row r="159" spans="1:16" ht="13.15" customHeight="1" x14ac:dyDescent="0.25">
      <c r="A159" s="33" t="s">
        <v>15</v>
      </c>
      <c r="B159" s="45" t="s">
        <v>271</v>
      </c>
      <c r="C159" s="46">
        <v>9</v>
      </c>
      <c r="D159" s="47" t="s">
        <v>88</v>
      </c>
      <c r="E159" s="34">
        <v>45043</v>
      </c>
      <c r="F159" s="33" t="s">
        <v>4006</v>
      </c>
      <c r="G159" s="33" t="s">
        <v>282</v>
      </c>
      <c r="H159" s="33" t="s">
        <v>3613</v>
      </c>
      <c r="I159" s="35">
        <v>20403.194</v>
      </c>
      <c r="J159" s="35">
        <v>20403.194</v>
      </c>
      <c r="K159" s="35">
        <v>1596.607</v>
      </c>
      <c r="L159" s="35">
        <v>21999.800999999999</v>
      </c>
      <c r="M159" s="35">
        <v>19249.82</v>
      </c>
      <c r="N159" s="33">
        <v>9465308</v>
      </c>
      <c r="O159" s="43">
        <v>45199</v>
      </c>
      <c r="P159" s="36">
        <v>0</v>
      </c>
    </row>
    <row r="160" spans="1:16" ht="13.15" customHeight="1" x14ac:dyDescent="0.25">
      <c r="A160" s="33" t="s">
        <v>15</v>
      </c>
      <c r="B160" s="45" t="s">
        <v>271</v>
      </c>
      <c r="C160" s="46">
        <v>10</v>
      </c>
      <c r="D160" s="47" t="s">
        <v>88</v>
      </c>
      <c r="E160" s="34">
        <v>45071</v>
      </c>
      <c r="F160" s="33" t="s">
        <v>4007</v>
      </c>
      <c r="G160" s="33" t="s">
        <v>283</v>
      </c>
      <c r="H160" s="33" t="s">
        <v>90</v>
      </c>
      <c r="I160" s="35">
        <v>66232.76999999999</v>
      </c>
      <c r="J160" s="35">
        <v>66232.76999999999</v>
      </c>
      <c r="K160" s="35">
        <v>1184.2265</v>
      </c>
      <c r="L160" s="35">
        <v>67416.996499999994</v>
      </c>
      <c r="M160" s="35">
        <v>67416.996499999994</v>
      </c>
      <c r="N160" s="33">
        <v>7009890</v>
      </c>
      <c r="O160" s="43">
        <v>45098</v>
      </c>
      <c r="P160" s="36">
        <v>0</v>
      </c>
    </row>
    <row r="161" spans="1:16" ht="13.15" customHeight="1" x14ac:dyDescent="0.25">
      <c r="A161" s="33" t="s">
        <v>15</v>
      </c>
      <c r="B161" s="45" t="s">
        <v>271</v>
      </c>
      <c r="C161" s="46">
        <v>11</v>
      </c>
      <c r="D161" s="47" t="s">
        <v>88</v>
      </c>
      <c r="E161" s="34">
        <v>45074</v>
      </c>
      <c r="F161" s="33" t="s">
        <v>4008</v>
      </c>
      <c r="G161" s="33" t="s">
        <v>284</v>
      </c>
      <c r="H161" s="33" t="s">
        <v>273</v>
      </c>
      <c r="I161" s="35">
        <v>30000</v>
      </c>
      <c r="J161" s="35">
        <v>30000</v>
      </c>
      <c r="K161" s="35">
        <v>0</v>
      </c>
      <c r="L161" s="35">
        <v>30000</v>
      </c>
      <c r="M161" s="35">
        <v>0</v>
      </c>
      <c r="N161" s="37"/>
      <c r="O161" s="33"/>
      <c r="P161" s="35">
        <v>0</v>
      </c>
    </row>
    <row r="162" spans="1:16" ht="13.15" customHeight="1" x14ac:dyDescent="0.25">
      <c r="A162" s="33" t="s">
        <v>15</v>
      </c>
      <c r="B162" s="45" t="s">
        <v>271</v>
      </c>
      <c r="C162" s="46">
        <v>12</v>
      </c>
      <c r="D162" s="47" t="s">
        <v>88</v>
      </c>
      <c r="E162" s="34">
        <v>45074</v>
      </c>
      <c r="F162" s="33" t="s">
        <v>4009</v>
      </c>
      <c r="G162" s="33" t="s">
        <v>285</v>
      </c>
      <c r="H162" s="33" t="s">
        <v>273</v>
      </c>
      <c r="I162" s="35">
        <v>39349.154999999999</v>
      </c>
      <c r="J162" s="35">
        <v>39349.154999999999</v>
      </c>
      <c r="K162" s="35">
        <v>1776.3395</v>
      </c>
      <c r="L162" s="35">
        <v>41125.494500000001</v>
      </c>
      <c r="M162" s="35">
        <v>41125.494500000001</v>
      </c>
      <c r="N162" s="33" t="s">
        <v>280</v>
      </c>
      <c r="O162" s="43">
        <v>45102</v>
      </c>
      <c r="P162" s="36">
        <v>0</v>
      </c>
    </row>
    <row r="163" spans="1:16" ht="13.15" customHeight="1" x14ac:dyDescent="0.25">
      <c r="A163" s="33" t="s">
        <v>15</v>
      </c>
      <c r="B163" s="45" t="s">
        <v>271</v>
      </c>
      <c r="C163" s="46">
        <v>13</v>
      </c>
      <c r="D163" s="47" t="s">
        <v>88</v>
      </c>
      <c r="E163" s="34">
        <v>45082</v>
      </c>
      <c r="F163" s="33" t="s">
        <v>4010</v>
      </c>
      <c r="G163" s="33" t="s">
        <v>286</v>
      </c>
      <c r="H163" s="37"/>
      <c r="I163" s="35">
        <v>10758.985499999999</v>
      </c>
      <c r="J163" s="35">
        <v>10758.985499999999</v>
      </c>
      <c r="K163" s="35">
        <v>2044.2069999999999</v>
      </c>
      <c r="L163" s="35">
        <v>12803.192500000001</v>
      </c>
      <c r="M163" s="35">
        <v>12803.192500000001</v>
      </c>
      <c r="N163" s="33">
        <v>101861</v>
      </c>
      <c r="O163" s="43">
        <v>45081</v>
      </c>
      <c r="P163" s="36">
        <v>0</v>
      </c>
    </row>
    <row r="164" spans="1:16" ht="13.15" customHeight="1" x14ac:dyDescent="0.25">
      <c r="A164" s="33" t="s">
        <v>15</v>
      </c>
      <c r="B164" s="45" t="s">
        <v>271</v>
      </c>
      <c r="C164" s="46">
        <v>14</v>
      </c>
      <c r="D164" s="47" t="s">
        <v>88</v>
      </c>
      <c r="E164" s="34">
        <v>45083</v>
      </c>
      <c r="F164" s="33" t="s">
        <v>4011</v>
      </c>
      <c r="G164" s="33" t="s">
        <v>287</v>
      </c>
      <c r="H164" s="33" t="s">
        <v>273</v>
      </c>
      <c r="I164" s="35">
        <v>35099.538</v>
      </c>
      <c r="J164" s="35">
        <v>35099.538</v>
      </c>
      <c r="K164" s="35">
        <v>968.91200000000003</v>
      </c>
      <c r="L164" s="35">
        <v>36068.449999999997</v>
      </c>
      <c r="M164" s="35">
        <v>36068.449999999997</v>
      </c>
      <c r="N164" s="33">
        <v>6342292</v>
      </c>
      <c r="O164" s="43">
        <v>45199</v>
      </c>
      <c r="P164" s="36">
        <v>0</v>
      </c>
    </row>
    <row r="165" spans="1:16" ht="13.15" customHeight="1" x14ac:dyDescent="0.25">
      <c r="A165" s="33" t="s">
        <v>15</v>
      </c>
      <c r="B165" s="45" t="s">
        <v>271</v>
      </c>
      <c r="C165" s="46">
        <v>15</v>
      </c>
      <c r="D165" s="47" t="s">
        <v>88</v>
      </c>
      <c r="E165" s="34">
        <v>45083</v>
      </c>
      <c r="F165" s="33" t="s">
        <v>4000</v>
      </c>
      <c r="G165" s="33" t="s">
        <v>288</v>
      </c>
      <c r="H165" s="33" t="s">
        <v>3614</v>
      </c>
      <c r="I165" s="35">
        <v>54523.731000000007</v>
      </c>
      <c r="J165" s="35">
        <v>54523.731000000007</v>
      </c>
      <c r="K165" s="35">
        <v>2664.509</v>
      </c>
      <c r="L165" s="35">
        <v>57188.240000000005</v>
      </c>
      <c r="M165" s="35">
        <v>57188.240000000005</v>
      </c>
      <c r="N165" s="33">
        <v>5932949</v>
      </c>
      <c r="O165" s="43">
        <v>45096</v>
      </c>
      <c r="P165" s="36">
        <v>0</v>
      </c>
    </row>
    <row r="166" spans="1:16" ht="13.15" customHeight="1" x14ac:dyDescent="0.25">
      <c r="A166" s="33" t="s">
        <v>15</v>
      </c>
      <c r="B166" s="45" t="s">
        <v>271</v>
      </c>
      <c r="C166" s="46">
        <v>16</v>
      </c>
      <c r="D166" s="47" t="s">
        <v>88</v>
      </c>
      <c r="E166" s="34">
        <v>45085</v>
      </c>
      <c r="F166" s="33" t="s">
        <v>4012</v>
      </c>
      <c r="G166" s="33" t="s">
        <v>289</v>
      </c>
      <c r="H166" s="37"/>
      <c r="I166" s="35">
        <v>9304.6669999999995</v>
      </c>
      <c r="J166" s="35">
        <v>9304.6669999999995</v>
      </c>
      <c r="K166" s="35">
        <v>1767.8865000000001</v>
      </c>
      <c r="L166" s="35">
        <v>11072.5535</v>
      </c>
      <c r="M166" s="35">
        <v>0</v>
      </c>
      <c r="N166" s="37"/>
      <c r="O166" s="33"/>
      <c r="P166" s="35">
        <v>0</v>
      </c>
    </row>
    <row r="167" spans="1:16" ht="13.15" customHeight="1" x14ac:dyDescent="0.25">
      <c r="A167" s="33" t="s">
        <v>15</v>
      </c>
      <c r="B167" s="45" t="s">
        <v>271</v>
      </c>
      <c r="C167" s="46">
        <v>17</v>
      </c>
      <c r="D167" s="47" t="s">
        <v>88</v>
      </c>
      <c r="E167" s="34">
        <v>45085</v>
      </c>
      <c r="F167" s="33" t="s">
        <v>4013</v>
      </c>
      <c r="G167" s="33" t="s">
        <v>290</v>
      </c>
      <c r="H167" s="33" t="s">
        <v>291</v>
      </c>
      <c r="I167" s="35">
        <v>82741.249500000005</v>
      </c>
      <c r="J167" s="35">
        <v>82741.249500000005</v>
      </c>
      <c r="K167" s="35">
        <v>13820.8375</v>
      </c>
      <c r="L167" s="35">
        <v>96562.087</v>
      </c>
      <c r="M167" s="35">
        <v>96562.087</v>
      </c>
      <c r="N167" s="33">
        <v>9932484</v>
      </c>
      <c r="O167" s="43">
        <v>45199</v>
      </c>
      <c r="P167" s="36">
        <v>0</v>
      </c>
    </row>
    <row r="168" spans="1:16" ht="13.15" customHeight="1" x14ac:dyDescent="0.25">
      <c r="A168" s="33" t="s">
        <v>15</v>
      </c>
      <c r="B168" s="45" t="s">
        <v>271</v>
      </c>
      <c r="C168" s="46">
        <v>18</v>
      </c>
      <c r="D168" s="47" t="s">
        <v>88</v>
      </c>
      <c r="E168" s="34">
        <v>45091</v>
      </c>
      <c r="F168" s="33" t="s">
        <v>3998</v>
      </c>
      <c r="G168" s="33" t="s">
        <v>292</v>
      </c>
      <c r="H168" s="33" t="s">
        <v>242</v>
      </c>
      <c r="I168" s="35">
        <v>39349.154999999999</v>
      </c>
      <c r="J168" s="35">
        <v>39349.154999999999</v>
      </c>
      <c r="K168" s="35">
        <v>1776.3395</v>
      </c>
      <c r="L168" s="35">
        <v>41125.494500000001</v>
      </c>
      <c r="M168" s="35">
        <v>41125.494500000001</v>
      </c>
      <c r="N168" s="33">
        <v>8740365</v>
      </c>
      <c r="O168" s="43">
        <v>45095</v>
      </c>
      <c r="P168" s="36">
        <v>0</v>
      </c>
    </row>
    <row r="169" spans="1:16" ht="13.15" customHeight="1" x14ac:dyDescent="0.25">
      <c r="A169" s="33" t="s">
        <v>15</v>
      </c>
      <c r="B169" s="45" t="s">
        <v>271</v>
      </c>
      <c r="C169" s="46">
        <v>19</v>
      </c>
      <c r="D169" s="47" t="s">
        <v>88</v>
      </c>
      <c r="E169" s="34">
        <v>45117</v>
      </c>
      <c r="F169" s="33" t="s">
        <v>4014</v>
      </c>
      <c r="G169" s="33" t="s">
        <v>293</v>
      </c>
      <c r="H169" s="37"/>
      <c r="I169" s="35">
        <v>3079.0950000000003</v>
      </c>
      <c r="J169" s="35">
        <v>3079.0950000000003</v>
      </c>
      <c r="K169" s="35">
        <v>585.02800000000002</v>
      </c>
      <c r="L169" s="35">
        <v>3664.1230000000005</v>
      </c>
      <c r="M169" s="35">
        <v>3664.1230000000005</v>
      </c>
      <c r="N169" s="33" t="s">
        <v>280</v>
      </c>
      <c r="O169" s="43">
        <v>45115</v>
      </c>
      <c r="P169" s="36">
        <v>0</v>
      </c>
    </row>
    <row r="170" spans="1:16" ht="13.15" customHeight="1" x14ac:dyDescent="0.25">
      <c r="A170" s="33" t="s">
        <v>15</v>
      </c>
      <c r="B170" s="45" t="s">
        <v>271</v>
      </c>
      <c r="C170" s="46">
        <v>20</v>
      </c>
      <c r="D170" s="47" t="s">
        <v>88</v>
      </c>
      <c r="E170" s="34">
        <v>45155</v>
      </c>
      <c r="F170" s="33" t="s">
        <v>4001</v>
      </c>
      <c r="G170" s="33" t="s">
        <v>294</v>
      </c>
      <c r="H170" s="33" t="s">
        <v>3615</v>
      </c>
      <c r="I170" s="35">
        <v>26232.77</v>
      </c>
      <c r="J170" s="35">
        <v>26232.77</v>
      </c>
      <c r="K170" s="35">
        <v>1184.2265</v>
      </c>
      <c r="L170" s="35">
        <v>27416.996500000001</v>
      </c>
      <c r="M170" s="35">
        <v>27416.996500000001</v>
      </c>
      <c r="N170" s="33" t="s">
        <v>280</v>
      </c>
      <c r="O170" s="43">
        <v>45200</v>
      </c>
      <c r="P170" s="36">
        <v>0</v>
      </c>
    </row>
    <row r="171" spans="1:16" ht="13.15" customHeight="1" x14ac:dyDescent="0.25">
      <c r="A171" s="33" t="s">
        <v>15</v>
      </c>
      <c r="B171" s="45" t="s">
        <v>271</v>
      </c>
      <c r="C171" s="46">
        <v>21</v>
      </c>
      <c r="D171" s="47" t="s">
        <v>88</v>
      </c>
      <c r="E171" s="34">
        <v>45155</v>
      </c>
      <c r="F171" s="33" t="s">
        <v>4015</v>
      </c>
      <c r="G171" s="33" t="s">
        <v>295</v>
      </c>
      <c r="H171" s="33" t="s">
        <v>3616</v>
      </c>
      <c r="I171" s="35">
        <v>114379.28449999999</v>
      </c>
      <c r="J171" s="35">
        <v>114379.28449999999</v>
      </c>
      <c r="K171" s="35">
        <v>2494.5639999999999</v>
      </c>
      <c r="L171" s="35">
        <v>116873.84850000001</v>
      </c>
      <c r="M171" s="35">
        <v>116873.84850000001</v>
      </c>
      <c r="N171" s="33">
        <v>8896943</v>
      </c>
      <c r="O171" s="43">
        <v>45199</v>
      </c>
      <c r="P171" s="36">
        <v>0</v>
      </c>
    </row>
    <row r="172" spans="1:16" ht="13.15" customHeight="1" x14ac:dyDescent="0.25">
      <c r="A172" s="33" t="s">
        <v>15</v>
      </c>
      <c r="B172" s="45" t="s">
        <v>271</v>
      </c>
      <c r="C172" s="46">
        <v>22</v>
      </c>
      <c r="D172" s="47" t="s">
        <v>88</v>
      </c>
      <c r="E172" s="34">
        <v>45158</v>
      </c>
      <c r="F172" s="33" t="s">
        <v>4006</v>
      </c>
      <c r="G172" s="33" t="s">
        <v>296</v>
      </c>
      <c r="H172" s="33" t="s">
        <v>3615</v>
      </c>
      <c r="I172" s="35">
        <v>20403.194</v>
      </c>
      <c r="J172" s="35">
        <v>20403.194</v>
      </c>
      <c r="K172" s="35">
        <v>1596.607</v>
      </c>
      <c r="L172" s="35">
        <v>21999.800999999999</v>
      </c>
      <c r="M172" s="35">
        <v>2749.9810000000002</v>
      </c>
      <c r="N172" s="33">
        <v>149102</v>
      </c>
      <c r="O172" s="43">
        <v>44927</v>
      </c>
      <c r="P172" s="36">
        <v>0</v>
      </c>
    </row>
    <row r="173" spans="1:16" ht="13.15" customHeight="1" x14ac:dyDescent="0.25">
      <c r="A173" s="33" t="s">
        <v>15</v>
      </c>
      <c r="B173" s="45" t="s">
        <v>271</v>
      </c>
      <c r="C173" s="46">
        <v>23</v>
      </c>
      <c r="D173" s="47" t="s">
        <v>88</v>
      </c>
      <c r="E173" s="34">
        <v>45173</v>
      </c>
      <c r="F173" s="33" t="s">
        <v>4008</v>
      </c>
      <c r="G173" s="33" t="s">
        <v>297</v>
      </c>
      <c r="H173" s="33" t="s">
        <v>242</v>
      </c>
      <c r="I173" s="35">
        <v>30000</v>
      </c>
      <c r="J173" s="35">
        <v>30000</v>
      </c>
      <c r="K173" s="35">
        <v>0</v>
      </c>
      <c r="L173" s="35">
        <v>30000</v>
      </c>
      <c r="M173" s="35">
        <v>0</v>
      </c>
      <c r="N173" s="37"/>
      <c r="O173" s="33"/>
      <c r="P173" s="35">
        <v>0</v>
      </c>
    </row>
    <row r="174" spans="1:16" ht="13.15" customHeight="1" x14ac:dyDescent="0.25">
      <c r="A174" s="33" t="s">
        <v>15</v>
      </c>
      <c r="B174" s="45" t="s">
        <v>271</v>
      </c>
      <c r="C174" s="46">
        <v>24</v>
      </c>
      <c r="D174" s="47" t="s">
        <v>88</v>
      </c>
      <c r="E174" s="34">
        <v>45173</v>
      </c>
      <c r="F174" s="33" t="s">
        <v>4005</v>
      </c>
      <c r="G174" s="33" t="s">
        <v>298</v>
      </c>
      <c r="H174" s="33" t="s">
        <v>3615</v>
      </c>
      <c r="I174" s="35">
        <v>26232.77</v>
      </c>
      <c r="J174" s="35">
        <v>26232.77</v>
      </c>
      <c r="K174" s="35">
        <v>1184.2265</v>
      </c>
      <c r="L174" s="35">
        <v>27416.996500000001</v>
      </c>
      <c r="M174" s="35">
        <v>27416.996500000001</v>
      </c>
      <c r="N174" s="33">
        <v>6372339</v>
      </c>
      <c r="O174" s="43">
        <v>45199</v>
      </c>
      <c r="P174" s="36">
        <v>0</v>
      </c>
    </row>
    <row r="175" spans="1:16" ht="13.15" customHeight="1" x14ac:dyDescent="0.25">
      <c r="A175" s="33" t="s">
        <v>15</v>
      </c>
      <c r="B175" s="45" t="s">
        <v>271</v>
      </c>
      <c r="C175" s="46">
        <v>25</v>
      </c>
      <c r="D175" s="47" t="s">
        <v>88</v>
      </c>
      <c r="E175" s="34">
        <v>45173</v>
      </c>
      <c r="F175" s="33" t="s">
        <v>4004</v>
      </c>
      <c r="G175" s="33" t="s">
        <v>299</v>
      </c>
      <c r="H175" s="33" t="s">
        <v>3615</v>
      </c>
      <c r="I175" s="35">
        <v>20403.194</v>
      </c>
      <c r="J175" s="35">
        <v>20403.194</v>
      </c>
      <c r="K175" s="35">
        <v>1596.607</v>
      </c>
      <c r="L175" s="35">
        <v>21999.800999999999</v>
      </c>
      <c r="M175" s="35">
        <v>21999.800999999999</v>
      </c>
      <c r="N175" s="33">
        <v>5932867</v>
      </c>
      <c r="O175" s="43">
        <v>45220</v>
      </c>
      <c r="P175" s="36">
        <v>0</v>
      </c>
    </row>
    <row r="176" spans="1:16" ht="13.15" customHeight="1" x14ac:dyDescent="0.25">
      <c r="A176" s="33" t="s">
        <v>15</v>
      </c>
      <c r="B176" s="45" t="s">
        <v>271</v>
      </c>
      <c r="C176" s="46">
        <v>26</v>
      </c>
      <c r="D176" s="47" t="s">
        <v>88</v>
      </c>
      <c r="E176" s="34">
        <v>45224</v>
      </c>
      <c r="F176" s="33" t="s">
        <v>4016</v>
      </c>
      <c r="G176" s="33" t="s">
        <v>300</v>
      </c>
      <c r="H176" s="33" t="s">
        <v>301</v>
      </c>
      <c r="I176" s="35">
        <v>8161.2719999999999</v>
      </c>
      <c r="J176" s="35">
        <v>8161.2719999999999</v>
      </c>
      <c r="K176" s="35">
        <v>638.64149999999995</v>
      </c>
      <c r="L176" s="35">
        <v>8799.9134999999987</v>
      </c>
      <c r="M176" s="35">
        <v>8799.9134999999987</v>
      </c>
      <c r="N176" s="33">
        <v>9161127</v>
      </c>
      <c r="O176" s="43">
        <v>45248</v>
      </c>
      <c r="P176" s="36">
        <v>0</v>
      </c>
    </row>
    <row r="177" spans="1:16" ht="13.15" customHeight="1" x14ac:dyDescent="0.25">
      <c r="A177" s="33" t="s">
        <v>15</v>
      </c>
      <c r="B177" s="45" t="s">
        <v>271</v>
      </c>
      <c r="C177" s="46">
        <v>27</v>
      </c>
      <c r="D177" s="47" t="s">
        <v>88</v>
      </c>
      <c r="E177" s="34">
        <v>45232</v>
      </c>
      <c r="F177" s="33" t="s">
        <v>4003</v>
      </c>
      <c r="G177" s="33" t="s">
        <v>302</v>
      </c>
      <c r="H177" s="33" t="s">
        <v>242</v>
      </c>
      <c r="I177" s="35">
        <v>36161.942999999999</v>
      </c>
      <c r="J177" s="35">
        <v>36161.942999999999</v>
      </c>
      <c r="K177" s="35">
        <v>1170.769</v>
      </c>
      <c r="L177" s="35">
        <v>37332.712</v>
      </c>
      <c r="M177" s="35">
        <v>37332.712</v>
      </c>
      <c r="N177" s="33">
        <v>8926168</v>
      </c>
      <c r="O177" s="43">
        <v>45238</v>
      </c>
      <c r="P177" s="36">
        <v>0</v>
      </c>
    </row>
    <row r="178" spans="1:16" ht="13.15" customHeight="1" x14ac:dyDescent="0.25">
      <c r="A178" s="33" t="s">
        <v>15</v>
      </c>
      <c r="B178" s="45" t="s">
        <v>271</v>
      </c>
      <c r="C178" s="46">
        <v>28</v>
      </c>
      <c r="D178" s="47" t="s">
        <v>88</v>
      </c>
      <c r="E178" s="34">
        <v>45232</v>
      </c>
      <c r="F178" s="33" t="s">
        <v>4013</v>
      </c>
      <c r="G178" s="33" t="s">
        <v>303</v>
      </c>
      <c r="H178" s="33" t="s">
        <v>3617</v>
      </c>
      <c r="I178" s="35">
        <v>35537.196000000004</v>
      </c>
      <c r="J178" s="35">
        <v>35537.196000000004</v>
      </c>
      <c r="K178" s="35">
        <v>3902.067</v>
      </c>
      <c r="L178" s="35">
        <v>39439.262999999999</v>
      </c>
      <c r="M178" s="35">
        <v>39439.262999999999</v>
      </c>
      <c r="N178" s="33">
        <v>9932399</v>
      </c>
      <c r="O178" s="43">
        <v>45245</v>
      </c>
      <c r="P178" s="36">
        <v>0</v>
      </c>
    </row>
    <row r="179" spans="1:16" ht="13.15" customHeight="1" x14ac:dyDescent="0.25">
      <c r="A179" s="33" t="s">
        <v>15</v>
      </c>
      <c r="B179" s="45" t="s">
        <v>271</v>
      </c>
      <c r="C179" s="46">
        <v>29</v>
      </c>
      <c r="D179" s="47" t="s">
        <v>88</v>
      </c>
      <c r="E179" s="34">
        <v>45235</v>
      </c>
      <c r="F179" s="33" t="s">
        <v>4000</v>
      </c>
      <c r="G179" s="33" t="s">
        <v>304</v>
      </c>
      <c r="H179" s="33" t="s">
        <v>194</v>
      </c>
      <c r="I179" s="35">
        <v>72698.30799999999</v>
      </c>
      <c r="J179" s="35">
        <v>72698.30799999999</v>
      </c>
      <c r="K179" s="35">
        <v>3552.6785000000004</v>
      </c>
      <c r="L179" s="35">
        <v>76250.986499999999</v>
      </c>
      <c r="M179" s="35">
        <v>0</v>
      </c>
      <c r="N179" s="37"/>
      <c r="O179" s="33"/>
      <c r="P179" s="35">
        <v>0</v>
      </c>
    </row>
    <row r="180" spans="1:16" ht="13.15" customHeight="1" x14ac:dyDescent="0.25">
      <c r="A180" s="33" t="s">
        <v>15</v>
      </c>
      <c r="B180" s="45" t="s">
        <v>271</v>
      </c>
      <c r="C180" s="46">
        <v>30</v>
      </c>
      <c r="D180" s="47" t="s">
        <v>88</v>
      </c>
      <c r="E180" s="34">
        <v>45235</v>
      </c>
      <c r="F180" s="33" t="s">
        <v>4001</v>
      </c>
      <c r="G180" s="33" t="s">
        <v>305</v>
      </c>
      <c r="H180" s="33" t="s">
        <v>194</v>
      </c>
      <c r="I180" s="35">
        <v>26232.77</v>
      </c>
      <c r="J180" s="35">
        <v>26232.77</v>
      </c>
      <c r="K180" s="35">
        <v>1184.2265</v>
      </c>
      <c r="L180" s="35">
        <v>27416.996500000001</v>
      </c>
      <c r="M180" s="35">
        <v>27416.996500000001</v>
      </c>
      <c r="N180" s="33" t="s">
        <v>280</v>
      </c>
      <c r="O180" s="43">
        <v>45284</v>
      </c>
      <c r="P180" s="36">
        <v>0</v>
      </c>
    </row>
    <row r="181" spans="1:16" ht="13.15" customHeight="1" x14ac:dyDescent="0.25">
      <c r="A181" s="33" t="s">
        <v>15</v>
      </c>
      <c r="B181" s="45" t="s">
        <v>271</v>
      </c>
      <c r="C181" s="46">
        <v>31</v>
      </c>
      <c r="D181" s="47" t="s">
        <v>88</v>
      </c>
      <c r="E181" s="34">
        <v>45235</v>
      </c>
      <c r="F181" s="33" t="s">
        <v>4004</v>
      </c>
      <c r="G181" s="33" t="s">
        <v>306</v>
      </c>
      <c r="H181" s="33" t="s">
        <v>194</v>
      </c>
      <c r="I181" s="35">
        <v>20403.194</v>
      </c>
      <c r="J181" s="35">
        <v>20403.194</v>
      </c>
      <c r="K181" s="35">
        <v>1596.607</v>
      </c>
      <c r="L181" s="35">
        <v>21999.800999999999</v>
      </c>
      <c r="M181" s="35">
        <v>21999.800999999999</v>
      </c>
      <c r="N181" s="33">
        <v>8055220</v>
      </c>
      <c r="O181" s="43">
        <v>45269</v>
      </c>
      <c r="P181" s="36">
        <v>0</v>
      </c>
    </row>
    <row r="182" spans="1:16" ht="13.15" customHeight="1" x14ac:dyDescent="0.25">
      <c r="A182" s="33" t="s">
        <v>15</v>
      </c>
      <c r="B182" s="45" t="s">
        <v>271</v>
      </c>
      <c r="C182" s="46">
        <v>32</v>
      </c>
      <c r="D182" s="47" t="s">
        <v>88</v>
      </c>
      <c r="E182" s="34">
        <v>45235</v>
      </c>
      <c r="F182" s="33" t="s">
        <v>4005</v>
      </c>
      <c r="G182" s="33" t="s">
        <v>307</v>
      </c>
      <c r="H182" s="33" t="s">
        <v>194</v>
      </c>
      <c r="I182" s="35">
        <v>26232.77</v>
      </c>
      <c r="J182" s="35">
        <v>26232.77</v>
      </c>
      <c r="K182" s="35">
        <v>1184.2265</v>
      </c>
      <c r="L182" s="35">
        <v>27416.996500000001</v>
      </c>
      <c r="M182" s="35">
        <v>27416.996500000001</v>
      </c>
      <c r="N182" s="33">
        <v>6372393</v>
      </c>
      <c r="O182" s="43">
        <v>45266</v>
      </c>
      <c r="P182" s="36">
        <v>0</v>
      </c>
    </row>
    <row r="183" spans="1:16" ht="13.15" customHeight="1" x14ac:dyDescent="0.25">
      <c r="A183" s="33" t="s">
        <v>15</v>
      </c>
      <c r="B183" s="45" t="s">
        <v>271</v>
      </c>
      <c r="C183" s="46">
        <v>33</v>
      </c>
      <c r="D183" s="47" t="s">
        <v>88</v>
      </c>
      <c r="E183" s="34">
        <v>45235</v>
      </c>
      <c r="F183" s="33" t="s">
        <v>4006</v>
      </c>
      <c r="G183" s="33" t="s">
        <v>308</v>
      </c>
      <c r="H183" s="33" t="s">
        <v>194</v>
      </c>
      <c r="I183" s="35">
        <v>20403.194</v>
      </c>
      <c r="J183" s="35">
        <v>20403.194</v>
      </c>
      <c r="K183" s="35">
        <v>1596.607</v>
      </c>
      <c r="L183" s="35">
        <v>21999.800999999999</v>
      </c>
      <c r="M183" s="35">
        <v>0</v>
      </c>
      <c r="N183" s="37"/>
      <c r="O183" s="33"/>
      <c r="P183" s="35">
        <v>0</v>
      </c>
    </row>
    <row r="184" spans="1:16" ht="13.15" customHeight="1" x14ac:dyDescent="0.25">
      <c r="A184" s="33" t="s">
        <v>15</v>
      </c>
      <c r="B184" s="45" t="s">
        <v>271</v>
      </c>
      <c r="C184" s="46">
        <v>34</v>
      </c>
      <c r="D184" s="47" t="s">
        <v>88</v>
      </c>
      <c r="E184" s="34">
        <v>45235</v>
      </c>
      <c r="F184" s="33" t="s">
        <v>4011</v>
      </c>
      <c r="G184" s="33" t="s">
        <v>309</v>
      </c>
      <c r="H184" s="33" t="s">
        <v>242</v>
      </c>
      <c r="I184" s="35">
        <v>35099.538</v>
      </c>
      <c r="J184" s="35">
        <v>35099.538</v>
      </c>
      <c r="K184" s="35">
        <v>968.91200000000003</v>
      </c>
      <c r="L184" s="35">
        <v>36068.449999999997</v>
      </c>
      <c r="M184" s="35">
        <v>36068.449999999997</v>
      </c>
      <c r="N184" s="33">
        <v>6342356</v>
      </c>
      <c r="O184" s="43">
        <v>45245</v>
      </c>
      <c r="P184" s="36">
        <v>0</v>
      </c>
    </row>
    <row r="185" spans="1:16" ht="13.15" customHeight="1" x14ac:dyDescent="0.25">
      <c r="A185" s="33" t="s">
        <v>15</v>
      </c>
      <c r="B185" s="45" t="s">
        <v>271</v>
      </c>
      <c r="C185" s="46">
        <v>35</v>
      </c>
      <c r="D185" s="47" t="s">
        <v>88</v>
      </c>
      <c r="E185" s="34">
        <v>45235</v>
      </c>
      <c r="F185" s="33" t="s">
        <v>4009</v>
      </c>
      <c r="G185" s="33" t="s">
        <v>310</v>
      </c>
      <c r="H185" s="33" t="s">
        <v>242</v>
      </c>
      <c r="I185" s="35">
        <v>39349.154999999999</v>
      </c>
      <c r="J185" s="35">
        <v>39349.154999999999</v>
      </c>
      <c r="K185" s="35">
        <v>1776.3395</v>
      </c>
      <c r="L185" s="35">
        <v>41125.494500000001</v>
      </c>
      <c r="M185" s="35">
        <v>41125.494500000001</v>
      </c>
      <c r="N185" s="33" t="s">
        <v>280</v>
      </c>
      <c r="O185" s="43">
        <v>45248</v>
      </c>
      <c r="P185" s="36">
        <v>0</v>
      </c>
    </row>
    <row r="186" spans="1:16" ht="13.15" customHeight="1" x14ac:dyDescent="0.25">
      <c r="A186" s="33" t="s">
        <v>15</v>
      </c>
      <c r="B186" s="45" t="s">
        <v>271</v>
      </c>
      <c r="C186" s="46">
        <v>36</v>
      </c>
      <c r="D186" s="47" t="s">
        <v>88</v>
      </c>
      <c r="E186" s="34">
        <v>45274</v>
      </c>
      <c r="F186" s="33" t="s">
        <v>4017</v>
      </c>
      <c r="G186" s="33" t="s">
        <v>311</v>
      </c>
      <c r="H186" s="33" t="s">
        <v>312</v>
      </c>
      <c r="I186" s="35">
        <v>13153.110999999999</v>
      </c>
      <c r="J186" s="35">
        <v>13153.110999999999</v>
      </c>
      <c r="K186" s="35">
        <v>2499.0909999999999</v>
      </c>
      <c r="L186" s="35">
        <v>15652.201999999999</v>
      </c>
      <c r="M186" s="35">
        <v>0</v>
      </c>
      <c r="N186" s="37"/>
      <c r="O186" s="33"/>
      <c r="P186" s="35">
        <v>0</v>
      </c>
    </row>
    <row r="187" spans="1:16" ht="13.15" customHeight="1" x14ac:dyDescent="0.25">
      <c r="A187" s="33" t="s">
        <v>15</v>
      </c>
      <c r="B187" s="45" t="s">
        <v>271</v>
      </c>
      <c r="C187" s="46">
        <v>37</v>
      </c>
      <c r="D187" s="47" t="s">
        <v>88</v>
      </c>
      <c r="E187" s="34">
        <v>45274</v>
      </c>
      <c r="F187" s="33" t="s">
        <v>4018</v>
      </c>
      <c r="G187" s="33" t="s">
        <v>313</v>
      </c>
      <c r="H187" s="37"/>
      <c r="I187" s="35">
        <v>9304.6669999999995</v>
      </c>
      <c r="J187" s="35">
        <v>9304.6669999999995</v>
      </c>
      <c r="K187" s="35">
        <v>1767.8869999999999</v>
      </c>
      <c r="L187" s="35">
        <v>11072.554</v>
      </c>
      <c r="M187" s="35">
        <v>0</v>
      </c>
      <c r="N187" s="37"/>
      <c r="O187" s="33"/>
      <c r="P187" s="35">
        <v>0</v>
      </c>
    </row>
    <row r="188" spans="1:16" ht="13.15" customHeight="1" x14ac:dyDescent="0.25">
      <c r="A188" s="33" t="s">
        <v>15</v>
      </c>
      <c r="B188" s="45" t="s">
        <v>271</v>
      </c>
      <c r="C188" s="46">
        <v>38</v>
      </c>
      <c r="D188" s="47" t="s">
        <v>88</v>
      </c>
      <c r="E188" s="34">
        <v>45274</v>
      </c>
      <c r="F188" s="33" t="s">
        <v>4019</v>
      </c>
      <c r="G188" s="33" t="s">
        <v>314</v>
      </c>
      <c r="H188" s="33" t="s">
        <v>315</v>
      </c>
      <c r="I188" s="35">
        <v>55967.167000000001</v>
      </c>
      <c r="J188" s="35">
        <v>55967.167000000001</v>
      </c>
      <c r="K188" s="35">
        <v>10633.761500000001</v>
      </c>
      <c r="L188" s="35">
        <v>66600.928500000009</v>
      </c>
      <c r="M188" s="35">
        <v>0</v>
      </c>
      <c r="N188" s="37"/>
      <c r="O188" s="33"/>
      <c r="P188" s="35">
        <v>0</v>
      </c>
    </row>
    <row r="189" spans="1:16" ht="13.15" customHeight="1" x14ac:dyDescent="0.25">
      <c r="A189" s="33" t="s">
        <v>15</v>
      </c>
      <c r="B189" s="45" t="s">
        <v>271</v>
      </c>
      <c r="C189" s="46">
        <v>39</v>
      </c>
      <c r="D189" s="47" t="s">
        <v>88</v>
      </c>
      <c r="E189" s="34">
        <v>45274</v>
      </c>
      <c r="F189" s="33" t="s">
        <v>4013</v>
      </c>
      <c r="G189" s="33" t="s">
        <v>316</v>
      </c>
      <c r="H189" s="33" t="s">
        <v>123</v>
      </c>
      <c r="I189" s="35">
        <v>11699.846000000001</v>
      </c>
      <c r="J189" s="35">
        <v>11699.846000000001</v>
      </c>
      <c r="K189" s="35">
        <v>322.97050000000002</v>
      </c>
      <c r="L189" s="35">
        <v>12022.816499999999</v>
      </c>
      <c r="M189" s="35">
        <v>0</v>
      </c>
      <c r="N189" s="37"/>
      <c r="O189" s="33"/>
      <c r="P189" s="35">
        <v>0</v>
      </c>
    </row>
    <row r="190" spans="1:16" ht="13.15" customHeight="1" x14ac:dyDescent="0.25">
      <c r="A190" s="33" t="s">
        <v>15</v>
      </c>
      <c r="B190" s="45" t="s">
        <v>271</v>
      </c>
      <c r="C190" s="46">
        <v>40</v>
      </c>
      <c r="D190" s="47" t="s">
        <v>88</v>
      </c>
      <c r="E190" s="34">
        <v>45277</v>
      </c>
      <c r="F190" s="33" t="s">
        <v>4020</v>
      </c>
      <c r="G190" s="33" t="s">
        <v>317</v>
      </c>
      <c r="H190" s="33" t="s">
        <v>318</v>
      </c>
      <c r="I190" s="35">
        <v>181503.74299999999</v>
      </c>
      <c r="J190" s="35">
        <v>23654.532500000001</v>
      </c>
      <c r="K190" s="35">
        <v>3705.7114999999999</v>
      </c>
      <c r="L190" s="35">
        <v>185209.45449999999</v>
      </c>
      <c r="M190" s="35">
        <v>0</v>
      </c>
      <c r="N190" s="37"/>
      <c r="O190" s="33"/>
      <c r="P190" s="35">
        <v>0</v>
      </c>
    </row>
    <row r="191" spans="1:16" ht="13.15" customHeight="1" x14ac:dyDescent="0.25">
      <c r="A191" s="33" t="s">
        <v>15</v>
      </c>
      <c r="B191" s="45" t="s">
        <v>271</v>
      </c>
      <c r="C191" s="46">
        <v>41</v>
      </c>
      <c r="D191" s="47" t="s">
        <v>88</v>
      </c>
      <c r="E191" s="34">
        <v>45291</v>
      </c>
      <c r="F191" s="33" t="s">
        <v>4016</v>
      </c>
      <c r="G191" s="33" t="s">
        <v>319</v>
      </c>
      <c r="H191" s="33" t="s">
        <v>123</v>
      </c>
      <c r="I191" s="35">
        <v>10201.597</v>
      </c>
      <c r="J191" s="35">
        <v>10201.597</v>
      </c>
      <c r="K191" s="35">
        <v>798.30349999999999</v>
      </c>
      <c r="L191" s="35">
        <v>10999.9005</v>
      </c>
      <c r="M191" s="35">
        <v>0</v>
      </c>
      <c r="N191" s="37"/>
      <c r="O191" s="33"/>
      <c r="P191" s="35">
        <v>0</v>
      </c>
    </row>
    <row r="192" spans="1:16" ht="13.15" customHeight="1" x14ac:dyDescent="0.25">
      <c r="A192" s="33" t="s">
        <v>15</v>
      </c>
      <c r="B192" s="45" t="s">
        <v>271</v>
      </c>
      <c r="C192" s="46">
        <v>42</v>
      </c>
      <c r="D192" s="47" t="s">
        <v>88</v>
      </c>
      <c r="E192" s="34">
        <v>45291</v>
      </c>
      <c r="F192" s="33" t="s">
        <v>4021</v>
      </c>
      <c r="G192" s="33" t="s">
        <v>320</v>
      </c>
      <c r="H192" s="37"/>
      <c r="I192" s="35">
        <v>4008.7404999999999</v>
      </c>
      <c r="J192" s="35">
        <v>4008.7404999999999</v>
      </c>
      <c r="K192" s="35">
        <v>761.66099999999994</v>
      </c>
      <c r="L192" s="35">
        <v>4770.4014999999999</v>
      </c>
      <c r="M192" s="35">
        <v>0</v>
      </c>
      <c r="N192" s="37"/>
      <c r="O192" s="33"/>
      <c r="P192" s="35">
        <v>0</v>
      </c>
    </row>
    <row r="193" spans="1:16" ht="13.15" customHeight="1" x14ac:dyDescent="0.25">
      <c r="A193" s="33" t="s">
        <v>15</v>
      </c>
      <c r="B193" s="45" t="s">
        <v>271</v>
      </c>
      <c r="C193" s="46">
        <v>43</v>
      </c>
      <c r="D193" s="47" t="s">
        <v>88</v>
      </c>
      <c r="E193" s="34">
        <v>45291</v>
      </c>
      <c r="F193" s="33" t="s">
        <v>4022</v>
      </c>
      <c r="G193" s="33" t="s">
        <v>321</v>
      </c>
      <c r="H193" s="37"/>
      <c r="I193" s="35">
        <v>20653.110999999997</v>
      </c>
      <c r="J193" s="35">
        <v>20653.110999999997</v>
      </c>
      <c r="K193" s="35">
        <v>3924.0910000000003</v>
      </c>
      <c r="L193" s="35">
        <v>24577.201999999997</v>
      </c>
      <c r="M193" s="35">
        <v>0</v>
      </c>
      <c r="N193" s="37"/>
      <c r="O193" s="33"/>
      <c r="P193" s="35">
        <v>0</v>
      </c>
    </row>
    <row r="194" spans="1:16" ht="13.15" customHeight="1" x14ac:dyDescent="0.25">
      <c r="A194" s="33" t="s">
        <v>15</v>
      </c>
      <c r="B194" s="45" t="s">
        <v>271</v>
      </c>
      <c r="C194" s="46">
        <v>44</v>
      </c>
      <c r="D194" s="47" t="s">
        <v>88</v>
      </c>
      <c r="E194" s="34">
        <v>45291</v>
      </c>
      <c r="F194" s="33" t="s">
        <v>4023</v>
      </c>
      <c r="G194" s="33" t="s">
        <v>321</v>
      </c>
      <c r="H194" s="37"/>
      <c r="I194" s="35">
        <v>20653.110999999997</v>
      </c>
      <c r="J194" s="35">
        <v>20653.110999999997</v>
      </c>
      <c r="K194" s="35">
        <v>3924.0910000000003</v>
      </c>
      <c r="L194" s="35">
        <v>24577.201999999997</v>
      </c>
      <c r="M194" s="35">
        <v>0</v>
      </c>
      <c r="N194" s="37"/>
      <c r="O194" s="33"/>
      <c r="P194" s="35">
        <v>0</v>
      </c>
    </row>
    <row r="195" spans="1:16" ht="13.15" customHeight="1" x14ac:dyDescent="0.25">
      <c r="A195" s="33" t="s">
        <v>15</v>
      </c>
      <c r="B195" s="45" t="s">
        <v>271</v>
      </c>
      <c r="C195" s="46">
        <v>45</v>
      </c>
      <c r="D195" s="47" t="s">
        <v>88</v>
      </c>
      <c r="E195" s="34">
        <v>45291</v>
      </c>
      <c r="F195" s="33" t="s">
        <v>4024</v>
      </c>
      <c r="G195" s="33" t="s">
        <v>321</v>
      </c>
      <c r="H195" s="37"/>
      <c r="I195" s="35">
        <v>20653.110999999997</v>
      </c>
      <c r="J195" s="35">
        <v>20653.110999999997</v>
      </c>
      <c r="K195" s="35">
        <v>3924.0910000000003</v>
      </c>
      <c r="L195" s="35">
        <v>24577.201999999997</v>
      </c>
      <c r="M195" s="35">
        <v>0</v>
      </c>
      <c r="N195" s="37"/>
      <c r="O195" s="33"/>
      <c r="P195" s="35">
        <v>0</v>
      </c>
    </row>
    <row r="196" spans="1:16" ht="13.15" customHeight="1" x14ac:dyDescent="0.25">
      <c r="A196" s="33" t="s">
        <v>15</v>
      </c>
      <c r="B196" s="45" t="s">
        <v>271</v>
      </c>
      <c r="C196" s="46">
        <v>46</v>
      </c>
      <c r="D196" s="47" t="s">
        <v>88</v>
      </c>
      <c r="E196" s="34">
        <v>45291</v>
      </c>
      <c r="F196" s="33" t="s">
        <v>4025</v>
      </c>
      <c r="G196" s="33" t="s">
        <v>321</v>
      </c>
      <c r="H196" s="37"/>
      <c r="I196" s="35">
        <v>20653.110999999997</v>
      </c>
      <c r="J196" s="35">
        <v>20653.110999999997</v>
      </c>
      <c r="K196" s="35">
        <v>3924.0910000000003</v>
      </c>
      <c r="L196" s="35">
        <v>24577.201999999997</v>
      </c>
      <c r="M196" s="35">
        <v>0</v>
      </c>
      <c r="N196" s="37"/>
      <c r="O196" s="33"/>
      <c r="P196" s="35">
        <v>0</v>
      </c>
    </row>
    <row r="197" spans="1:16" ht="13.15" customHeight="1" x14ac:dyDescent="0.25">
      <c r="A197" s="33" t="s">
        <v>15</v>
      </c>
      <c r="B197" s="45" t="s">
        <v>271</v>
      </c>
      <c r="C197" s="46">
        <v>47</v>
      </c>
      <c r="D197" s="47" t="s">
        <v>88</v>
      </c>
      <c r="E197" s="34">
        <v>45291</v>
      </c>
      <c r="F197" s="33" t="s">
        <v>4026</v>
      </c>
      <c r="G197" s="33" t="s">
        <v>321</v>
      </c>
      <c r="H197" s="37"/>
      <c r="I197" s="35">
        <v>20653.110999999997</v>
      </c>
      <c r="J197" s="35">
        <v>20653.110999999997</v>
      </c>
      <c r="K197" s="35">
        <v>3924.0910000000003</v>
      </c>
      <c r="L197" s="35">
        <v>24577.201999999997</v>
      </c>
      <c r="M197" s="35">
        <v>0</v>
      </c>
      <c r="N197" s="37"/>
      <c r="O197" s="33"/>
      <c r="P197" s="35">
        <v>0</v>
      </c>
    </row>
    <row r="198" spans="1:16" ht="13.15" customHeight="1" x14ac:dyDescent="0.25">
      <c r="A198" s="33" t="s">
        <v>15</v>
      </c>
      <c r="B198" s="45" t="s">
        <v>271</v>
      </c>
      <c r="C198" s="46">
        <v>48</v>
      </c>
      <c r="D198" s="47" t="s">
        <v>88</v>
      </c>
      <c r="E198" s="34">
        <v>45291</v>
      </c>
      <c r="F198" s="33" t="s">
        <v>3999</v>
      </c>
      <c r="G198" s="33" t="s">
        <v>3618</v>
      </c>
      <c r="H198" s="37"/>
      <c r="I198" s="35">
        <v>729826.55</v>
      </c>
      <c r="J198" s="35">
        <v>729826.55</v>
      </c>
      <c r="K198" s="35">
        <v>138667.04450000002</v>
      </c>
      <c r="L198" s="35">
        <v>868493.59450000001</v>
      </c>
      <c r="M198" s="35">
        <v>0</v>
      </c>
      <c r="N198" s="37"/>
      <c r="O198" s="33"/>
      <c r="P198" s="35">
        <v>0</v>
      </c>
    </row>
    <row r="199" spans="1:16" ht="13.15" customHeight="1" x14ac:dyDescent="0.25">
      <c r="A199" s="33" t="s">
        <v>15</v>
      </c>
      <c r="B199" s="45" t="s">
        <v>271</v>
      </c>
      <c r="C199" s="46">
        <v>49</v>
      </c>
      <c r="D199" s="47" t="s">
        <v>88</v>
      </c>
      <c r="E199" s="34">
        <v>45291</v>
      </c>
      <c r="F199" s="33" t="s">
        <v>4027</v>
      </c>
      <c r="G199" s="33" t="s">
        <v>3857</v>
      </c>
      <c r="H199" s="33" t="s">
        <v>3858</v>
      </c>
      <c r="I199" s="35">
        <v>65206.8</v>
      </c>
      <c r="J199" s="36">
        <v>0</v>
      </c>
      <c r="K199" s="35">
        <v>12389.291999999999</v>
      </c>
      <c r="L199" s="35">
        <v>77596.092000000004</v>
      </c>
      <c r="M199" s="35">
        <v>0</v>
      </c>
      <c r="N199" s="37"/>
      <c r="O199" s="33"/>
      <c r="P199" s="35">
        <v>0</v>
      </c>
    </row>
    <row r="200" spans="1:16" ht="13.15" customHeight="1" x14ac:dyDescent="0.25">
      <c r="A200" s="33" t="s">
        <v>15</v>
      </c>
      <c r="B200" s="45" t="s">
        <v>271</v>
      </c>
      <c r="C200" s="46">
        <v>50</v>
      </c>
      <c r="D200" s="47" t="s">
        <v>88</v>
      </c>
      <c r="E200" s="34">
        <v>45291</v>
      </c>
      <c r="F200" s="33" t="s">
        <v>3999</v>
      </c>
      <c r="G200" s="33" t="s">
        <v>3859</v>
      </c>
      <c r="H200" s="33" t="s">
        <v>3860</v>
      </c>
      <c r="I200" s="35">
        <v>24864.135000000002</v>
      </c>
      <c r="J200" s="36">
        <v>0</v>
      </c>
      <c r="K200" s="35">
        <v>4724.1855000000005</v>
      </c>
      <c r="L200" s="35">
        <v>29588.320500000002</v>
      </c>
      <c r="M200" s="35">
        <v>0</v>
      </c>
      <c r="N200" s="37"/>
      <c r="O200" s="33"/>
      <c r="P200" s="35">
        <v>0</v>
      </c>
    </row>
    <row r="201" spans="1:16" ht="13.15" customHeight="1" x14ac:dyDescent="0.25">
      <c r="A201" s="33" t="s">
        <v>15</v>
      </c>
      <c r="B201" s="45" t="s">
        <v>271</v>
      </c>
      <c r="C201" s="46">
        <v>51</v>
      </c>
      <c r="D201" s="47" t="s">
        <v>88</v>
      </c>
      <c r="E201" s="34">
        <v>45291</v>
      </c>
      <c r="F201" s="33" t="s">
        <v>3999</v>
      </c>
      <c r="G201" s="33" t="s">
        <v>3619</v>
      </c>
      <c r="H201" s="33" t="s">
        <v>3620</v>
      </c>
      <c r="I201" s="35">
        <v>116582.965</v>
      </c>
      <c r="J201" s="36">
        <v>0</v>
      </c>
      <c r="K201" s="35">
        <v>0</v>
      </c>
      <c r="L201" s="35">
        <v>116582.965</v>
      </c>
      <c r="M201" s="36">
        <v>0</v>
      </c>
      <c r="N201" s="37"/>
      <c r="O201" s="33"/>
      <c r="P201" s="35">
        <v>116582.965</v>
      </c>
    </row>
    <row r="202" spans="1:16" ht="13.15" customHeight="1" x14ac:dyDescent="0.25">
      <c r="A202" s="33" t="s">
        <v>15</v>
      </c>
      <c r="B202" s="45" t="s">
        <v>271</v>
      </c>
      <c r="C202" s="46">
        <v>52</v>
      </c>
      <c r="D202" s="47" t="s">
        <v>88</v>
      </c>
      <c r="E202" s="34">
        <v>45291</v>
      </c>
      <c r="F202" s="33" t="s">
        <v>3999</v>
      </c>
      <c r="G202" s="33" t="s">
        <v>3861</v>
      </c>
      <c r="H202" s="33" t="s">
        <v>3862</v>
      </c>
      <c r="I202" s="35">
        <v>116582.965</v>
      </c>
      <c r="J202" s="36">
        <v>0</v>
      </c>
      <c r="K202" s="35">
        <v>22150.763500000001</v>
      </c>
      <c r="L202" s="35">
        <v>138733.7285</v>
      </c>
      <c r="M202" s="35">
        <v>0</v>
      </c>
      <c r="N202" s="37"/>
      <c r="O202" s="33"/>
      <c r="P202" s="35">
        <v>0</v>
      </c>
    </row>
    <row r="203" spans="1:16" ht="13.15" customHeight="1" x14ac:dyDescent="0.25">
      <c r="A203" s="33" t="s">
        <v>15</v>
      </c>
      <c r="B203" s="45" t="s">
        <v>271</v>
      </c>
      <c r="C203" s="46">
        <v>53</v>
      </c>
      <c r="D203" s="47" t="s">
        <v>88</v>
      </c>
      <c r="E203" s="34">
        <v>45291</v>
      </c>
      <c r="F203" s="33" t="s">
        <v>4028</v>
      </c>
      <c r="G203" s="33" t="s">
        <v>3863</v>
      </c>
      <c r="H203" s="33" t="s">
        <v>688</v>
      </c>
      <c r="I203" s="35">
        <v>7221.0199999999995</v>
      </c>
      <c r="J203" s="35">
        <v>7221.0199999999995</v>
      </c>
      <c r="K203" s="35">
        <v>1371.9940000000001</v>
      </c>
      <c r="L203" s="35">
        <v>8593.0139999999992</v>
      </c>
      <c r="M203" s="35">
        <v>0</v>
      </c>
      <c r="N203" s="37"/>
      <c r="O203" s="33"/>
      <c r="P203" s="35">
        <v>0</v>
      </c>
    </row>
    <row r="204" spans="1:16" ht="13.15" customHeight="1" x14ac:dyDescent="0.25">
      <c r="A204" s="33" t="s">
        <v>15</v>
      </c>
      <c r="B204" s="45" t="s">
        <v>271</v>
      </c>
      <c r="C204" s="46">
        <v>54</v>
      </c>
      <c r="D204" s="47" t="s">
        <v>88</v>
      </c>
      <c r="E204" s="34">
        <v>45291</v>
      </c>
      <c r="F204" s="33" t="s">
        <v>4029</v>
      </c>
      <c r="G204" s="33" t="s">
        <v>3903</v>
      </c>
      <c r="H204" s="33" t="s">
        <v>2933</v>
      </c>
      <c r="I204" s="35">
        <v>6050</v>
      </c>
      <c r="J204" s="35">
        <v>6050</v>
      </c>
      <c r="K204" s="35">
        <v>0</v>
      </c>
      <c r="L204" s="35">
        <v>6050</v>
      </c>
      <c r="M204" s="35">
        <v>0</v>
      </c>
      <c r="N204" s="37"/>
      <c r="O204" s="33"/>
      <c r="P204" s="35">
        <v>0</v>
      </c>
    </row>
    <row r="205" spans="1:16" ht="13.15" customHeight="1" x14ac:dyDescent="0.25">
      <c r="A205" s="33" t="s">
        <v>16</v>
      </c>
      <c r="B205" s="45" t="s">
        <v>322</v>
      </c>
      <c r="C205" s="46">
        <v>1</v>
      </c>
      <c r="D205" s="47" t="s">
        <v>86</v>
      </c>
      <c r="E205" s="34">
        <v>45077</v>
      </c>
      <c r="F205" s="33" t="s">
        <v>4030</v>
      </c>
      <c r="G205" s="33" t="s">
        <v>324</v>
      </c>
      <c r="H205" s="37"/>
      <c r="I205" s="35">
        <v>-1500</v>
      </c>
      <c r="J205" s="35">
        <v>-1500</v>
      </c>
      <c r="K205" s="35">
        <v>-190</v>
      </c>
      <c r="L205" s="35">
        <v>-1690</v>
      </c>
      <c r="M205" s="35">
        <v>0</v>
      </c>
      <c r="N205" s="37"/>
      <c r="O205" s="33"/>
      <c r="P205" s="35">
        <v>0</v>
      </c>
    </row>
    <row r="206" spans="1:16" ht="13.15" customHeight="1" x14ac:dyDescent="0.25">
      <c r="A206" s="33" t="s">
        <v>16</v>
      </c>
      <c r="B206" s="45" t="s">
        <v>322</v>
      </c>
      <c r="C206" s="46">
        <v>1</v>
      </c>
      <c r="D206" s="47" t="s">
        <v>88</v>
      </c>
      <c r="E206" s="34">
        <v>44934</v>
      </c>
      <c r="F206" s="33" t="s">
        <v>4031</v>
      </c>
      <c r="G206" s="33" t="s">
        <v>323</v>
      </c>
      <c r="H206" s="33" t="s">
        <v>90</v>
      </c>
      <c r="I206" s="35">
        <v>60000</v>
      </c>
      <c r="J206" s="35">
        <v>60000</v>
      </c>
      <c r="K206" s="35">
        <v>0</v>
      </c>
      <c r="L206" s="35">
        <v>60000</v>
      </c>
      <c r="M206" s="35">
        <v>60000</v>
      </c>
      <c r="N206" s="33">
        <v>3189998</v>
      </c>
      <c r="O206" s="43">
        <v>44930</v>
      </c>
      <c r="P206" s="36">
        <v>0</v>
      </c>
    </row>
    <row r="207" spans="1:16" ht="13.15" customHeight="1" x14ac:dyDescent="0.25">
      <c r="A207" s="33" t="s">
        <v>16</v>
      </c>
      <c r="B207" s="45" t="s">
        <v>322</v>
      </c>
      <c r="C207" s="46">
        <v>2</v>
      </c>
      <c r="D207" s="47" t="s">
        <v>88</v>
      </c>
      <c r="E207" s="34">
        <v>44935</v>
      </c>
      <c r="F207" s="33" t="s">
        <v>4032</v>
      </c>
      <c r="G207" s="33" t="s">
        <v>325</v>
      </c>
      <c r="H207" s="37"/>
      <c r="I207" s="35">
        <v>71151.89499999999</v>
      </c>
      <c r="J207" s="35">
        <v>71151.89499999999</v>
      </c>
      <c r="K207" s="35">
        <v>7818.8600000000006</v>
      </c>
      <c r="L207" s="35">
        <v>78970.755000000005</v>
      </c>
      <c r="M207" s="35">
        <v>0</v>
      </c>
      <c r="N207" s="37"/>
      <c r="O207" s="33"/>
      <c r="P207" s="35">
        <v>0</v>
      </c>
    </row>
    <row r="208" spans="1:16" ht="13.15" customHeight="1" x14ac:dyDescent="0.25">
      <c r="A208" s="33" t="s">
        <v>16</v>
      </c>
      <c r="B208" s="45" t="s">
        <v>322</v>
      </c>
      <c r="C208" s="46">
        <v>2</v>
      </c>
      <c r="D208" s="47" t="s">
        <v>86</v>
      </c>
      <c r="E208" s="34">
        <v>45190</v>
      </c>
      <c r="F208" s="33" t="s">
        <v>4033</v>
      </c>
      <c r="G208" s="33" t="s">
        <v>326</v>
      </c>
      <c r="H208" s="37"/>
      <c r="I208" s="35">
        <v>-10000</v>
      </c>
      <c r="J208" s="35">
        <v>-10000</v>
      </c>
      <c r="K208" s="35">
        <v>0</v>
      </c>
      <c r="L208" s="35">
        <v>-10000</v>
      </c>
      <c r="M208" s="35">
        <v>0</v>
      </c>
      <c r="N208" s="37"/>
      <c r="O208" s="33"/>
      <c r="P208" s="35">
        <v>0</v>
      </c>
    </row>
    <row r="209" spans="1:16" ht="13.15" customHeight="1" x14ac:dyDescent="0.25">
      <c r="A209" s="33" t="s">
        <v>16</v>
      </c>
      <c r="B209" s="45" t="s">
        <v>322</v>
      </c>
      <c r="C209" s="46">
        <v>3</v>
      </c>
      <c r="D209" s="47" t="s">
        <v>86</v>
      </c>
      <c r="E209" s="34">
        <v>45237</v>
      </c>
      <c r="F209" s="33" t="s">
        <v>4034</v>
      </c>
      <c r="G209" s="33" t="s">
        <v>328</v>
      </c>
      <c r="H209" s="37"/>
      <c r="I209" s="35">
        <v>-45.001999999999995</v>
      </c>
      <c r="J209" s="35">
        <v>-45.001999999999995</v>
      </c>
      <c r="K209" s="35">
        <v>-8.5504999999999995</v>
      </c>
      <c r="L209" s="35">
        <v>-53.552499999999995</v>
      </c>
      <c r="M209" s="35">
        <v>0</v>
      </c>
      <c r="N209" s="37"/>
      <c r="O209" s="33"/>
      <c r="P209" s="35">
        <v>0</v>
      </c>
    </row>
    <row r="210" spans="1:16" ht="13.15" customHeight="1" x14ac:dyDescent="0.25">
      <c r="A210" s="33" t="s">
        <v>16</v>
      </c>
      <c r="B210" s="45" t="s">
        <v>322</v>
      </c>
      <c r="C210" s="46">
        <v>3</v>
      </c>
      <c r="D210" s="47" t="s">
        <v>88</v>
      </c>
      <c r="E210" s="34">
        <v>44935</v>
      </c>
      <c r="F210" s="33" t="s">
        <v>4035</v>
      </c>
      <c r="G210" s="33" t="s">
        <v>327</v>
      </c>
      <c r="H210" s="33" t="s">
        <v>90</v>
      </c>
      <c r="I210" s="35">
        <v>60000</v>
      </c>
      <c r="J210" s="35">
        <v>60000</v>
      </c>
      <c r="K210" s="35">
        <v>0</v>
      </c>
      <c r="L210" s="35">
        <v>60000</v>
      </c>
      <c r="M210" s="35">
        <v>60000</v>
      </c>
      <c r="N210" s="33">
        <v>5727960</v>
      </c>
      <c r="O210" s="43">
        <v>44947</v>
      </c>
      <c r="P210" s="36">
        <v>0</v>
      </c>
    </row>
    <row r="211" spans="1:16" ht="13.15" customHeight="1" x14ac:dyDescent="0.25">
      <c r="A211" s="33" t="s">
        <v>16</v>
      </c>
      <c r="B211" s="45" t="s">
        <v>322</v>
      </c>
      <c r="C211" s="46">
        <v>4</v>
      </c>
      <c r="D211" s="47" t="s">
        <v>88</v>
      </c>
      <c r="E211" s="34">
        <v>44935</v>
      </c>
      <c r="F211" s="33" t="s">
        <v>4036</v>
      </c>
      <c r="G211" s="33" t="s">
        <v>330</v>
      </c>
      <c r="H211" s="37"/>
      <c r="I211" s="35">
        <v>32309.170000000002</v>
      </c>
      <c r="J211" s="35">
        <v>32309.170000000002</v>
      </c>
      <c r="K211" s="35">
        <v>6138.7425000000003</v>
      </c>
      <c r="L211" s="35">
        <v>38447.912499999999</v>
      </c>
      <c r="M211" s="35">
        <v>0</v>
      </c>
      <c r="N211" s="37"/>
      <c r="O211" s="33"/>
      <c r="P211" s="35">
        <v>0</v>
      </c>
    </row>
    <row r="212" spans="1:16" ht="13.15" customHeight="1" x14ac:dyDescent="0.25">
      <c r="A212" s="33" t="s">
        <v>16</v>
      </c>
      <c r="B212" s="45" t="s">
        <v>322</v>
      </c>
      <c r="C212" s="46">
        <v>4</v>
      </c>
      <c r="D212" s="47" t="s">
        <v>86</v>
      </c>
      <c r="E212" s="34">
        <v>45272</v>
      </c>
      <c r="F212" s="33" t="s">
        <v>4034</v>
      </c>
      <c r="G212" s="33" t="s">
        <v>329</v>
      </c>
      <c r="H212" s="37"/>
      <c r="I212" s="35">
        <v>-18056.940999999999</v>
      </c>
      <c r="J212" s="35">
        <v>-18056.940999999999</v>
      </c>
      <c r="K212" s="35">
        <v>-3430.8190000000004</v>
      </c>
      <c r="L212" s="35">
        <v>-21487.760000000002</v>
      </c>
      <c r="M212" s="35">
        <v>0</v>
      </c>
      <c r="N212" s="37"/>
      <c r="O212" s="33"/>
      <c r="P212" s="35">
        <v>0</v>
      </c>
    </row>
    <row r="213" spans="1:16" ht="13.15" customHeight="1" x14ac:dyDescent="0.25">
      <c r="A213" s="33" t="s">
        <v>16</v>
      </c>
      <c r="B213" s="45" t="s">
        <v>322</v>
      </c>
      <c r="C213" s="46">
        <v>5</v>
      </c>
      <c r="D213" s="47" t="s">
        <v>86</v>
      </c>
      <c r="E213" s="34">
        <v>45279</v>
      </c>
      <c r="F213" s="33" t="s">
        <v>4037</v>
      </c>
      <c r="G213" s="33" t="s">
        <v>331</v>
      </c>
      <c r="H213" s="37"/>
      <c r="I213" s="35">
        <v>-13500</v>
      </c>
      <c r="J213" s="35">
        <v>-13500</v>
      </c>
      <c r="K213" s="35">
        <v>-2565</v>
      </c>
      <c r="L213" s="35">
        <v>-16065</v>
      </c>
      <c r="M213" s="35">
        <v>0</v>
      </c>
      <c r="N213" s="37"/>
      <c r="O213" s="33"/>
      <c r="P213" s="35">
        <v>0</v>
      </c>
    </row>
    <row r="214" spans="1:16" ht="13.15" customHeight="1" x14ac:dyDescent="0.25">
      <c r="A214" s="33" t="s">
        <v>16</v>
      </c>
      <c r="B214" s="45" t="s">
        <v>322</v>
      </c>
      <c r="C214" s="46">
        <v>5</v>
      </c>
      <c r="D214" s="47" t="s">
        <v>88</v>
      </c>
      <c r="E214" s="34">
        <v>44935</v>
      </c>
      <c r="F214" s="33" t="s">
        <v>4038</v>
      </c>
      <c r="G214" s="33" t="s">
        <v>332</v>
      </c>
      <c r="H214" s="37"/>
      <c r="I214" s="35">
        <v>21887.037</v>
      </c>
      <c r="J214" s="35">
        <v>21887.037</v>
      </c>
      <c r="K214" s="35">
        <v>4158.5370000000003</v>
      </c>
      <c r="L214" s="35">
        <v>26045.574000000001</v>
      </c>
      <c r="M214" s="35">
        <v>0</v>
      </c>
      <c r="N214" s="37"/>
      <c r="O214" s="33"/>
      <c r="P214" s="35">
        <v>0</v>
      </c>
    </row>
    <row r="215" spans="1:16" ht="13.15" customHeight="1" x14ac:dyDescent="0.25">
      <c r="A215" s="33" t="s">
        <v>16</v>
      </c>
      <c r="B215" s="45" t="s">
        <v>322</v>
      </c>
      <c r="C215" s="46">
        <v>6</v>
      </c>
      <c r="D215" s="47" t="s">
        <v>86</v>
      </c>
      <c r="E215" s="34">
        <v>45291</v>
      </c>
      <c r="F215" s="33" t="s">
        <v>4039</v>
      </c>
      <c r="G215" s="33" t="s">
        <v>3869</v>
      </c>
      <c r="H215" s="37"/>
      <c r="I215" s="35">
        <v>-30597.234000000004</v>
      </c>
      <c r="J215" s="35">
        <v>-30597.234000000004</v>
      </c>
      <c r="K215" s="35">
        <v>-5813.4745000000003</v>
      </c>
      <c r="L215" s="35">
        <v>-36410.708500000001</v>
      </c>
      <c r="M215" s="35">
        <v>0</v>
      </c>
      <c r="N215" s="37"/>
      <c r="O215" s="33"/>
      <c r="P215" s="35">
        <v>0</v>
      </c>
    </row>
    <row r="216" spans="1:16" ht="13.15" customHeight="1" x14ac:dyDescent="0.25">
      <c r="A216" s="33" t="s">
        <v>16</v>
      </c>
      <c r="B216" s="45" t="s">
        <v>322</v>
      </c>
      <c r="C216" s="46">
        <v>6</v>
      </c>
      <c r="D216" s="47" t="s">
        <v>88</v>
      </c>
      <c r="E216" s="34">
        <v>44948</v>
      </c>
      <c r="F216" s="33" t="s">
        <v>4040</v>
      </c>
      <c r="G216" s="33" t="s">
        <v>333</v>
      </c>
      <c r="H216" s="33" t="s">
        <v>334</v>
      </c>
      <c r="I216" s="35">
        <v>10199.075999999999</v>
      </c>
      <c r="J216" s="35">
        <v>10199.075999999999</v>
      </c>
      <c r="K216" s="35">
        <v>1937.8244999999999</v>
      </c>
      <c r="L216" s="35">
        <v>12136.9005</v>
      </c>
      <c r="M216" s="35">
        <v>12136.9005</v>
      </c>
      <c r="N216" s="33">
        <v>7504556</v>
      </c>
      <c r="O216" s="43">
        <v>44979</v>
      </c>
      <c r="P216" s="36">
        <v>0</v>
      </c>
    </row>
    <row r="217" spans="1:16" ht="13.15" customHeight="1" x14ac:dyDescent="0.25">
      <c r="A217" s="33" t="s">
        <v>16</v>
      </c>
      <c r="B217" s="45" t="s">
        <v>322</v>
      </c>
      <c r="C217" s="46">
        <v>7</v>
      </c>
      <c r="D217" s="47" t="s">
        <v>86</v>
      </c>
      <c r="E217" s="34">
        <v>45291</v>
      </c>
      <c r="F217" s="33" t="s">
        <v>4041</v>
      </c>
      <c r="G217" s="33" t="s">
        <v>3870</v>
      </c>
      <c r="H217" s="37"/>
      <c r="I217" s="35">
        <v>-61209.58</v>
      </c>
      <c r="J217" s="35">
        <v>-61209.58</v>
      </c>
      <c r="K217" s="35">
        <v>-4789.82</v>
      </c>
      <c r="L217" s="35">
        <v>-65999.399999999994</v>
      </c>
      <c r="M217" s="35">
        <v>0</v>
      </c>
      <c r="N217" s="37"/>
      <c r="O217" s="33"/>
      <c r="P217" s="35">
        <v>0</v>
      </c>
    </row>
    <row r="218" spans="1:16" ht="13.15" customHeight="1" x14ac:dyDescent="0.25">
      <c r="A218" s="33" t="s">
        <v>16</v>
      </c>
      <c r="B218" s="45" t="s">
        <v>322</v>
      </c>
      <c r="C218" s="46">
        <v>7</v>
      </c>
      <c r="D218" s="47" t="s">
        <v>88</v>
      </c>
      <c r="E218" s="34">
        <v>44951</v>
      </c>
      <c r="F218" s="33" t="s">
        <v>4042</v>
      </c>
      <c r="G218" s="33" t="s">
        <v>335</v>
      </c>
      <c r="H218" s="33" t="s">
        <v>3621</v>
      </c>
      <c r="I218" s="35">
        <v>61250</v>
      </c>
      <c r="J218" s="35">
        <v>61250</v>
      </c>
      <c r="K218" s="35">
        <v>237.5</v>
      </c>
      <c r="L218" s="35">
        <v>61487.5</v>
      </c>
      <c r="M218" s="35">
        <v>61487.5</v>
      </c>
      <c r="N218" s="33">
        <v>581883</v>
      </c>
      <c r="O218" s="43">
        <v>45188</v>
      </c>
      <c r="P218" s="36">
        <v>0</v>
      </c>
    </row>
    <row r="219" spans="1:16" ht="13.15" customHeight="1" x14ac:dyDescent="0.25">
      <c r="A219" s="33" t="s">
        <v>16</v>
      </c>
      <c r="B219" s="45" t="s">
        <v>322</v>
      </c>
      <c r="C219" s="46">
        <v>8</v>
      </c>
      <c r="D219" s="47" t="s">
        <v>86</v>
      </c>
      <c r="E219" s="34">
        <v>45291</v>
      </c>
      <c r="F219" s="33" t="s">
        <v>4043</v>
      </c>
      <c r="G219" s="33" t="s">
        <v>3871</v>
      </c>
      <c r="H219" s="37"/>
      <c r="I219" s="35">
        <v>-30597.234000000004</v>
      </c>
      <c r="J219" s="35">
        <v>-30597.234000000004</v>
      </c>
      <c r="K219" s="35">
        <v>-5813.4745000000003</v>
      </c>
      <c r="L219" s="35">
        <v>-36410.708500000001</v>
      </c>
      <c r="M219" s="35">
        <v>0</v>
      </c>
      <c r="N219" s="37"/>
      <c r="O219" s="33"/>
      <c r="P219" s="35">
        <v>0</v>
      </c>
    </row>
    <row r="220" spans="1:16" ht="13.15" customHeight="1" x14ac:dyDescent="0.25">
      <c r="A220" s="33" t="s">
        <v>16</v>
      </c>
      <c r="B220" s="45" t="s">
        <v>322</v>
      </c>
      <c r="C220" s="46">
        <v>8</v>
      </c>
      <c r="D220" s="47" t="s">
        <v>88</v>
      </c>
      <c r="E220" s="34">
        <v>44973</v>
      </c>
      <c r="F220" s="33" t="s">
        <v>4044</v>
      </c>
      <c r="G220" s="33" t="s">
        <v>336</v>
      </c>
      <c r="H220" s="33" t="s">
        <v>273</v>
      </c>
      <c r="I220" s="35">
        <v>81000</v>
      </c>
      <c r="J220" s="35">
        <v>81000</v>
      </c>
      <c r="K220" s="35">
        <v>0</v>
      </c>
      <c r="L220" s="35">
        <v>81000</v>
      </c>
      <c r="M220" s="35">
        <v>81000</v>
      </c>
      <c r="N220" s="33">
        <v>1050214</v>
      </c>
      <c r="O220" s="43">
        <v>44991</v>
      </c>
      <c r="P220" s="36">
        <v>0</v>
      </c>
    </row>
    <row r="221" spans="1:16" ht="13.15" customHeight="1" x14ac:dyDescent="0.25">
      <c r="A221" s="33" t="s">
        <v>16</v>
      </c>
      <c r="B221" s="45" t="s">
        <v>322</v>
      </c>
      <c r="C221" s="46">
        <v>9</v>
      </c>
      <c r="D221" s="47" t="s">
        <v>88</v>
      </c>
      <c r="E221" s="34">
        <v>45036</v>
      </c>
      <c r="F221" s="33" t="s">
        <v>4033</v>
      </c>
      <c r="G221" s="33" t="s">
        <v>337</v>
      </c>
      <c r="H221" s="33" t="s">
        <v>3596</v>
      </c>
      <c r="I221" s="35">
        <v>10000</v>
      </c>
      <c r="J221" s="35">
        <v>10000</v>
      </c>
      <c r="K221" s="35">
        <v>0</v>
      </c>
      <c r="L221" s="35">
        <v>10000</v>
      </c>
      <c r="M221" s="35">
        <v>10000</v>
      </c>
      <c r="N221" s="33">
        <v>468696</v>
      </c>
      <c r="O221" s="43">
        <v>44997</v>
      </c>
      <c r="P221" s="36">
        <v>0</v>
      </c>
    </row>
    <row r="222" spans="1:16" ht="13.15" customHeight="1" x14ac:dyDescent="0.25">
      <c r="A222" s="33" t="s">
        <v>16</v>
      </c>
      <c r="B222" s="45" t="s">
        <v>322</v>
      </c>
      <c r="C222" s="46">
        <v>10</v>
      </c>
      <c r="D222" s="47" t="s">
        <v>88</v>
      </c>
      <c r="E222" s="34">
        <v>44983</v>
      </c>
      <c r="F222" s="33" t="s">
        <v>4045</v>
      </c>
      <c r="G222" s="33" t="s">
        <v>338</v>
      </c>
      <c r="H222" s="33" t="s">
        <v>339</v>
      </c>
      <c r="I222" s="35">
        <v>30604.79</v>
      </c>
      <c r="J222" s="35">
        <v>30604.79</v>
      </c>
      <c r="K222" s="35">
        <v>2394.91</v>
      </c>
      <c r="L222" s="35">
        <v>32999.699999999997</v>
      </c>
      <c r="M222" s="35">
        <v>32999.699999999997</v>
      </c>
      <c r="N222" s="33">
        <v>9078291</v>
      </c>
      <c r="O222" s="43">
        <v>44992</v>
      </c>
      <c r="P222" s="36">
        <v>0</v>
      </c>
    </row>
    <row r="223" spans="1:16" ht="13.15" customHeight="1" x14ac:dyDescent="0.25">
      <c r="A223" s="33" t="s">
        <v>16</v>
      </c>
      <c r="B223" s="45" t="s">
        <v>322</v>
      </c>
      <c r="C223" s="46">
        <v>11</v>
      </c>
      <c r="D223" s="47" t="s">
        <v>88</v>
      </c>
      <c r="E223" s="34">
        <v>45036</v>
      </c>
      <c r="F223" s="33" t="s">
        <v>4046</v>
      </c>
      <c r="G223" s="33" t="s">
        <v>340</v>
      </c>
      <c r="H223" s="37"/>
      <c r="I223" s="35">
        <v>111372.898</v>
      </c>
      <c r="J223" s="35">
        <v>111372.898</v>
      </c>
      <c r="K223" s="35">
        <v>9760.8509999999987</v>
      </c>
      <c r="L223" s="35">
        <v>121133.749</v>
      </c>
      <c r="M223" s="35">
        <v>121133.74850000002</v>
      </c>
      <c r="N223" s="33">
        <v>1012</v>
      </c>
      <c r="O223" s="43">
        <v>45014</v>
      </c>
      <c r="P223" s="36">
        <v>0</v>
      </c>
    </row>
    <row r="224" spans="1:16" ht="13.15" customHeight="1" x14ac:dyDescent="0.25">
      <c r="A224" s="33" t="s">
        <v>16</v>
      </c>
      <c r="B224" s="45" t="s">
        <v>322</v>
      </c>
      <c r="C224" s="46">
        <v>12</v>
      </c>
      <c r="D224" s="47" t="s">
        <v>88</v>
      </c>
      <c r="E224" s="34">
        <v>44984</v>
      </c>
      <c r="F224" s="33" t="s">
        <v>4030</v>
      </c>
      <c r="G224" s="33" t="s">
        <v>341</v>
      </c>
      <c r="H224" s="33" t="s">
        <v>342</v>
      </c>
      <c r="I224" s="35">
        <v>4500</v>
      </c>
      <c r="J224" s="35">
        <v>4500</v>
      </c>
      <c r="K224" s="35">
        <v>570</v>
      </c>
      <c r="L224" s="35">
        <v>5070</v>
      </c>
      <c r="M224" s="36">
        <v>0</v>
      </c>
      <c r="N224" s="37"/>
      <c r="O224" s="33"/>
      <c r="P224" s="35">
        <v>1690</v>
      </c>
    </row>
    <row r="225" spans="1:16" ht="13.15" customHeight="1" x14ac:dyDescent="0.25">
      <c r="A225" s="33" t="s">
        <v>16</v>
      </c>
      <c r="B225" s="45" t="s">
        <v>322</v>
      </c>
      <c r="C225" s="46">
        <v>12</v>
      </c>
      <c r="D225" s="47" t="s">
        <v>88</v>
      </c>
      <c r="E225" s="34">
        <v>44984</v>
      </c>
      <c r="F225" s="33" t="s">
        <v>4030</v>
      </c>
      <c r="G225" s="33" t="s">
        <v>341</v>
      </c>
      <c r="H225" s="33" t="s">
        <v>342</v>
      </c>
      <c r="I225" s="35">
        <v>0</v>
      </c>
      <c r="J225" s="35">
        <v>0</v>
      </c>
      <c r="K225" s="35">
        <v>0</v>
      </c>
      <c r="L225" s="35">
        <v>0</v>
      </c>
      <c r="M225" s="35">
        <v>3380</v>
      </c>
      <c r="N225" s="33">
        <v>57945</v>
      </c>
      <c r="O225" s="43">
        <v>44989</v>
      </c>
      <c r="P225" s="36">
        <v>0</v>
      </c>
    </row>
    <row r="226" spans="1:16" ht="13.15" customHeight="1" x14ac:dyDescent="0.25">
      <c r="A226" s="33" t="s">
        <v>16</v>
      </c>
      <c r="B226" s="45" t="s">
        <v>322</v>
      </c>
      <c r="C226" s="46">
        <v>13</v>
      </c>
      <c r="D226" s="47" t="s">
        <v>88</v>
      </c>
      <c r="E226" s="34">
        <v>45039</v>
      </c>
      <c r="F226" s="33" t="s">
        <v>4047</v>
      </c>
      <c r="G226" s="33" t="s">
        <v>343</v>
      </c>
      <c r="H226" s="37"/>
      <c r="I226" s="35">
        <v>5000</v>
      </c>
      <c r="J226" s="35">
        <v>5000</v>
      </c>
      <c r="K226" s="35">
        <v>0</v>
      </c>
      <c r="L226" s="35">
        <v>5000</v>
      </c>
      <c r="M226" s="35">
        <v>5000</v>
      </c>
      <c r="N226" s="33">
        <v>9171190</v>
      </c>
      <c r="O226" s="43">
        <v>45006</v>
      </c>
      <c r="P226" s="36">
        <v>0</v>
      </c>
    </row>
    <row r="227" spans="1:16" ht="13.15" customHeight="1" x14ac:dyDescent="0.25">
      <c r="A227" s="33" t="s">
        <v>16</v>
      </c>
      <c r="B227" s="45" t="s">
        <v>322</v>
      </c>
      <c r="C227" s="46">
        <v>14</v>
      </c>
      <c r="D227" s="47" t="s">
        <v>88</v>
      </c>
      <c r="E227" s="34">
        <v>44999</v>
      </c>
      <c r="F227" s="33" t="s">
        <v>4043</v>
      </c>
      <c r="G227" s="33" t="s">
        <v>344</v>
      </c>
      <c r="H227" s="33" t="s">
        <v>345</v>
      </c>
      <c r="I227" s="35">
        <v>30597.234000000004</v>
      </c>
      <c r="J227" s="35">
        <v>30597.234000000004</v>
      </c>
      <c r="K227" s="35">
        <v>5813.4745000000003</v>
      </c>
      <c r="L227" s="35">
        <v>36410.708500000001</v>
      </c>
      <c r="M227" s="36">
        <v>0</v>
      </c>
      <c r="N227" s="37"/>
      <c r="O227" s="33"/>
      <c r="P227" s="35">
        <v>36410.708500000001</v>
      </c>
    </row>
    <row r="228" spans="1:16" ht="13.15" customHeight="1" x14ac:dyDescent="0.25">
      <c r="A228" s="33" t="s">
        <v>16</v>
      </c>
      <c r="B228" s="45" t="s">
        <v>322</v>
      </c>
      <c r="C228" s="46">
        <v>15</v>
      </c>
      <c r="D228" s="47" t="s">
        <v>88</v>
      </c>
      <c r="E228" s="34">
        <v>45039</v>
      </c>
      <c r="F228" s="33" t="s">
        <v>4048</v>
      </c>
      <c r="G228" s="33" t="s">
        <v>346</v>
      </c>
      <c r="H228" s="33" t="s">
        <v>347</v>
      </c>
      <c r="I228" s="35">
        <v>18698.310000000001</v>
      </c>
      <c r="J228" s="35">
        <v>18698.310000000001</v>
      </c>
      <c r="K228" s="35">
        <v>3552.6790000000001</v>
      </c>
      <c r="L228" s="35">
        <v>22250.989000000001</v>
      </c>
      <c r="M228" s="35">
        <v>22250.989000000001</v>
      </c>
      <c r="N228" s="33">
        <v>8450865</v>
      </c>
      <c r="O228" s="43">
        <v>44998</v>
      </c>
      <c r="P228" s="36">
        <v>0</v>
      </c>
    </row>
    <row r="229" spans="1:16" ht="13.15" customHeight="1" x14ac:dyDescent="0.25">
      <c r="A229" s="33" t="s">
        <v>16</v>
      </c>
      <c r="B229" s="45" t="s">
        <v>322</v>
      </c>
      <c r="C229" s="46">
        <v>16</v>
      </c>
      <c r="D229" s="47" t="s">
        <v>88</v>
      </c>
      <c r="E229" s="34">
        <v>45007</v>
      </c>
      <c r="F229" s="33" t="s">
        <v>4049</v>
      </c>
      <c r="G229" s="33" t="s">
        <v>348</v>
      </c>
      <c r="H229" s="33" t="s">
        <v>3596</v>
      </c>
      <c r="I229" s="35">
        <v>10000</v>
      </c>
      <c r="J229" s="35">
        <v>10000</v>
      </c>
      <c r="K229" s="35">
        <v>0</v>
      </c>
      <c r="L229" s="35">
        <v>10000</v>
      </c>
      <c r="M229" s="35">
        <v>10000</v>
      </c>
      <c r="N229" s="33">
        <v>8615618</v>
      </c>
      <c r="O229" s="43">
        <v>44999</v>
      </c>
      <c r="P229" s="36">
        <v>0</v>
      </c>
    </row>
    <row r="230" spans="1:16" ht="13.15" customHeight="1" x14ac:dyDescent="0.25">
      <c r="A230" s="33" t="s">
        <v>16</v>
      </c>
      <c r="B230" s="45" t="s">
        <v>322</v>
      </c>
      <c r="C230" s="46">
        <v>17</v>
      </c>
      <c r="D230" s="47" t="s">
        <v>88</v>
      </c>
      <c r="E230" s="34">
        <v>45002</v>
      </c>
      <c r="F230" s="33" t="s">
        <v>4050</v>
      </c>
      <c r="G230" s="33" t="s">
        <v>349</v>
      </c>
      <c r="H230" s="33" t="s">
        <v>350</v>
      </c>
      <c r="I230" s="35">
        <v>15000</v>
      </c>
      <c r="J230" s="35">
        <v>15000</v>
      </c>
      <c r="K230" s="35">
        <v>0</v>
      </c>
      <c r="L230" s="35">
        <v>15000</v>
      </c>
      <c r="M230" s="35">
        <v>15000</v>
      </c>
      <c r="N230" s="33">
        <v>458361</v>
      </c>
      <c r="O230" s="43">
        <v>45033</v>
      </c>
      <c r="P230" s="36">
        <v>0</v>
      </c>
    </row>
    <row r="231" spans="1:16" ht="13.15" customHeight="1" x14ac:dyDescent="0.25">
      <c r="A231" s="33" t="s">
        <v>16</v>
      </c>
      <c r="B231" s="45" t="s">
        <v>322</v>
      </c>
      <c r="C231" s="46">
        <v>18</v>
      </c>
      <c r="D231" s="47" t="s">
        <v>88</v>
      </c>
      <c r="E231" s="34">
        <v>45019</v>
      </c>
      <c r="F231" s="33" t="s">
        <v>4051</v>
      </c>
      <c r="G231" s="33" t="s">
        <v>351</v>
      </c>
      <c r="H231" s="33" t="s">
        <v>3597</v>
      </c>
      <c r="I231" s="35">
        <v>27000</v>
      </c>
      <c r="J231" s="35">
        <v>27000</v>
      </c>
      <c r="K231" s="35">
        <v>0</v>
      </c>
      <c r="L231" s="35">
        <v>27000</v>
      </c>
      <c r="M231" s="35">
        <v>27000</v>
      </c>
      <c r="N231" s="33">
        <v>7980595</v>
      </c>
      <c r="O231" s="43">
        <v>45025</v>
      </c>
      <c r="P231" s="36">
        <v>0</v>
      </c>
    </row>
    <row r="232" spans="1:16" ht="13.15" customHeight="1" x14ac:dyDescent="0.25">
      <c r="A232" s="33" t="s">
        <v>16</v>
      </c>
      <c r="B232" s="45" t="s">
        <v>322</v>
      </c>
      <c r="C232" s="46">
        <v>19</v>
      </c>
      <c r="D232" s="47" t="s">
        <v>88</v>
      </c>
      <c r="E232" s="34">
        <v>45020</v>
      </c>
      <c r="F232" s="33" t="s">
        <v>4052</v>
      </c>
      <c r="G232" s="33" t="s">
        <v>352</v>
      </c>
      <c r="H232" s="33" t="s">
        <v>3622</v>
      </c>
      <c r="I232" s="35">
        <v>90597.233999999997</v>
      </c>
      <c r="J232" s="35">
        <v>90597.233999999997</v>
      </c>
      <c r="K232" s="35">
        <v>5813.4745000000003</v>
      </c>
      <c r="L232" s="35">
        <v>96410.708499999993</v>
      </c>
      <c r="M232" s="35">
        <v>96410.708499999993</v>
      </c>
      <c r="N232" s="33">
        <v>98851455</v>
      </c>
      <c r="O232" s="43">
        <v>45189</v>
      </c>
      <c r="P232" s="36">
        <v>0</v>
      </c>
    </row>
    <row r="233" spans="1:16" ht="13.15" customHeight="1" x14ac:dyDescent="0.25">
      <c r="A233" s="33" t="s">
        <v>16</v>
      </c>
      <c r="B233" s="45" t="s">
        <v>322</v>
      </c>
      <c r="C233" s="46">
        <v>20</v>
      </c>
      <c r="D233" s="47" t="s">
        <v>88</v>
      </c>
      <c r="E233" s="34">
        <v>45022</v>
      </c>
      <c r="F233" s="33" t="s">
        <v>4037</v>
      </c>
      <c r="G233" s="33" t="s">
        <v>353</v>
      </c>
      <c r="H233" s="33" t="s">
        <v>354</v>
      </c>
      <c r="I233" s="35">
        <v>126372.898</v>
      </c>
      <c r="J233" s="35">
        <v>126372.898</v>
      </c>
      <c r="K233" s="35">
        <v>12610.850999999999</v>
      </c>
      <c r="L233" s="35">
        <v>138983.74900000001</v>
      </c>
      <c r="M233" s="35">
        <v>122918.74850000002</v>
      </c>
      <c r="N233" s="33">
        <v>4286118</v>
      </c>
      <c r="O233" s="43">
        <v>45238</v>
      </c>
      <c r="P233" s="36">
        <v>0</v>
      </c>
    </row>
    <row r="234" spans="1:16" ht="13.15" customHeight="1" x14ac:dyDescent="0.25">
      <c r="A234" s="33" t="s">
        <v>16</v>
      </c>
      <c r="B234" s="45" t="s">
        <v>322</v>
      </c>
      <c r="C234" s="46">
        <v>20</v>
      </c>
      <c r="D234" s="47" t="s">
        <v>88</v>
      </c>
      <c r="E234" s="34">
        <v>45022</v>
      </c>
      <c r="F234" s="33" t="s">
        <v>4037</v>
      </c>
      <c r="G234" s="33" t="s">
        <v>353</v>
      </c>
      <c r="H234" s="33" t="s">
        <v>354</v>
      </c>
      <c r="I234" s="35">
        <v>0</v>
      </c>
      <c r="J234" s="35">
        <v>0</v>
      </c>
      <c r="K234" s="35">
        <v>0</v>
      </c>
      <c r="L234" s="35">
        <v>0</v>
      </c>
      <c r="M234" s="36">
        <v>0</v>
      </c>
      <c r="N234" s="37"/>
      <c r="O234" s="33"/>
      <c r="P234" s="35">
        <v>16065</v>
      </c>
    </row>
    <row r="235" spans="1:16" ht="13.15" customHeight="1" x14ac:dyDescent="0.25">
      <c r="A235" s="33" t="s">
        <v>16</v>
      </c>
      <c r="B235" s="45" t="s">
        <v>322</v>
      </c>
      <c r="C235" s="46">
        <v>21</v>
      </c>
      <c r="D235" s="47" t="s">
        <v>88</v>
      </c>
      <c r="E235" s="34">
        <v>45022</v>
      </c>
      <c r="F235" s="33" t="s">
        <v>4053</v>
      </c>
      <c r="G235" s="33" t="s">
        <v>355</v>
      </c>
      <c r="H235" s="33" t="s">
        <v>3623</v>
      </c>
      <c r="I235" s="35">
        <v>5100.7984999999999</v>
      </c>
      <c r="J235" s="35">
        <v>5100.7984999999999</v>
      </c>
      <c r="K235" s="35">
        <v>399.1515</v>
      </c>
      <c r="L235" s="35">
        <v>5499.95</v>
      </c>
      <c r="M235" s="35">
        <v>5499.95</v>
      </c>
      <c r="N235" s="33">
        <v>8895293</v>
      </c>
      <c r="O235" s="43">
        <v>45039</v>
      </c>
      <c r="P235" s="36">
        <v>0</v>
      </c>
    </row>
    <row r="236" spans="1:16" ht="13.15" customHeight="1" x14ac:dyDescent="0.25">
      <c r="A236" s="33" t="s">
        <v>16</v>
      </c>
      <c r="B236" s="45" t="s">
        <v>322</v>
      </c>
      <c r="C236" s="46">
        <v>22</v>
      </c>
      <c r="D236" s="47" t="s">
        <v>88</v>
      </c>
      <c r="E236" s="34">
        <v>45022</v>
      </c>
      <c r="F236" s="33" t="s">
        <v>4054</v>
      </c>
      <c r="G236" s="33" t="s">
        <v>356</v>
      </c>
      <c r="H236" s="33" t="s">
        <v>3624</v>
      </c>
      <c r="I236" s="35">
        <v>145209.58000000002</v>
      </c>
      <c r="J236" s="35">
        <v>145209.58000000002</v>
      </c>
      <c r="K236" s="35">
        <v>4789.82</v>
      </c>
      <c r="L236" s="35">
        <v>149999.4</v>
      </c>
      <c r="M236" s="35">
        <v>149999.4</v>
      </c>
      <c r="N236" s="33">
        <v>1976700</v>
      </c>
      <c r="O236" s="43">
        <v>45248</v>
      </c>
      <c r="P236" s="36">
        <v>0</v>
      </c>
    </row>
    <row r="237" spans="1:16" ht="13.15" customHeight="1" x14ac:dyDescent="0.25">
      <c r="A237" s="33" t="s">
        <v>16</v>
      </c>
      <c r="B237" s="45" t="s">
        <v>322</v>
      </c>
      <c r="C237" s="46">
        <v>23</v>
      </c>
      <c r="D237" s="47" t="s">
        <v>88</v>
      </c>
      <c r="E237" s="34">
        <v>45022</v>
      </c>
      <c r="F237" s="33" t="s">
        <v>4041</v>
      </c>
      <c r="G237" s="33" t="s">
        <v>338</v>
      </c>
      <c r="H237" s="33" t="s">
        <v>350</v>
      </c>
      <c r="I237" s="35">
        <v>15302.395</v>
      </c>
      <c r="J237" s="35">
        <v>15302.395</v>
      </c>
      <c r="K237" s="35">
        <v>1197.4549999999999</v>
      </c>
      <c r="L237" s="35">
        <v>16499.849999999999</v>
      </c>
      <c r="M237" s="35">
        <v>16499.849999999999</v>
      </c>
      <c r="N237" s="33">
        <v>8728123</v>
      </c>
      <c r="O237" s="43">
        <v>45173</v>
      </c>
      <c r="P237" s="36">
        <v>0</v>
      </c>
    </row>
    <row r="238" spans="1:16" ht="13.15" customHeight="1" x14ac:dyDescent="0.25">
      <c r="A238" s="33" t="s">
        <v>16</v>
      </c>
      <c r="B238" s="45" t="s">
        <v>322</v>
      </c>
      <c r="C238" s="46">
        <v>24</v>
      </c>
      <c r="D238" s="47" t="s">
        <v>88</v>
      </c>
      <c r="E238" s="34">
        <v>45022</v>
      </c>
      <c r="F238" s="33" t="s">
        <v>4041</v>
      </c>
      <c r="G238" s="33" t="s">
        <v>338</v>
      </c>
      <c r="H238" s="33" t="s">
        <v>357</v>
      </c>
      <c r="I238" s="35">
        <v>61209.58</v>
      </c>
      <c r="J238" s="35">
        <v>61209.58</v>
      </c>
      <c r="K238" s="35">
        <v>4789.82</v>
      </c>
      <c r="L238" s="35">
        <v>65999.399999999994</v>
      </c>
      <c r="M238" s="36">
        <v>0</v>
      </c>
      <c r="N238" s="37"/>
      <c r="O238" s="33"/>
      <c r="P238" s="35">
        <v>65999.399999999994</v>
      </c>
    </row>
    <row r="239" spans="1:16" ht="13.15" customHeight="1" x14ac:dyDescent="0.25">
      <c r="A239" s="33" t="s">
        <v>16</v>
      </c>
      <c r="B239" s="45" t="s">
        <v>322</v>
      </c>
      <c r="C239" s="46">
        <v>25</v>
      </c>
      <c r="D239" s="47" t="s">
        <v>88</v>
      </c>
      <c r="E239" s="34">
        <v>45022</v>
      </c>
      <c r="F239" s="33" t="s">
        <v>4043</v>
      </c>
      <c r="G239" s="33" t="s">
        <v>358</v>
      </c>
      <c r="H239" s="33" t="s">
        <v>359</v>
      </c>
      <c r="I239" s="35">
        <v>1350</v>
      </c>
      <c r="J239" s="35">
        <v>1350</v>
      </c>
      <c r="K239" s="35">
        <v>0</v>
      </c>
      <c r="L239" s="35">
        <v>1350</v>
      </c>
      <c r="M239" s="35">
        <v>1350</v>
      </c>
      <c r="N239" s="33">
        <v>170787</v>
      </c>
      <c r="O239" s="43">
        <v>45181</v>
      </c>
      <c r="P239" s="36">
        <v>0</v>
      </c>
    </row>
    <row r="240" spans="1:16" ht="13.15" customHeight="1" x14ac:dyDescent="0.25">
      <c r="A240" s="33" t="s">
        <v>16</v>
      </c>
      <c r="B240" s="45" t="s">
        <v>322</v>
      </c>
      <c r="C240" s="46">
        <v>26</v>
      </c>
      <c r="D240" s="47" t="s">
        <v>88</v>
      </c>
      <c r="E240" s="34">
        <v>45025</v>
      </c>
      <c r="F240" s="33" t="s">
        <v>4055</v>
      </c>
      <c r="G240" s="33" t="s">
        <v>358</v>
      </c>
      <c r="H240" s="33" t="s">
        <v>3613</v>
      </c>
      <c r="I240" s="35">
        <v>54000</v>
      </c>
      <c r="J240" s="35">
        <v>54000</v>
      </c>
      <c r="K240" s="35">
        <v>0</v>
      </c>
      <c r="L240" s="35">
        <v>54000</v>
      </c>
      <c r="M240" s="35">
        <v>54000</v>
      </c>
      <c r="N240" s="33">
        <v>8721501</v>
      </c>
      <c r="O240" s="43">
        <v>45033</v>
      </c>
      <c r="P240" s="36">
        <v>0</v>
      </c>
    </row>
    <row r="241" spans="1:16" ht="13.15" customHeight="1" x14ac:dyDescent="0.25">
      <c r="A241" s="33" t="s">
        <v>16</v>
      </c>
      <c r="B241" s="45" t="s">
        <v>322</v>
      </c>
      <c r="C241" s="46">
        <v>27</v>
      </c>
      <c r="D241" s="47" t="s">
        <v>88</v>
      </c>
      <c r="E241" s="34">
        <v>45039</v>
      </c>
      <c r="F241" s="33" t="s">
        <v>4056</v>
      </c>
      <c r="G241" s="33" t="s">
        <v>360</v>
      </c>
      <c r="H241" s="33" t="s">
        <v>90</v>
      </c>
      <c r="I241" s="35">
        <v>10199.075999999999</v>
      </c>
      <c r="J241" s="35">
        <v>10199.075999999999</v>
      </c>
      <c r="K241" s="35">
        <v>1937.8244999999999</v>
      </c>
      <c r="L241" s="35">
        <v>12136.9005</v>
      </c>
      <c r="M241" s="35">
        <v>12136.9005</v>
      </c>
      <c r="N241" s="33">
        <v>9045063</v>
      </c>
      <c r="O241" s="43">
        <v>45054</v>
      </c>
      <c r="P241" s="36">
        <v>0</v>
      </c>
    </row>
    <row r="242" spans="1:16" ht="13.15" customHeight="1" x14ac:dyDescent="0.25">
      <c r="A242" s="33" t="s">
        <v>16</v>
      </c>
      <c r="B242" s="45" t="s">
        <v>322</v>
      </c>
      <c r="C242" s="46">
        <v>28</v>
      </c>
      <c r="D242" s="47" t="s">
        <v>88</v>
      </c>
      <c r="E242" s="34">
        <v>45039</v>
      </c>
      <c r="F242" s="33" t="s">
        <v>4057</v>
      </c>
      <c r="G242" s="33" t="s">
        <v>361</v>
      </c>
      <c r="H242" s="33" t="s">
        <v>3625</v>
      </c>
      <c r="I242" s="35">
        <v>25697.876</v>
      </c>
      <c r="J242" s="35">
        <v>25697.876</v>
      </c>
      <c r="K242" s="35">
        <v>709.38199999999995</v>
      </c>
      <c r="L242" s="35">
        <v>26407.258000000002</v>
      </c>
      <c r="M242" s="35">
        <v>26407.258000000002</v>
      </c>
      <c r="N242" s="33">
        <v>9021643</v>
      </c>
      <c r="O242" s="43">
        <v>45174</v>
      </c>
      <c r="P242" s="36">
        <v>0</v>
      </c>
    </row>
    <row r="243" spans="1:16" ht="13.15" customHeight="1" x14ac:dyDescent="0.25">
      <c r="A243" s="33" t="s">
        <v>16</v>
      </c>
      <c r="B243" s="45" t="s">
        <v>322</v>
      </c>
      <c r="C243" s="46">
        <v>29</v>
      </c>
      <c r="D243" s="47" t="s">
        <v>88</v>
      </c>
      <c r="E243" s="34">
        <v>45039</v>
      </c>
      <c r="F243" s="33" t="s">
        <v>4058</v>
      </c>
      <c r="G243" s="33" t="s">
        <v>362</v>
      </c>
      <c r="H243" s="33" t="s">
        <v>3626</v>
      </c>
      <c r="I243" s="35">
        <v>72604.790000000008</v>
      </c>
      <c r="J243" s="35">
        <v>72604.790000000008</v>
      </c>
      <c r="K243" s="35">
        <v>2394.91</v>
      </c>
      <c r="L243" s="35">
        <v>74999.7</v>
      </c>
      <c r="M243" s="35">
        <v>74999.7</v>
      </c>
      <c r="N243" s="33">
        <v>9010529</v>
      </c>
      <c r="O243" s="43">
        <v>45040</v>
      </c>
      <c r="P243" s="36">
        <v>0</v>
      </c>
    </row>
    <row r="244" spans="1:16" ht="13.15" customHeight="1" x14ac:dyDescent="0.25">
      <c r="A244" s="33" t="s">
        <v>16</v>
      </c>
      <c r="B244" s="45" t="s">
        <v>322</v>
      </c>
      <c r="C244" s="46">
        <v>30</v>
      </c>
      <c r="D244" s="47" t="s">
        <v>88</v>
      </c>
      <c r="E244" s="34">
        <v>45039</v>
      </c>
      <c r="F244" s="33" t="s">
        <v>4031</v>
      </c>
      <c r="G244" s="33" t="s">
        <v>360</v>
      </c>
      <c r="H244" s="33" t="s">
        <v>3627</v>
      </c>
      <c r="I244" s="35">
        <v>30597.228000000003</v>
      </c>
      <c r="J244" s="35">
        <v>30597.228000000003</v>
      </c>
      <c r="K244" s="35">
        <v>5813.4735000000001</v>
      </c>
      <c r="L244" s="35">
        <v>36410.701500000003</v>
      </c>
      <c r="M244" s="35">
        <v>36410.701500000003</v>
      </c>
      <c r="N244" s="33">
        <v>4961494</v>
      </c>
      <c r="O244" s="43">
        <v>45074</v>
      </c>
      <c r="P244" s="36">
        <v>0</v>
      </c>
    </row>
    <row r="245" spans="1:16" ht="13.15" customHeight="1" x14ac:dyDescent="0.25">
      <c r="A245" s="33" t="s">
        <v>16</v>
      </c>
      <c r="B245" s="45" t="s">
        <v>322</v>
      </c>
      <c r="C245" s="46">
        <v>31</v>
      </c>
      <c r="D245" s="47" t="s">
        <v>88</v>
      </c>
      <c r="E245" s="34">
        <v>45039</v>
      </c>
      <c r="F245" s="33" t="s">
        <v>4059</v>
      </c>
      <c r="G245" s="33" t="s">
        <v>363</v>
      </c>
      <c r="H245" s="33" t="s">
        <v>3613</v>
      </c>
      <c r="I245" s="35">
        <v>20000</v>
      </c>
      <c r="J245" s="35">
        <v>20000</v>
      </c>
      <c r="K245" s="35">
        <v>0</v>
      </c>
      <c r="L245" s="35">
        <v>20000</v>
      </c>
      <c r="M245" s="35">
        <v>0</v>
      </c>
      <c r="N245" s="33"/>
      <c r="O245" s="43"/>
      <c r="P245" s="36">
        <v>0</v>
      </c>
    </row>
    <row r="246" spans="1:16" ht="13.15" customHeight="1" x14ac:dyDescent="0.25">
      <c r="A246" s="33" t="s">
        <v>16</v>
      </c>
      <c r="B246" s="45" t="s">
        <v>322</v>
      </c>
      <c r="C246" s="46">
        <v>32</v>
      </c>
      <c r="D246" s="47" t="s">
        <v>88</v>
      </c>
      <c r="E246" s="34">
        <v>45039</v>
      </c>
      <c r="F246" s="33" t="s">
        <v>4060</v>
      </c>
      <c r="G246" s="33" t="s">
        <v>364</v>
      </c>
      <c r="H246" s="33" t="s">
        <v>3628</v>
      </c>
      <c r="I246" s="35">
        <v>111317.372</v>
      </c>
      <c r="J246" s="35">
        <v>111317.372</v>
      </c>
      <c r="K246" s="35">
        <v>21150.300999999999</v>
      </c>
      <c r="L246" s="35">
        <v>132467.67300000001</v>
      </c>
      <c r="M246" s="35">
        <v>132467.67250000002</v>
      </c>
      <c r="N246" s="33">
        <v>55893</v>
      </c>
      <c r="O246" s="43">
        <v>45153</v>
      </c>
      <c r="P246" s="36">
        <v>0</v>
      </c>
    </row>
    <row r="247" spans="1:16" ht="13.15" customHeight="1" x14ac:dyDescent="0.25">
      <c r="A247" s="33" t="s">
        <v>16</v>
      </c>
      <c r="B247" s="45" t="s">
        <v>322</v>
      </c>
      <c r="C247" s="46">
        <v>33</v>
      </c>
      <c r="D247" s="47" t="s">
        <v>88</v>
      </c>
      <c r="E247" s="34">
        <v>45040</v>
      </c>
      <c r="F247" s="33" t="s">
        <v>4061</v>
      </c>
      <c r="G247" s="33" t="s">
        <v>360</v>
      </c>
      <c r="H247" s="33" t="s">
        <v>90</v>
      </c>
      <c r="I247" s="35">
        <v>56094.923999999999</v>
      </c>
      <c r="J247" s="35">
        <v>56094.923999999999</v>
      </c>
      <c r="K247" s="35">
        <v>10658.0355</v>
      </c>
      <c r="L247" s="35">
        <v>66752.959499999997</v>
      </c>
      <c r="M247" s="35">
        <v>0</v>
      </c>
      <c r="N247" s="37"/>
      <c r="O247" s="33"/>
      <c r="P247" s="35">
        <v>0</v>
      </c>
    </row>
    <row r="248" spans="1:16" ht="13.15" customHeight="1" x14ac:dyDescent="0.25">
      <c r="A248" s="33" t="s">
        <v>16</v>
      </c>
      <c r="B248" s="45" t="s">
        <v>322</v>
      </c>
      <c r="C248" s="46">
        <v>34</v>
      </c>
      <c r="D248" s="47" t="s">
        <v>88</v>
      </c>
      <c r="E248" s="34">
        <v>45040</v>
      </c>
      <c r="F248" s="33" t="s">
        <v>4062</v>
      </c>
      <c r="G248" s="33" t="s">
        <v>360</v>
      </c>
      <c r="H248" s="33" t="s">
        <v>365</v>
      </c>
      <c r="I248" s="35">
        <v>30597.228000000003</v>
      </c>
      <c r="J248" s="35">
        <v>30597.228000000003</v>
      </c>
      <c r="K248" s="35">
        <v>5813.4735000000001</v>
      </c>
      <c r="L248" s="35">
        <v>36410.701500000003</v>
      </c>
      <c r="M248" s="35">
        <v>0</v>
      </c>
      <c r="N248" s="33"/>
      <c r="O248" s="43"/>
      <c r="P248" s="36">
        <v>0</v>
      </c>
    </row>
    <row r="249" spans="1:16" ht="13.15" customHeight="1" x14ac:dyDescent="0.25">
      <c r="A249" s="33" t="s">
        <v>16</v>
      </c>
      <c r="B249" s="45" t="s">
        <v>322</v>
      </c>
      <c r="C249" s="46">
        <v>35</v>
      </c>
      <c r="D249" s="47" t="s">
        <v>88</v>
      </c>
      <c r="E249" s="34">
        <v>45040</v>
      </c>
      <c r="F249" s="33" t="s">
        <v>4063</v>
      </c>
      <c r="G249" s="33" t="s">
        <v>366</v>
      </c>
      <c r="H249" s="33" t="s">
        <v>367</v>
      </c>
      <c r="I249" s="35">
        <v>13865.452499999999</v>
      </c>
      <c r="J249" s="35">
        <v>13865.452499999999</v>
      </c>
      <c r="K249" s="35">
        <v>2634.4360000000001</v>
      </c>
      <c r="L249" s="35">
        <v>16499.888500000001</v>
      </c>
      <c r="M249" s="35">
        <v>16499.849999999999</v>
      </c>
      <c r="N249" s="33">
        <v>8728125</v>
      </c>
      <c r="O249" s="43">
        <v>45173</v>
      </c>
      <c r="P249" s="36">
        <v>0</v>
      </c>
    </row>
    <row r="250" spans="1:16" ht="13.15" customHeight="1" x14ac:dyDescent="0.25">
      <c r="A250" s="33" t="s">
        <v>16</v>
      </c>
      <c r="B250" s="45" t="s">
        <v>322</v>
      </c>
      <c r="C250" s="46">
        <v>36</v>
      </c>
      <c r="D250" s="47" t="s">
        <v>88</v>
      </c>
      <c r="E250" s="34">
        <v>45040</v>
      </c>
      <c r="F250" s="33" t="s">
        <v>4064</v>
      </c>
      <c r="G250" s="33" t="s">
        <v>360</v>
      </c>
      <c r="H250" s="33" t="s">
        <v>90</v>
      </c>
      <c r="I250" s="35">
        <v>10199.075999999999</v>
      </c>
      <c r="J250" s="35">
        <v>10199.075999999999</v>
      </c>
      <c r="K250" s="35">
        <v>1937.8244999999999</v>
      </c>
      <c r="L250" s="35">
        <v>12136.9005</v>
      </c>
      <c r="M250" s="35">
        <v>12136.9005</v>
      </c>
      <c r="N250" s="33">
        <v>5520199</v>
      </c>
      <c r="O250" s="43">
        <v>45054</v>
      </c>
      <c r="P250" s="36">
        <v>0</v>
      </c>
    </row>
    <row r="251" spans="1:16" ht="13.15" customHeight="1" x14ac:dyDescent="0.25">
      <c r="A251" s="33" t="s">
        <v>16</v>
      </c>
      <c r="B251" s="45" t="s">
        <v>322</v>
      </c>
      <c r="C251" s="46">
        <v>37</v>
      </c>
      <c r="D251" s="47" t="s">
        <v>88</v>
      </c>
      <c r="E251" s="34">
        <v>45040</v>
      </c>
      <c r="F251" s="33" t="s">
        <v>4065</v>
      </c>
      <c r="G251" s="33" t="s">
        <v>368</v>
      </c>
      <c r="H251" s="33" t="s">
        <v>3629</v>
      </c>
      <c r="I251" s="35">
        <v>30604.79</v>
      </c>
      <c r="J251" s="35">
        <v>30604.79</v>
      </c>
      <c r="K251" s="35">
        <v>2394.91</v>
      </c>
      <c r="L251" s="35">
        <v>32999.699999999997</v>
      </c>
      <c r="M251" s="35">
        <v>32999.699999999997</v>
      </c>
      <c r="N251" s="33">
        <v>8874378</v>
      </c>
      <c r="O251" s="43">
        <v>45047</v>
      </c>
      <c r="P251" s="36">
        <v>0</v>
      </c>
    </row>
    <row r="252" spans="1:16" ht="13.15" customHeight="1" x14ac:dyDescent="0.25">
      <c r="A252" s="33" t="s">
        <v>16</v>
      </c>
      <c r="B252" s="45" t="s">
        <v>322</v>
      </c>
      <c r="C252" s="46">
        <v>38</v>
      </c>
      <c r="D252" s="47" t="s">
        <v>88</v>
      </c>
      <c r="E252" s="34">
        <v>45040</v>
      </c>
      <c r="F252" s="33" t="s">
        <v>4066</v>
      </c>
      <c r="G252" s="33" t="s">
        <v>370</v>
      </c>
      <c r="H252" s="33" t="s">
        <v>3630</v>
      </c>
      <c r="I252" s="35">
        <v>20403.193500000001</v>
      </c>
      <c r="J252" s="35">
        <v>20403.193500000001</v>
      </c>
      <c r="K252" s="35">
        <v>1596.607</v>
      </c>
      <c r="L252" s="35">
        <v>21999.800500000001</v>
      </c>
      <c r="M252" s="35">
        <v>21999.8</v>
      </c>
      <c r="N252" s="33">
        <v>8628836</v>
      </c>
      <c r="O252" s="43">
        <v>45091</v>
      </c>
      <c r="P252" s="36">
        <v>0</v>
      </c>
    </row>
    <row r="253" spans="1:16" ht="13.15" customHeight="1" x14ac:dyDescent="0.25">
      <c r="A253" s="33" t="s">
        <v>16</v>
      </c>
      <c r="B253" s="45" t="s">
        <v>322</v>
      </c>
      <c r="C253" s="46">
        <v>39</v>
      </c>
      <c r="D253" s="47" t="s">
        <v>88</v>
      </c>
      <c r="E253" s="34">
        <v>45040</v>
      </c>
      <c r="F253" s="33" t="s">
        <v>4067</v>
      </c>
      <c r="G253" s="33" t="s">
        <v>371</v>
      </c>
      <c r="H253" s="33" t="s">
        <v>3631</v>
      </c>
      <c r="I253" s="35">
        <v>55000</v>
      </c>
      <c r="J253" s="35">
        <v>55000</v>
      </c>
      <c r="K253" s="35">
        <v>0</v>
      </c>
      <c r="L253" s="35">
        <v>55000</v>
      </c>
      <c r="M253" s="35">
        <v>55000</v>
      </c>
      <c r="N253" s="33">
        <v>8618423</v>
      </c>
      <c r="O253" s="43">
        <v>45201</v>
      </c>
      <c r="P253" s="36">
        <v>0</v>
      </c>
    </row>
    <row r="254" spans="1:16" ht="13.15" customHeight="1" x14ac:dyDescent="0.25">
      <c r="A254" s="33" t="s">
        <v>16</v>
      </c>
      <c r="B254" s="45" t="s">
        <v>322</v>
      </c>
      <c r="C254" s="46">
        <v>40</v>
      </c>
      <c r="D254" s="47" t="s">
        <v>88</v>
      </c>
      <c r="E254" s="34">
        <v>45040</v>
      </c>
      <c r="F254" s="33" t="s">
        <v>4068</v>
      </c>
      <c r="G254" s="33" t="s">
        <v>371</v>
      </c>
      <c r="H254" s="33" t="s">
        <v>3632</v>
      </c>
      <c r="I254" s="35">
        <v>60000</v>
      </c>
      <c r="J254" s="35">
        <v>60000</v>
      </c>
      <c r="K254" s="35">
        <v>0</v>
      </c>
      <c r="L254" s="35">
        <v>60000</v>
      </c>
      <c r="M254" s="35">
        <v>0</v>
      </c>
      <c r="N254" s="37"/>
      <c r="O254" s="33"/>
      <c r="P254" s="35">
        <v>0</v>
      </c>
    </row>
    <row r="255" spans="1:16" ht="13.15" customHeight="1" x14ac:dyDescent="0.25">
      <c r="A255" s="33" t="s">
        <v>16</v>
      </c>
      <c r="B255" s="45" t="s">
        <v>322</v>
      </c>
      <c r="C255" s="46">
        <v>41</v>
      </c>
      <c r="D255" s="47" t="s">
        <v>88</v>
      </c>
      <c r="E255" s="34">
        <v>45040</v>
      </c>
      <c r="F255" s="33" t="s">
        <v>4069</v>
      </c>
      <c r="G255" s="33" t="s">
        <v>372</v>
      </c>
      <c r="H255" s="33" t="s">
        <v>90</v>
      </c>
      <c r="I255" s="35">
        <v>66232.76999999999</v>
      </c>
      <c r="J255" s="35">
        <v>66232.76999999999</v>
      </c>
      <c r="K255" s="35">
        <v>1184.2265</v>
      </c>
      <c r="L255" s="35">
        <v>67416.996499999994</v>
      </c>
      <c r="M255" s="35">
        <v>67416.996499999994</v>
      </c>
      <c r="N255" s="33">
        <v>6207017</v>
      </c>
      <c r="O255" s="43">
        <v>45231</v>
      </c>
      <c r="P255" s="36">
        <v>0</v>
      </c>
    </row>
    <row r="256" spans="1:16" ht="13.15" customHeight="1" x14ac:dyDescent="0.25">
      <c r="A256" s="33" t="s">
        <v>16</v>
      </c>
      <c r="B256" s="45" t="s">
        <v>322</v>
      </c>
      <c r="C256" s="46">
        <v>42</v>
      </c>
      <c r="D256" s="47" t="s">
        <v>88</v>
      </c>
      <c r="E256" s="34">
        <v>45040</v>
      </c>
      <c r="F256" s="33" t="s">
        <v>4070</v>
      </c>
      <c r="G256" s="33" t="s">
        <v>373</v>
      </c>
      <c r="H256" s="33" t="s">
        <v>3613</v>
      </c>
      <c r="I256" s="35">
        <v>54000</v>
      </c>
      <c r="J256" s="35">
        <v>54000</v>
      </c>
      <c r="K256" s="35">
        <v>0</v>
      </c>
      <c r="L256" s="35">
        <v>54000</v>
      </c>
      <c r="M256" s="35">
        <v>54000</v>
      </c>
      <c r="N256" s="33">
        <v>98699797</v>
      </c>
      <c r="O256" s="43">
        <v>45084</v>
      </c>
      <c r="P256" s="36">
        <v>0</v>
      </c>
    </row>
    <row r="257" spans="1:16" ht="13.15" customHeight="1" x14ac:dyDescent="0.25">
      <c r="A257" s="33" t="s">
        <v>16</v>
      </c>
      <c r="B257" s="45" t="s">
        <v>322</v>
      </c>
      <c r="C257" s="46">
        <v>43</v>
      </c>
      <c r="D257" s="47" t="s">
        <v>88</v>
      </c>
      <c r="E257" s="34">
        <v>45040</v>
      </c>
      <c r="F257" s="33" t="s">
        <v>4071</v>
      </c>
      <c r="G257" s="33" t="s">
        <v>374</v>
      </c>
      <c r="H257" s="33" t="s">
        <v>90</v>
      </c>
      <c r="I257" s="35">
        <v>60000</v>
      </c>
      <c r="J257" s="35">
        <v>60000</v>
      </c>
      <c r="K257" s="35">
        <v>0</v>
      </c>
      <c r="L257" s="35">
        <v>60000</v>
      </c>
      <c r="M257" s="35">
        <v>60000</v>
      </c>
      <c r="N257" s="33">
        <v>9662498</v>
      </c>
      <c r="O257" s="43">
        <v>45185</v>
      </c>
      <c r="P257" s="36">
        <v>0</v>
      </c>
    </row>
    <row r="258" spans="1:16" ht="13.15" customHeight="1" x14ac:dyDescent="0.25">
      <c r="A258" s="33" t="s">
        <v>16</v>
      </c>
      <c r="B258" s="45" t="s">
        <v>322</v>
      </c>
      <c r="C258" s="46">
        <v>44</v>
      </c>
      <c r="D258" s="47" t="s">
        <v>88</v>
      </c>
      <c r="E258" s="34">
        <v>45040</v>
      </c>
      <c r="F258" s="33" t="s">
        <v>4049</v>
      </c>
      <c r="G258" s="33" t="s">
        <v>371</v>
      </c>
      <c r="H258" s="33" t="s">
        <v>3597</v>
      </c>
      <c r="I258" s="35">
        <v>10000</v>
      </c>
      <c r="J258" s="35">
        <v>10000</v>
      </c>
      <c r="K258" s="35">
        <v>0</v>
      </c>
      <c r="L258" s="35">
        <v>10000</v>
      </c>
      <c r="M258" s="35">
        <v>10000</v>
      </c>
      <c r="N258" s="33">
        <v>9127236</v>
      </c>
      <c r="O258" s="43">
        <v>45101</v>
      </c>
      <c r="P258" s="36">
        <v>0</v>
      </c>
    </row>
    <row r="259" spans="1:16" ht="13.15" customHeight="1" x14ac:dyDescent="0.25">
      <c r="A259" s="33" t="s">
        <v>16</v>
      </c>
      <c r="B259" s="45" t="s">
        <v>322</v>
      </c>
      <c r="C259" s="46">
        <v>45</v>
      </c>
      <c r="D259" s="47" t="s">
        <v>88</v>
      </c>
      <c r="E259" s="34">
        <v>45040</v>
      </c>
      <c r="F259" s="33" t="s">
        <v>4072</v>
      </c>
      <c r="G259" s="33" t="s">
        <v>375</v>
      </c>
      <c r="H259" s="33" t="s">
        <v>90</v>
      </c>
      <c r="I259" s="35">
        <v>6000</v>
      </c>
      <c r="J259" s="35">
        <v>6000</v>
      </c>
      <c r="K259" s="35">
        <v>1140</v>
      </c>
      <c r="L259" s="35">
        <v>7140</v>
      </c>
      <c r="M259" s="35">
        <v>7140</v>
      </c>
      <c r="N259" s="33">
        <v>4707605</v>
      </c>
      <c r="O259" s="43">
        <v>44998</v>
      </c>
      <c r="P259" s="36">
        <v>0</v>
      </c>
    </row>
    <row r="260" spans="1:16" ht="13.15" customHeight="1" x14ac:dyDescent="0.25">
      <c r="A260" s="33" t="s">
        <v>16</v>
      </c>
      <c r="B260" s="45" t="s">
        <v>322</v>
      </c>
      <c r="C260" s="46">
        <v>46</v>
      </c>
      <c r="D260" s="47" t="s">
        <v>88</v>
      </c>
      <c r="E260" s="34">
        <v>45040</v>
      </c>
      <c r="F260" s="33" t="s">
        <v>4073</v>
      </c>
      <c r="G260" s="33" t="s">
        <v>360</v>
      </c>
      <c r="H260" s="33" t="s">
        <v>3627</v>
      </c>
      <c r="I260" s="35">
        <v>30597.228000000003</v>
      </c>
      <c r="J260" s="35">
        <v>30597.228000000003</v>
      </c>
      <c r="K260" s="35">
        <v>5813.4735000000001</v>
      </c>
      <c r="L260" s="35">
        <v>36410.701500000003</v>
      </c>
      <c r="M260" s="35">
        <v>36410.701500000003</v>
      </c>
      <c r="N260" s="33">
        <v>9868513</v>
      </c>
      <c r="O260" s="43">
        <v>45094</v>
      </c>
      <c r="P260" s="36">
        <v>0</v>
      </c>
    </row>
    <row r="261" spans="1:16" ht="13.15" customHeight="1" x14ac:dyDescent="0.25">
      <c r="A261" s="33" t="s">
        <v>16</v>
      </c>
      <c r="B261" s="45" t="s">
        <v>322</v>
      </c>
      <c r="C261" s="46">
        <v>47</v>
      </c>
      <c r="D261" s="47" t="s">
        <v>88</v>
      </c>
      <c r="E261" s="34">
        <v>45040</v>
      </c>
      <c r="F261" s="33" t="s">
        <v>4039</v>
      </c>
      <c r="G261" s="33" t="s">
        <v>360</v>
      </c>
      <c r="H261" s="33" t="s">
        <v>3633</v>
      </c>
      <c r="I261" s="35">
        <v>91791.702000000005</v>
      </c>
      <c r="J261" s="35">
        <v>91791.702000000005</v>
      </c>
      <c r="K261" s="35">
        <v>17440.423499999997</v>
      </c>
      <c r="L261" s="35">
        <v>109232.12549999999</v>
      </c>
      <c r="M261" s="35">
        <v>72821.417000000001</v>
      </c>
      <c r="N261" s="33">
        <v>8134672</v>
      </c>
      <c r="O261" s="43">
        <v>45123</v>
      </c>
      <c r="P261" s="36">
        <v>0</v>
      </c>
    </row>
    <row r="262" spans="1:16" ht="13.15" customHeight="1" x14ac:dyDescent="0.25">
      <c r="A262" s="33" t="s">
        <v>16</v>
      </c>
      <c r="B262" s="45" t="s">
        <v>322</v>
      </c>
      <c r="C262" s="46">
        <v>47</v>
      </c>
      <c r="D262" s="47" t="s">
        <v>88</v>
      </c>
      <c r="E262" s="34">
        <v>45040</v>
      </c>
      <c r="F262" s="33" t="s">
        <v>4039</v>
      </c>
      <c r="G262" s="33" t="s">
        <v>360</v>
      </c>
      <c r="H262" s="33" t="s">
        <v>3633</v>
      </c>
      <c r="I262" s="35">
        <v>0</v>
      </c>
      <c r="J262" s="35">
        <v>0</v>
      </c>
      <c r="K262" s="35">
        <v>0</v>
      </c>
      <c r="L262" s="35">
        <v>0</v>
      </c>
      <c r="M262" s="36">
        <v>0</v>
      </c>
      <c r="N262" s="37"/>
      <c r="O262" s="33"/>
      <c r="P262" s="35">
        <v>36410.708500000001</v>
      </c>
    </row>
    <row r="263" spans="1:16" ht="13.15" customHeight="1" x14ac:dyDescent="0.25">
      <c r="A263" s="33" t="s">
        <v>16</v>
      </c>
      <c r="B263" s="45" t="s">
        <v>322</v>
      </c>
      <c r="C263" s="46">
        <v>48</v>
      </c>
      <c r="D263" s="47" t="s">
        <v>88</v>
      </c>
      <c r="E263" s="34">
        <v>45040</v>
      </c>
      <c r="F263" s="33" t="s">
        <v>4074</v>
      </c>
      <c r="G263" s="33" t="s">
        <v>360</v>
      </c>
      <c r="H263" s="33" t="s">
        <v>3632</v>
      </c>
      <c r="I263" s="35">
        <v>30597.234000000004</v>
      </c>
      <c r="J263" s="35">
        <v>30597.234000000004</v>
      </c>
      <c r="K263" s="35">
        <v>5813.4745000000003</v>
      </c>
      <c r="L263" s="35">
        <v>36410.708500000001</v>
      </c>
      <c r="M263" s="35">
        <v>36410.708500000001</v>
      </c>
      <c r="N263" s="33">
        <v>8778107</v>
      </c>
      <c r="O263" s="43">
        <v>45206</v>
      </c>
      <c r="P263" s="36">
        <v>0</v>
      </c>
    </row>
    <row r="264" spans="1:16" ht="13.15" customHeight="1" x14ac:dyDescent="0.25">
      <c r="A264" s="33" t="s">
        <v>16</v>
      </c>
      <c r="B264" s="45" t="s">
        <v>322</v>
      </c>
      <c r="C264" s="46">
        <v>49</v>
      </c>
      <c r="D264" s="47" t="s">
        <v>88</v>
      </c>
      <c r="E264" s="34">
        <v>45040</v>
      </c>
      <c r="F264" s="33" t="s">
        <v>4043</v>
      </c>
      <c r="G264" s="33" t="s">
        <v>360</v>
      </c>
      <c r="H264" s="33" t="s">
        <v>345</v>
      </c>
      <c r="I264" s="35">
        <v>30597.234000000004</v>
      </c>
      <c r="J264" s="35">
        <v>30597.234000000004</v>
      </c>
      <c r="K264" s="35">
        <v>5813.4745000000003</v>
      </c>
      <c r="L264" s="35">
        <v>36410.708500000001</v>
      </c>
      <c r="M264" s="35">
        <v>36410.708500000001</v>
      </c>
      <c r="N264" s="33">
        <v>4423079</v>
      </c>
      <c r="O264" s="43">
        <v>45161</v>
      </c>
      <c r="P264" s="36">
        <v>0</v>
      </c>
    </row>
    <row r="265" spans="1:16" ht="13.15" customHeight="1" x14ac:dyDescent="0.25">
      <c r="A265" s="33" t="s">
        <v>16</v>
      </c>
      <c r="B265" s="45" t="s">
        <v>322</v>
      </c>
      <c r="C265" s="46">
        <v>50</v>
      </c>
      <c r="D265" s="47" t="s">
        <v>88</v>
      </c>
      <c r="E265" s="34">
        <v>45040</v>
      </c>
      <c r="F265" s="33" t="s">
        <v>4075</v>
      </c>
      <c r="G265" s="33" t="s">
        <v>369</v>
      </c>
      <c r="H265" s="33" t="s">
        <v>3634</v>
      </c>
      <c r="I265" s="35">
        <v>30604.79</v>
      </c>
      <c r="J265" s="35">
        <v>30604.79</v>
      </c>
      <c r="K265" s="35">
        <v>2394.91</v>
      </c>
      <c r="L265" s="35">
        <v>32999.699999999997</v>
      </c>
      <c r="M265" s="35">
        <v>0</v>
      </c>
      <c r="N265" s="37"/>
      <c r="O265" s="33"/>
      <c r="P265" s="35">
        <v>0</v>
      </c>
    </row>
    <row r="266" spans="1:16" ht="13.15" customHeight="1" x14ac:dyDescent="0.25">
      <c r="A266" s="33" t="s">
        <v>16</v>
      </c>
      <c r="B266" s="45" t="s">
        <v>322</v>
      </c>
      <c r="C266" s="46">
        <v>51</v>
      </c>
      <c r="D266" s="47" t="s">
        <v>88</v>
      </c>
      <c r="E266" s="34">
        <v>45041</v>
      </c>
      <c r="F266" s="33" t="s">
        <v>4055</v>
      </c>
      <c r="G266" s="33" t="s">
        <v>376</v>
      </c>
      <c r="H266" s="33" t="s">
        <v>3598</v>
      </c>
      <c r="I266" s="35">
        <v>27000</v>
      </c>
      <c r="J266" s="35">
        <v>27000</v>
      </c>
      <c r="K266" s="35">
        <v>0</v>
      </c>
      <c r="L266" s="35">
        <v>27000</v>
      </c>
      <c r="M266" s="35">
        <v>27000</v>
      </c>
      <c r="N266" s="33">
        <v>9031095</v>
      </c>
      <c r="O266" s="43">
        <v>45075</v>
      </c>
      <c r="P266" s="36">
        <v>0</v>
      </c>
    </row>
    <row r="267" spans="1:16" ht="13.15" customHeight="1" x14ac:dyDescent="0.25">
      <c r="A267" s="33" t="s">
        <v>16</v>
      </c>
      <c r="B267" s="45" t="s">
        <v>322</v>
      </c>
      <c r="C267" s="46">
        <v>52</v>
      </c>
      <c r="D267" s="47" t="s">
        <v>88</v>
      </c>
      <c r="E267" s="34">
        <v>45043</v>
      </c>
      <c r="F267" s="33" t="s">
        <v>4033</v>
      </c>
      <c r="G267" s="33" t="s">
        <v>377</v>
      </c>
      <c r="H267" s="33" t="s">
        <v>3597</v>
      </c>
      <c r="I267" s="35">
        <v>10000</v>
      </c>
      <c r="J267" s="35">
        <v>10000</v>
      </c>
      <c r="K267" s="35">
        <v>0</v>
      </c>
      <c r="L267" s="35">
        <v>10000</v>
      </c>
      <c r="M267" s="35">
        <v>10000</v>
      </c>
      <c r="N267" s="33">
        <v>952499</v>
      </c>
      <c r="O267" s="43">
        <v>45059</v>
      </c>
      <c r="P267" s="36">
        <v>0</v>
      </c>
    </row>
    <row r="268" spans="1:16" ht="13.15" customHeight="1" x14ac:dyDescent="0.25">
      <c r="A268" s="33" t="s">
        <v>16</v>
      </c>
      <c r="B268" s="45" t="s">
        <v>322</v>
      </c>
      <c r="C268" s="46">
        <v>53</v>
      </c>
      <c r="D268" s="47" t="s">
        <v>88</v>
      </c>
      <c r="E268" s="34">
        <v>45050</v>
      </c>
      <c r="F268" s="33" t="s">
        <v>4076</v>
      </c>
      <c r="G268" s="33" t="s">
        <v>378</v>
      </c>
      <c r="H268" s="37"/>
      <c r="I268" s="35">
        <v>3609.3339999999998</v>
      </c>
      <c r="J268" s="35">
        <v>3609.3339999999998</v>
      </c>
      <c r="K268" s="35">
        <v>685.77350000000001</v>
      </c>
      <c r="L268" s="35">
        <v>4295.1075000000001</v>
      </c>
      <c r="M268" s="35">
        <v>0</v>
      </c>
      <c r="N268" s="37"/>
      <c r="O268" s="33"/>
      <c r="P268" s="35">
        <v>0</v>
      </c>
    </row>
    <row r="269" spans="1:16" ht="13.15" customHeight="1" x14ac:dyDescent="0.25">
      <c r="A269" s="33" t="s">
        <v>16</v>
      </c>
      <c r="B269" s="45" t="s">
        <v>322</v>
      </c>
      <c r="C269" s="46">
        <v>54</v>
      </c>
      <c r="D269" s="47" t="s">
        <v>88</v>
      </c>
      <c r="E269" s="34">
        <v>45060</v>
      </c>
      <c r="F269" s="33" t="s">
        <v>4077</v>
      </c>
      <c r="G269" s="33" t="s">
        <v>379</v>
      </c>
      <c r="H269" s="37"/>
      <c r="I269" s="35">
        <v>4500</v>
      </c>
      <c r="J269" s="35">
        <v>4500</v>
      </c>
      <c r="K269" s="35">
        <v>570</v>
      </c>
      <c r="L269" s="35">
        <v>5070</v>
      </c>
      <c r="M269" s="35">
        <v>5070</v>
      </c>
      <c r="N269" s="33">
        <v>35044</v>
      </c>
      <c r="O269" s="43">
        <v>45076</v>
      </c>
      <c r="P269" s="36">
        <v>0</v>
      </c>
    </row>
    <row r="270" spans="1:16" ht="13.15" customHeight="1" x14ac:dyDescent="0.25">
      <c r="A270" s="33" t="s">
        <v>16</v>
      </c>
      <c r="B270" s="45" t="s">
        <v>322</v>
      </c>
      <c r="C270" s="46">
        <v>55</v>
      </c>
      <c r="D270" s="47" t="s">
        <v>88</v>
      </c>
      <c r="E270" s="34">
        <v>45062</v>
      </c>
      <c r="F270" s="33" t="s">
        <v>4078</v>
      </c>
      <c r="G270" s="33" t="s">
        <v>380</v>
      </c>
      <c r="H270" s="37"/>
      <c r="I270" s="35">
        <v>360</v>
      </c>
      <c r="J270" s="35">
        <v>360</v>
      </c>
      <c r="K270" s="35">
        <v>0</v>
      </c>
      <c r="L270" s="35">
        <v>360</v>
      </c>
      <c r="M270" s="35">
        <v>360</v>
      </c>
      <c r="N270" s="33">
        <v>6033598</v>
      </c>
      <c r="O270" s="43">
        <v>45062</v>
      </c>
      <c r="P270" s="36">
        <v>0</v>
      </c>
    </row>
    <row r="271" spans="1:16" ht="13.15" customHeight="1" x14ac:dyDescent="0.25">
      <c r="A271" s="33" t="s">
        <v>16</v>
      </c>
      <c r="B271" s="45" t="s">
        <v>322</v>
      </c>
      <c r="C271" s="46">
        <v>56</v>
      </c>
      <c r="D271" s="47" t="s">
        <v>88</v>
      </c>
      <c r="E271" s="34">
        <v>45064</v>
      </c>
      <c r="F271" s="33" t="s">
        <v>4075</v>
      </c>
      <c r="G271" s="33" t="s">
        <v>338</v>
      </c>
      <c r="H271" s="33" t="s">
        <v>3635</v>
      </c>
      <c r="I271" s="35">
        <v>30604.79</v>
      </c>
      <c r="J271" s="35">
        <v>30604.79</v>
      </c>
      <c r="K271" s="35">
        <v>2394.91</v>
      </c>
      <c r="L271" s="35">
        <v>32999.699999999997</v>
      </c>
      <c r="M271" s="35">
        <v>0</v>
      </c>
      <c r="N271" s="37"/>
      <c r="O271" s="33"/>
      <c r="P271" s="35">
        <v>0</v>
      </c>
    </row>
    <row r="272" spans="1:16" ht="13.15" customHeight="1" x14ac:dyDescent="0.25">
      <c r="A272" s="33" t="s">
        <v>16</v>
      </c>
      <c r="B272" s="45" t="s">
        <v>322</v>
      </c>
      <c r="C272" s="46">
        <v>57</v>
      </c>
      <c r="D272" s="47" t="s">
        <v>88</v>
      </c>
      <c r="E272" s="34">
        <v>45070</v>
      </c>
      <c r="F272" s="33" t="s">
        <v>4079</v>
      </c>
      <c r="G272" s="33" t="s">
        <v>381</v>
      </c>
      <c r="H272" s="33" t="s">
        <v>273</v>
      </c>
      <c r="I272" s="35">
        <v>30000</v>
      </c>
      <c r="J272" s="35">
        <v>30000</v>
      </c>
      <c r="K272" s="35">
        <v>0</v>
      </c>
      <c r="L272" s="35">
        <v>30000</v>
      </c>
      <c r="M272" s="35">
        <v>30000</v>
      </c>
      <c r="N272" s="33">
        <v>4694665</v>
      </c>
      <c r="O272" s="43">
        <v>45136</v>
      </c>
      <c r="P272" s="36">
        <v>0</v>
      </c>
    </row>
    <row r="273" spans="1:16" ht="13.15" customHeight="1" x14ac:dyDescent="0.25">
      <c r="A273" s="33" t="s">
        <v>16</v>
      </c>
      <c r="B273" s="45" t="s">
        <v>322</v>
      </c>
      <c r="C273" s="46">
        <v>58</v>
      </c>
      <c r="D273" s="47" t="s">
        <v>88</v>
      </c>
      <c r="E273" s="34">
        <v>45068</v>
      </c>
      <c r="F273" s="33" t="s">
        <v>4080</v>
      </c>
      <c r="G273" s="33" t="s">
        <v>381</v>
      </c>
      <c r="H273" s="33" t="s">
        <v>273</v>
      </c>
      <c r="I273" s="35">
        <v>30000</v>
      </c>
      <c r="J273" s="35">
        <v>30000</v>
      </c>
      <c r="K273" s="35">
        <v>0</v>
      </c>
      <c r="L273" s="35">
        <v>30000</v>
      </c>
      <c r="M273" s="35">
        <v>30000</v>
      </c>
      <c r="N273" s="33">
        <v>4647550</v>
      </c>
      <c r="O273" s="43">
        <v>45136</v>
      </c>
      <c r="P273" s="36">
        <v>0</v>
      </c>
    </row>
    <row r="274" spans="1:16" ht="13.15" customHeight="1" x14ac:dyDescent="0.25">
      <c r="A274" s="33" t="s">
        <v>16</v>
      </c>
      <c r="B274" s="45" t="s">
        <v>322</v>
      </c>
      <c r="C274" s="46">
        <v>59</v>
      </c>
      <c r="D274" s="47" t="s">
        <v>88</v>
      </c>
      <c r="E274" s="34">
        <v>45070</v>
      </c>
      <c r="F274" s="33" t="s">
        <v>4081</v>
      </c>
      <c r="G274" s="33" t="s">
        <v>382</v>
      </c>
      <c r="H274" s="33" t="s">
        <v>3613</v>
      </c>
      <c r="I274" s="35">
        <v>20000</v>
      </c>
      <c r="J274" s="35">
        <v>20000</v>
      </c>
      <c r="K274" s="35">
        <v>0</v>
      </c>
      <c r="L274" s="35">
        <v>20000</v>
      </c>
      <c r="M274" s="35">
        <v>20000</v>
      </c>
      <c r="N274" s="33">
        <v>457139</v>
      </c>
      <c r="O274" s="43">
        <v>45179</v>
      </c>
      <c r="P274" s="36">
        <v>0</v>
      </c>
    </row>
    <row r="275" spans="1:16" ht="13.15" customHeight="1" x14ac:dyDescent="0.25">
      <c r="A275" s="33" t="s">
        <v>16</v>
      </c>
      <c r="B275" s="45" t="s">
        <v>322</v>
      </c>
      <c r="C275" s="46">
        <v>60</v>
      </c>
      <c r="D275" s="47" t="s">
        <v>88</v>
      </c>
      <c r="E275" s="34">
        <v>45070</v>
      </c>
      <c r="F275" s="33" t="s">
        <v>4082</v>
      </c>
      <c r="G275" s="33" t="s">
        <v>383</v>
      </c>
      <c r="H275" s="33" t="s">
        <v>3613</v>
      </c>
      <c r="I275" s="35">
        <v>54000</v>
      </c>
      <c r="J275" s="35">
        <v>54000</v>
      </c>
      <c r="K275" s="35">
        <v>0</v>
      </c>
      <c r="L275" s="35">
        <v>54000</v>
      </c>
      <c r="M275" s="35">
        <v>0</v>
      </c>
      <c r="N275" s="37"/>
      <c r="O275" s="33"/>
      <c r="P275" s="35">
        <v>0</v>
      </c>
    </row>
    <row r="276" spans="1:16" ht="13.15" customHeight="1" x14ac:dyDescent="0.25">
      <c r="A276" s="33" t="s">
        <v>16</v>
      </c>
      <c r="B276" s="45" t="s">
        <v>322</v>
      </c>
      <c r="C276" s="46">
        <v>61</v>
      </c>
      <c r="D276" s="47" t="s">
        <v>88</v>
      </c>
      <c r="E276" s="34">
        <v>45070</v>
      </c>
      <c r="F276" s="33" t="s">
        <v>4083</v>
      </c>
      <c r="G276" s="33" t="s">
        <v>382</v>
      </c>
      <c r="H276" s="33" t="s">
        <v>3613</v>
      </c>
      <c r="I276" s="35">
        <v>20000</v>
      </c>
      <c r="J276" s="35">
        <v>20000</v>
      </c>
      <c r="K276" s="35">
        <v>0</v>
      </c>
      <c r="L276" s="35">
        <v>20000</v>
      </c>
      <c r="M276" s="35">
        <v>20000</v>
      </c>
      <c r="N276" s="33">
        <v>3010781</v>
      </c>
      <c r="O276" s="43">
        <v>45081</v>
      </c>
      <c r="P276" s="36">
        <v>0</v>
      </c>
    </row>
    <row r="277" spans="1:16" ht="13.15" customHeight="1" x14ac:dyDescent="0.25">
      <c r="A277" s="33" t="s">
        <v>16</v>
      </c>
      <c r="B277" s="45" t="s">
        <v>322</v>
      </c>
      <c r="C277" s="46">
        <v>62</v>
      </c>
      <c r="D277" s="47" t="s">
        <v>88</v>
      </c>
      <c r="E277" s="34">
        <v>45070</v>
      </c>
      <c r="F277" s="33" t="s">
        <v>4044</v>
      </c>
      <c r="G277" s="33" t="s">
        <v>384</v>
      </c>
      <c r="H277" s="33" t="s">
        <v>242</v>
      </c>
      <c r="I277" s="35">
        <v>81000</v>
      </c>
      <c r="J277" s="35">
        <v>81000</v>
      </c>
      <c r="K277" s="35">
        <v>0</v>
      </c>
      <c r="L277" s="35">
        <v>81000</v>
      </c>
      <c r="M277" s="35">
        <v>81000</v>
      </c>
      <c r="N277" s="33">
        <v>1055107</v>
      </c>
      <c r="O277" s="43">
        <v>45123</v>
      </c>
      <c r="P277" s="36">
        <v>0</v>
      </c>
    </row>
    <row r="278" spans="1:16" ht="13.15" customHeight="1" x14ac:dyDescent="0.25">
      <c r="A278" s="33" t="s">
        <v>16</v>
      </c>
      <c r="B278" s="45" t="s">
        <v>322</v>
      </c>
      <c r="C278" s="46">
        <v>63</v>
      </c>
      <c r="D278" s="47" t="s">
        <v>88</v>
      </c>
      <c r="E278" s="34">
        <v>45074</v>
      </c>
      <c r="F278" s="33" t="s">
        <v>4084</v>
      </c>
      <c r="G278" s="33" t="s">
        <v>385</v>
      </c>
      <c r="H278" s="37"/>
      <c r="I278" s="35">
        <v>107323.40149999999</v>
      </c>
      <c r="J278" s="35">
        <v>107323.40149999999</v>
      </c>
      <c r="K278" s="35">
        <v>20391.446499999998</v>
      </c>
      <c r="L278" s="35">
        <v>127714.848</v>
      </c>
      <c r="M278" s="35">
        <v>127714.8475</v>
      </c>
      <c r="N278" s="33">
        <v>306447</v>
      </c>
      <c r="O278" s="43">
        <v>45130</v>
      </c>
      <c r="P278" s="36">
        <v>0</v>
      </c>
    </row>
    <row r="279" spans="1:16" ht="13.15" customHeight="1" x14ac:dyDescent="0.25">
      <c r="A279" s="33" t="s">
        <v>16</v>
      </c>
      <c r="B279" s="45" t="s">
        <v>322</v>
      </c>
      <c r="C279" s="46">
        <v>64</v>
      </c>
      <c r="D279" s="47" t="s">
        <v>88</v>
      </c>
      <c r="E279" s="34">
        <v>45074</v>
      </c>
      <c r="F279" s="33" t="s">
        <v>4041</v>
      </c>
      <c r="G279" s="33" t="s">
        <v>338</v>
      </c>
      <c r="H279" s="33" t="s">
        <v>3636</v>
      </c>
      <c r="I279" s="35">
        <v>15302.395</v>
      </c>
      <c r="J279" s="35">
        <v>15302.395</v>
      </c>
      <c r="K279" s="35">
        <v>1197.4549999999999</v>
      </c>
      <c r="L279" s="35">
        <v>16499.849999999999</v>
      </c>
      <c r="M279" s="35">
        <v>16499.849999999999</v>
      </c>
      <c r="N279" s="33">
        <v>8889651</v>
      </c>
      <c r="O279" s="43">
        <v>45173</v>
      </c>
      <c r="P279" s="36">
        <v>0</v>
      </c>
    </row>
    <row r="280" spans="1:16" ht="13.15" customHeight="1" x14ac:dyDescent="0.25">
      <c r="A280" s="33" t="s">
        <v>16</v>
      </c>
      <c r="B280" s="45" t="s">
        <v>322</v>
      </c>
      <c r="C280" s="46">
        <v>65</v>
      </c>
      <c r="D280" s="47" t="s">
        <v>88</v>
      </c>
      <c r="E280" s="34">
        <v>45074</v>
      </c>
      <c r="F280" s="33" t="s">
        <v>4053</v>
      </c>
      <c r="G280" s="33" t="s">
        <v>338</v>
      </c>
      <c r="H280" s="33" t="s">
        <v>3637</v>
      </c>
      <c r="I280" s="35">
        <v>10201.5965</v>
      </c>
      <c r="J280" s="35">
        <v>10201.5965</v>
      </c>
      <c r="K280" s="35">
        <v>798.30349999999999</v>
      </c>
      <c r="L280" s="35">
        <v>10999.9</v>
      </c>
      <c r="M280" s="35">
        <v>10999.9</v>
      </c>
      <c r="N280" s="33">
        <v>363513</v>
      </c>
      <c r="O280" s="43">
        <v>45115</v>
      </c>
      <c r="P280" s="36">
        <v>0</v>
      </c>
    </row>
    <row r="281" spans="1:16" ht="13.15" customHeight="1" x14ac:dyDescent="0.25">
      <c r="A281" s="33" t="s">
        <v>16</v>
      </c>
      <c r="B281" s="45" t="s">
        <v>322</v>
      </c>
      <c r="C281" s="46">
        <v>66</v>
      </c>
      <c r="D281" s="47" t="s">
        <v>88</v>
      </c>
      <c r="E281" s="34">
        <v>45074</v>
      </c>
      <c r="F281" s="33" t="s">
        <v>4085</v>
      </c>
      <c r="G281" s="33" t="s">
        <v>338</v>
      </c>
      <c r="H281" s="33" t="s">
        <v>3638</v>
      </c>
      <c r="I281" s="35">
        <v>10201.5965</v>
      </c>
      <c r="J281" s="35">
        <v>10201.5965</v>
      </c>
      <c r="K281" s="35">
        <v>798.30349999999999</v>
      </c>
      <c r="L281" s="35">
        <v>10999.9</v>
      </c>
      <c r="M281" s="35">
        <v>10999.9</v>
      </c>
      <c r="N281" s="33">
        <v>6157210</v>
      </c>
      <c r="O281" s="43">
        <v>45168</v>
      </c>
      <c r="P281" s="36">
        <v>0</v>
      </c>
    </row>
    <row r="282" spans="1:16" ht="13.15" customHeight="1" x14ac:dyDescent="0.25">
      <c r="A282" s="33" t="s">
        <v>16</v>
      </c>
      <c r="B282" s="45" t="s">
        <v>322</v>
      </c>
      <c r="C282" s="46">
        <v>67</v>
      </c>
      <c r="D282" s="47" t="s">
        <v>88</v>
      </c>
      <c r="E282" s="34">
        <v>45081</v>
      </c>
      <c r="F282" s="33" t="s">
        <v>4034</v>
      </c>
      <c r="G282" s="33" t="s">
        <v>386</v>
      </c>
      <c r="H282" s="33" t="s">
        <v>3605</v>
      </c>
      <c r="I282" s="35">
        <v>61209.58</v>
      </c>
      <c r="J282" s="35">
        <v>61209.58</v>
      </c>
      <c r="K282" s="35">
        <v>4789.82</v>
      </c>
      <c r="L282" s="35">
        <v>65999.399999999994</v>
      </c>
      <c r="M282" s="35">
        <v>65999.399999999994</v>
      </c>
      <c r="N282" s="33">
        <v>98697711</v>
      </c>
      <c r="O282" s="43">
        <v>45083</v>
      </c>
      <c r="P282" s="36">
        <v>0</v>
      </c>
    </row>
    <row r="283" spans="1:16" ht="13.15" customHeight="1" x14ac:dyDescent="0.25">
      <c r="A283" s="33" t="s">
        <v>16</v>
      </c>
      <c r="B283" s="45" t="s">
        <v>322</v>
      </c>
      <c r="C283" s="46">
        <v>68</v>
      </c>
      <c r="D283" s="47" t="s">
        <v>88</v>
      </c>
      <c r="E283" s="34">
        <v>45081</v>
      </c>
      <c r="F283" s="33" t="s">
        <v>4034</v>
      </c>
      <c r="G283" s="33" t="s">
        <v>387</v>
      </c>
      <c r="H283" s="33" t="s">
        <v>3614</v>
      </c>
      <c r="I283" s="35">
        <v>15302.395</v>
      </c>
      <c r="J283" s="35">
        <v>15302.395</v>
      </c>
      <c r="K283" s="35">
        <v>1197.4549999999999</v>
      </c>
      <c r="L283" s="35">
        <v>16499.849999999999</v>
      </c>
      <c r="M283" s="35">
        <v>16499.849999999999</v>
      </c>
      <c r="N283" s="33">
        <v>709912</v>
      </c>
      <c r="O283" s="43">
        <v>45213</v>
      </c>
      <c r="P283" s="36">
        <v>0</v>
      </c>
    </row>
    <row r="284" spans="1:16" ht="13.15" customHeight="1" x14ac:dyDescent="0.25">
      <c r="A284" s="33" t="s">
        <v>16</v>
      </c>
      <c r="B284" s="45" t="s">
        <v>322</v>
      </c>
      <c r="C284" s="46">
        <v>69</v>
      </c>
      <c r="D284" s="47" t="s">
        <v>88</v>
      </c>
      <c r="E284" s="34">
        <v>45082</v>
      </c>
      <c r="F284" s="33" t="s">
        <v>4086</v>
      </c>
      <c r="G284" s="33" t="s">
        <v>388</v>
      </c>
      <c r="H284" s="33" t="s">
        <v>242</v>
      </c>
      <c r="I284" s="35">
        <v>30000</v>
      </c>
      <c r="J284" s="35">
        <v>30000</v>
      </c>
      <c r="K284" s="35">
        <v>0</v>
      </c>
      <c r="L284" s="35">
        <v>30000</v>
      </c>
      <c r="M284" s="35">
        <v>30000</v>
      </c>
      <c r="N284" s="33">
        <v>3515579</v>
      </c>
      <c r="O284" s="43">
        <v>45082</v>
      </c>
      <c r="P284" s="36">
        <v>0</v>
      </c>
    </row>
    <row r="285" spans="1:16" ht="13.15" customHeight="1" x14ac:dyDescent="0.25">
      <c r="A285" s="33" t="s">
        <v>16</v>
      </c>
      <c r="B285" s="45" t="s">
        <v>322</v>
      </c>
      <c r="C285" s="46">
        <v>70</v>
      </c>
      <c r="D285" s="47" t="s">
        <v>88</v>
      </c>
      <c r="E285" s="34">
        <v>45083</v>
      </c>
      <c r="F285" s="33" t="s">
        <v>4034</v>
      </c>
      <c r="G285" s="33" t="s">
        <v>389</v>
      </c>
      <c r="H285" s="37"/>
      <c r="I285" s="35">
        <v>12025.67</v>
      </c>
      <c r="J285" s="35">
        <v>12025.67</v>
      </c>
      <c r="K285" s="35">
        <v>2284.8775000000001</v>
      </c>
      <c r="L285" s="35">
        <v>14310.547500000001</v>
      </c>
      <c r="M285" s="35">
        <v>14310.547500000001</v>
      </c>
      <c r="N285" s="33">
        <v>1054737</v>
      </c>
      <c r="O285" s="43">
        <v>45101</v>
      </c>
      <c r="P285" s="36">
        <v>0</v>
      </c>
    </row>
    <row r="286" spans="1:16" ht="13.15" customHeight="1" x14ac:dyDescent="0.25">
      <c r="A286" s="33" t="s">
        <v>16</v>
      </c>
      <c r="B286" s="45" t="s">
        <v>322</v>
      </c>
      <c r="C286" s="46">
        <v>71</v>
      </c>
      <c r="D286" s="47" t="s">
        <v>88</v>
      </c>
      <c r="E286" s="34">
        <v>45083</v>
      </c>
      <c r="F286" s="33" t="s">
        <v>4034</v>
      </c>
      <c r="G286" s="33" t="s">
        <v>390</v>
      </c>
      <c r="H286" s="37"/>
      <c r="I286" s="35">
        <v>19854.488000000001</v>
      </c>
      <c r="J286" s="35">
        <v>19854.488000000001</v>
      </c>
      <c r="K286" s="35">
        <v>3772.3525</v>
      </c>
      <c r="L286" s="35">
        <v>23626.840499999998</v>
      </c>
      <c r="M286" s="35">
        <v>0</v>
      </c>
      <c r="N286" s="37"/>
      <c r="O286" s="33"/>
      <c r="P286" s="35">
        <v>0</v>
      </c>
    </row>
    <row r="287" spans="1:16" ht="13.15" customHeight="1" x14ac:dyDescent="0.25">
      <c r="A287" s="33" t="s">
        <v>16</v>
      </c>
      <c r="B287" s="45" t="s">
        <v>322</v>
      </c>
      <c r="C287" s="46">
        <v>72</v>
      </c>
      <c r="D287" s="47" t="s">
        <v>88</v>
      </c>
      <c r="E287" s="34">
        <v>45083</v>
      </c>
      <c r="F287" s="33" t="s">
        <v>4034</v>
      </c>
      <c r="G287" s="33" t="s">
        <v>391</v>
      </c>
      <c r="H287" s="37"/>
      <c r="I287" s="35">
        <v>105630.75</v>
      </c>
      <c r="J287" s="35">
        <v>105630.75</v>
      </c>
      <c r="K287" s="35">
        <v>20069.842499999999</v>
      </c>
      <c r="L287" s="35">
        <v>125700.5925</v>
      </c>
      <c r="M287" s="35">
        <v>0</v>
      </c>
      <c r="N287" s="37"/>
      <c r="O287" s="33"/>
      <c r="P287" s="35">
        <v>0</v>
      </c>
    </row>
    <row r="288" spans="1:16" ht="13.15" customHeight="1" x14ac:dyDescent="0.25">
      <c r="A288" s="33" t="s">
        <v>16</v>
      </c>
      <c r="B288" s="45" t="s">
        <v>322</v>
      </c>
      <c r="C288" s="46">
        <v>73</v>
      </c>
      <c r="D288" s="47" t="s">
        <v>88</v>
      </c>
      <c r="E288" s="34">
        <v>45085</v>
      </c>
      <c r="F288" s="33" t="s">
        <v>4034</v>
      </c>
      <c r="G288" s="33" t="s">
        <v>392</v>
      </c>
      <c r="H288" s="37"/>
      <c r="I288" s="35">
        <v>19406.906999999999</v>
      </c>
      <c r="J288" s="35">
        <v>19406.906999999999</v>
      </c>
      <c r="K288" s="35">
        <v>3687.3125</v>
      </c>
      <c r="L288" s="35">
        <v>23094.219499999999</v>
      </c>
      <c r="M288" s="35">
        <v>0</v>
      </c>
      <c r="N288" s="37"/>
      <c r="O288" s="33"/>
      <c r="P288" s="35">
        <v>0</v>
      </c>
    </row>
    <row r="289" spans="1:16" ht="13.15" customHeight="1" x14ac:dyDescent="0.25">
      <c r="A289" s="33" t="s">
        <v>16</v>
      </c>
      <c r="B289" s="45" t="s">
        <v>322</v>
      </c>
      <c r="C289" s="46">
        <v>74</v>
      </c>
      <c r="D289" s="47" t="s">
        <v>88</v>
      </c>
      <c r="E289" s="34">
        <v>45096</v>
      </c>
      <c r="F289" s="33" t="s">
        <v>4034</v>
      </c>
      <c r="G289" s="33" t="s">
        <v>393</v>
      </c>
      <c r="H289" s="37"/>
      <c r="I289" s="35">
        <v>4395</v>
      </c>
      <c r="J289" s="35">
        <v>4395</v>
      </c>
      <c r="K289" s="35">
        <v>0</v>
      </c>
      <c r="L289" s="35">
        <v>4395</v>
      </c>
      <c r="M289" s="35">
        <v>4395</v>
      </c>
      <c r="N289" s="33">
        <v>104237</v>
      </c>
      <c r="O289" s="43">
        <v>45138</v>
      </c>
      <c r="P289" s="36">
        <v>0</v>
      </c>
    </row>
    <row r="290" spans="1:16" ht="13.15" customHeight="1" x14ac:dyDescent="0.25">
      <c r="A290" s="33" t="s">
        <v>16</v>
      </c>
      <c r="B290" s="45" t="s">
        <v>322</v>
      </c>
      <c r="C290" s="46">
        <v>75</v>
      </c>
      <c r="D290" s="47" t="s">
        <v>88</v>
      </c>
      <c r="E290" s="34">
        <v>45096</v>
      </c>
      <c r="F290" s="33" t="s">
        <v>4034</v>
      </c>
      <c r="G290" s="33" t="s">
        <v>338</v>
      </c>
      <c r="H290" s="33" t="s">
        <v>3639</v>
      </c>
      <c r="I290" s="35">
        <v>10201.5965</v>
      </c>
      <c r="J290" s="35">
        <v>10201.5965</v>
      </c>
      <c r="K290" s="35">
        <v>798.30349999999999</v>
      </c>
      <c r="L290" s="35">
        <v>10999.9</v>
      </c>
      <c r="M290" s="35">
        <v>10999.9</v>
      </c>
      <c r="N290" s="33">
        <v>284420</v>
      </c>
      <c r="O290" s="43">
        <v>45112</v>
      </c>
      <c r="P290" s="36">
        <v>0</v>
      </c>
    </row>
    <row r="291" spans="1:16" ht="13.15" customHeight="1" x14ac:dyDescent="0.25">
      <c r="A291" s="33" t="s">
        <v>16</v>
      </c>
      <c r="B291" s="45" t="s">
        <v>322</v>
      </c>
      <c r="C291" s="46">
        <v>76</v>
      </c>
      <c r="D291" s="47" t="s">
        <v>88</v>
      </c>
      <c r="E291" s="34">
        <v>45098</v>
      </c>
      <c r="F291" s="33" t="s">
        <v>4034</v>
      </c>
      <c r="G291" s="33" t="s">
        <v>394</v>
      </c>
      <c r="H291" s="33" t="s">
        <v>395</v>
      </c>
      <c r="I291" s="35">
        <v>2000</v>
      </c>
      <c r="J291" s="35">
        <v>2000</v>
      </c>
      <c r="K291" s="35">
        <v>0</v>
      </c>
      <c r="L291" s="35">
        <v>2000</v>
      </c>
      <c r="M291" s="35">
        <v>2000</v>
      </c>
      <c r="N291" s="33">
        <v>109213</v>
      </c>
      <c r="O291" s="43">
        <v>45235</v>
      </c>
      <c r="P291" s="36">
        <v>0</v>
      </c>
    </row>
    <row r="292" spans="1:16" ht="13.15" customHeight="1" x14ac:dyDescent="0.25">
      <c r="A292" s="33" t="s">
        <v>16</v>
      </c>
      <c r="B292" s="45" t="s">
        <v>322</v>
      </c>
      <c r="C292" s="46">
        <v>77</v>
      </c>
      <c r="D292" s="47" t="s">
        <v>88</v>
      </c>
      <c r="E292" s="34">
        <v>45098</v>
      </c>
      <c r="F292" s="33" t="s">
        <v>4072</v>
      </c>
      <c r="G292" s="33" t="s">
        <v>396</v>
      </c>
      <c r="H292" s="33" t="s">
        <v>397</v>
      </c>
      <c r="I292" s="35">
        <v>163250</v>
      </c>
      <c r="J292" s="35">
        <v>163250</v>
      </c>
      <c r="K292" s="35">
        <v>237.5</v>
      </c>
      <c r="L292" s="35">
        <v>163487.5</v>
      </c>
      <c r="M292" s="35">
        <v>163487.5</v>
      </c>
      <c r="N292" s="33">
        <v>4707771</v>
      </c>
      <c r="O292" s="43">
        <v>45110</v>
      </c>
      <c r="P292" s="36">
        <v>0</v>
      </c>
    </row>
    <row r="293" spans="1:16" ht="13.15" customHeight="1" x14ac:dyDescent="0.25">
      <c r="A293" s="33" t="s">
        <v>16</v>
      </c>
      <c r="B293" s="45" t="s">
        <v>322</v>
      </c>
      <c r="C293" s="46">
        <v>78</v>
      </c>
      <c r="D293" s="47" t="s">
        <v>88</v>
      </c>
      <c r="E293" s="34">
        <v>45103</v>
      </c>
      <c r="F293" s="33" t="s">
        <v>4033</v>
      </c>
      <c r="G293" s="33" t="s">
        <v>398</v>
      </c>
      <c r="H293" s="33" t="s">
        <v>3598</v>
      </c>
      <c r="I293" s="35">
        <v>20000</v>
      </c>
      <c r="J293" s="35">
        <v>20000</v>
      </c>
      <c r="K293" s="35">
        <v>0</v>
      </c>
      <c r="L293" s="35">
        <v>20000</v>
      </c>
      <c r="M293" s="35">
        <v>10000</v>
      </c>
      <c r="N293" s="33">
        <v>227928</v>
      </c>
      <c r="O293" s="43">
        <v>45118</v>
      </c>
      <c r="P293" s="36">
        <v>0</v>
      </c>
    </row>
    <row r="294" spans="1:16" ht="13.15" customHeight="1" x14ac:dyDescent="0.25">
      <c r="A294" s="33" t="s">
        <v>16</v>
      </c>
      <c r="B294" s="45" t="s">
        <v>322</v>
      </c>
      <c r="C294" s="46">
        <v>78</v>
      </c>
      <c r="D294" s="47" t="s">
        <v>88</v>
      </c>
      <c r="E294" s="34">
        <v>45103</v>
      </c>
      <c r="F294" s="33" t="s">
        <v>4033</v>
      </c>
      <c r="G294" s="33" t="s">
        <v>398</v>
      </c>
      <c r="H294" s="33" t="s">
        <v>3598</v>
      </c>
      <c r="I294" s="35">
        <v>0</v>
      </c>
      <c r="J294" s="35">
        <v>0</v>
      </c>
      <c r="K294" s="35">
        <v>0</v>
      </c>
      <c r="L294" s="35">
        <v>0</v>
      </c>
      <c r="M294" s="36">
        <v>0</v>
      </c>
      <c r="N294" s="37"/>
      <c r="O294" s="33"/>
      <c r="P294" s="35">
        <v>10000</v>
      </c>
    </row>
    <row r="295" spans="1:16" ht="13.15" customHeight="1" x14ac:dyDescent="0.25">
      <c r="A295" s="33" t="s">
        <v>16</v>
      </c>
      <c r="B295" s="45" t="s">
        <v>322</v>
      </c>
      <c r="C295" s="46">
        <v>79</v>
      </c>
      <c r="D295" s="47" t="s">
        <v>88</v>
      </c>
      <c r="E295" s="34">
        <v>45103</v>
      </c>
      <c r="F295" s="33" t="s">
        <v>4055</v>
      </c>
      <c r="G295" s="33" t="s">
        <v>336</v>
      </c>
      <c r="H295" s="33" t="s">
        <v>3599</v>
      </c>
      <c r="I295" s="35">
        <v>27000</v>
      </c>
      <c r="J295" s="35">
        <v>27000</v>
      </c>
      <c r="K295" s="35">
        <v>0</v>
      </c>
      <c r="L295" s="35">
        <v>27000</v>
      </c>
      <c r="M295" s="35">
        <v>27000</v>
      </c>
      <c r="N295" s="33">
        <v>9031364</v>
      </c>
      <c r="O295" s="43">
        <v>45152</v>
      </c>
      <c r="P295" s="36">
        <v>0</v>
      </c>
    </row>
    <row r="296" spans="1:16" ht="13.15" customHeight="1" x14ac:dyDescent="0.25">
      <c r="A296" s="33" t="s">
        <v>16</v>
      </c>
      <c r="B296" s="45" t="s">
        <v>322</v>
      </c>
      <c r="C296" s="46">
        <v>80</v>
      </c>
      <c r="D296" s="47" t="s">
        <v>88</v>
      </c>
      <c r="E296" s="34">
        <v>45111</v>
      </c>
      <c r="F296" s="33" t="s">
        <v>4051</v>
      </c>
      <c r="G296" s="33" t="s">
        <v>351</v>
      </c>
      <c r="H296" s="33" t="s">
        <v>3598</v>
      </c>
      <c r="I296" s="35">
        <v>27000</v>
      </c>
      <c r="J296" s="35">
        <v>27000</v>
      </c>
      <c r="K296" s="35">
        <v>0</v>
      </c>
      <c r="L296" s="35">
        <v>27000</v>
      </c>
      <c r="M296" s="35">
        <v>27000</v>
      </c>
      <c r="N296" s="33">
        <v>9518768</v>
      </c>
      <c r="O296" s="43">
        <v>45109</v>
      </c>
      <c r="P296" s="36">
        <v>0</v>
      </c>
    </row>
    <row r="297" spans="1:16" ht="13.15" customHeight="1" x14ac:dyDescent="0.25">
      <c r="A297" s="33" t="s">
        <v>16</v>
      </c>
      <c r="B297" s="45" t="s">
        <v>322</v>
      </c>
      <c r="C297" s="46">
        <v>81</v>
      </c>
      <c r="D297" s="47" t="s">
        <v>88</v>
      </c>
      <c r="E297" s="34">
        <v>45116</v>
      </c>
      <c r="F297" s="33" t="s">
        <v>4076</v>
      </c>
      <c r="G297" s="33" t="s">
        <v>399</v>
      </c>
      <c r="H297" s="37"/>
      <c r="I297" s="35">
        <v>52009.942499999997</v>
      </c>
      <c r="J297" s="35">
        <v>52009.942499999997</v>
      </c>
      <c r="K297" s="35">
        <v>9881.8889999999992</v>
      </c>
      <c r="L297" s="35">
        <v>61891.831499999993</v>
      </c>
      <c r="M297" s="35">
        <v>0</v>
      </c>
      <c r="N297" s="37"/>
      <c r="O297" s="33"/>
      <c r="P297" s="35">
        <v>0</v>
      </c>
    </row>
    <row r="298" spans="1:16" ht="13.15" customHeight="1" x14ac:dyDescent="0.25">
      <c r="A298" s="33" t="s">
        <v>16</v>
      </c>
      <c r="B298" s="45" t="s">
        <v>322</v>
      </c>
      <c r="C298" s="46">
        <v>82</v>
      </c>
      <c r="D298" s="47" t="s">
        <v>88</v>
      </c>
      <c r="E298" s="34">
        <v>45116</v>
      </c>
      <c r="F298" s="33" t="s">
        <v>4057</v>
      </c>
      <c r="G298" s="33" t="s">
        <v>401</v>
      </c>
      <c r="H298" s="33" t="s">
        <v>242</v>
      </c>
      <c r="I298" s="35">
        <v>35099.538</v>
      </c>
      <c r="J298" s="35">
        <v>35099.538</v>
      </c>
      <c r="K298" s="35">
        <v>968.91200000000003</v>
      </c>
      <c r="L298" s="35">
        <v>36068.449999999997</v>
      </c>
      <c r="M298" s="35">
        <v>36068.449999999997</v>
      </c>
      <c r="N298" s="33">
        <v>9021855</v>
      </c>
      <c r="O298" s="43">
        <v>45273</v>
      </c>
      <c r="P298" s="36">
        <v>0</v>
      </c>
    </row>
    <row r="299" spans="1:16" ht="13.15" customHeight="1" x14ac:dyDescent="0.25">
      <c r="A299" s="33" t="s">
        <v>16</v>
      </c>
      <c r="B299" s="45" t="s">
        <v>322</v>
      </c>
      <c r="C299" s="46">
        <v>83</v>
      </c>
      <c r="D299" s="47" t="s">
        <v>88</v>
      </c>
      <c r="E299" s="34">
        <v>45116</v>
      </c>
      <c r="F299" s="33" t="s">
        <v>4076</v>
      </c>
      <c r="G299" s="33" t="s">
        <v>402</v>
      </c>
      <c r="H299" s="37"/>
      <c r="I299" s="35">
        <v>116471.25</v>
      </c>
      <c r="J299" s="35">
        <v>116471.25</v>
      </c>
      <c r="K299" s="35">
        <v>22129.537499999999</v>
      </c>
      <c r="L299" s="35">
        <v>138600.78750000001</v>
      </c>
      <c r="M299" s="35">
        <v>0</v>
      </c>
      <c r="N299" s="37"/>
      <c r="O299" s="33"/>
      <c r="P299" s="35">
        <v>0</v>
      </c>
    </row>
    <row r="300" spans="1:16" ht="13.15" customHeight="1" x14ac:dyDescent="0.25">
      <c r="A300" s="33" t="s">
        <v>16</v>
      </c>
      <c r="B300" s="45" t="s">
        <v>322</v>
      </c>
      <c r="C300" s="46">
        <v>84</v>
      </c>
      <c r="D300" s="47" t="s">
        <v>88</v>
      </c>
      <c r="E300" s="34">
        <v>45116</v>
      </c>
      <c r="F300" s="33" t="s">
        <v>4050</v>
      </c>
      <c r="G300" s="33" t="s">
        <v>349</v>
      </c>
      <c r="H300" s="33" t="s">
        <v>3636</v>
      </c>
      <c r="I300" s="35">
        <v>15000</v>
      </c>
      <c r="J300" s="35">
        <v>15000</v>
      </c>
      <c r="K300" s="35">
        <v>0</v>
      </c>
      <c r="L300" s="35">
        <v>15000</v>
      </c>
      <c r="M300" s="35">
        <v>15000</v>
      </c>
      <c r="N300" s="33">
        <v>754706</v>
      </c>
      <c r="O300" s="43">
        <v>45250</v>
      </c>
      <c r="P300" s="36">
        <v>0</v>
      </c>
    </row>
    <row r="301" spans="1:16" ht="13.15" customHeight="1" x14ac:dyDescent="0.25">
      <c r="A301" s="33" t="s">
        <v>16</v>
      </c>
      <c r="B301" s="45" t="s">
        <v>322</v>
      </c>
      <c r="C301" s="46">
        <v>85</v>
      </c>
      <c r="D301" s="47" t="s">
        <v>88</v>
      </c>
      <c r="E301" s="34">
        <v>45125</v>
      </c>
      <c r="F301" s="33" t="s">
        <v>4087</v>
      </c>
      <c r="G301" s="33" t="s">
        <v>403</v>
      </c>
      <c r="H301" s="33" t="s">
        <v>3640</v>
      </c>
      <c r="I301" s="35">
        <v>270000</v>
      </c>
      <c r="J301" s="35">
        <v>270000</v>
      </c>
      <c r="K301" s="35">
        <v>0</v>
      </c>
      <c r="L301" s="35">
        <v>270000</v>
      </c>
      <c r="M301" s="35">
        <v>270000</v>
      </c>
      <c r="N301" s="33">
        <v>426656</v>
      </c>
      <c r="O301" s="43">
        <v>45210</v>
      </c>
      <c r="P301" s="36">
        <v>0</v>
      </c>
    </row>
    <row r="302" spans="1:16" ht="13.15" customHeight="1" x14ac:dyDescent="0.25">
      <c r="A302" s="33" t="s">
        <v>16</v>
      </c>
      <c r="B302" s="45" t="s">
        <v>322</v>
      </c>
      <c r="C302" s="46">
        <v>86</v>
      </c>
      <c r="D302" s="47" t="s">
        <v>88</v>
      </c>
      <c r="E302" s="34">
        <v>45148</v>
      </c>
      <c r="F302" s="33" t="s">
        <v>4088</v>
      </c>
      <c r="G302" s="33" t="s">
        <v>404</v>
      </c>
      <c r="H302" s="33" t="s">
        <v>3641</v>
      </c>
      <c r="I302" s="35">
        <v>94197.233999999997</v>
      </c>
      <c r="J302" s="35">
        <v>94197.233999999997</v>
      </c>
      <c r="K302" s="35">
        <v>6497.4745000000003</v>
      </c>
      <c r="L302" s="35">
        <v>100694.70849999999</v>
      </c>
      <c r="M302" s="35">
        <v>0</v>
      </c>
      <c r="N302" s="37"/>
      <c r="O302" s="33"/>
      <c r="P302" s="35">
        <v>0</v>
      </c>
    </row>
    <row r="303" spans="1:16" ht="13.15" customHeight="1" x14ac:dyDescent="0.25">
      <c r="A303" s="33" t="s">
        <v>16</v>
      </c>
      <c r="B303" s="45" t="s">
        <v>322</v>
      </c>
      <c r="C303" s="46">
        <v>87</v>
      </c>
      <c r="D303" s="47" t="s">
        <v>88</v>
      </c>
      <c r="E303" s="34">
        <v>45148</v>
      </c>
      <c r="F303" s="33" t="s">
        <v>4055</v>
      </c>
      <c r="G303" s="33" t="s">
        <v>358</v>
      </c>
      <c r="H303" s="33" t="s">
        <v>122</v>
      </c>
      <c r="I303" s="35">
        <v>27000</v>
      </c>
      <c r="J303" s="35">
        <v>27000</v>
      </c>
      <c r="K303" s="35">
        <v>0</v>
      </c>
      <c r="L303" s="35">
        <v>27000</v>
      </c>
      <c r="M303" s="35">
        <v>27000</v>
      </c>
      <c r="N303" s="33">
        <v>9236533</v>
      </c>
      <c r="O303" s="43">
        <v>45175</v>
      </c>
      <c r="P303" s="36">
        <v>0</v>
      </c>
    </row>
    <row r="304" spans="1:16" ht="13.15" customHeight="1" x14ac:dyDescent="0.25">
      <c r="A304" s="33" t="s">
        <v>16</v>
      </c>
      <c r="B304" s="45" t="s">
        <v>322</v>
      </c>
      <c r="C304" s="46">
        <v>88</v>
      </c>
      <c r="D304" s="47" t="s">
        <v>88</v>
      </c>
      <c r="E304" s="34">
        <v>45166</v>
      </c>
      <c r="F304" s="33" t="s">
        <v>4070</v>
      </c>
      <c r="G304" s="33" t="s">
        <v>405</v>
      </c>
      <c r="H304" s="33" t="s">
        <v>3615</v>
      </c>
      <c r="I304" s="35">
        <v>54000</v>
      </c>
      <c r="J304" s="35">
        <v>54000</v>
      </c>
      <c r="K304" s="35">
        <v>0</v>
      </c>
      <c r="L304" s="35">
        <v>54000</v>
      </c>
      <c r="M304" s="35">
        <v>54000</v>
      </c>
      <c r="N304" s="33">
        <v>526585</v>
      </c>
      <c r="O304" s="43">
        <v>45194</v>
      </c>
      <c r="P304" s="36">
        <v>0</v>
      </c>
    </row>
    <row r="305" spans="1:16" ht="13.15" customHeight="1" x14ac:dyDescent="0.25">
      <c r="A305" s="33" t="s">
        <v>16</v>
      </c>
      <c r="B305" s="45" t="s">
        <v>322</v>
      </c>
      <c r="C305" s="46">
        <v>89</v>
      </c>
      <c r="D305" s="47" t="s">
        <v>88</v>
      </c>
      <c r="E305" s="34">
        <v>45167</v>
      </c>
      <c r="F305" s="33" t="s">
        <v>4033</v>
      </c>
      <c r="G305" s="33" t="s">
        <v>406</v>
      </c>
      <c r="H305" s="33" t="s">
        <v>3599</v>
      </c>
      <c r="I305" s="35">
        <v>10000</v>
      </c>
      <c r="J305" s="35">
        <v>10000</v>
      </c>
      <c r="K305" s="35">
        <v>0</v>
      </c>
      <c r="L305" s="35">
        <v>10000</v>
      </c>
      <c r="M305" s="35">
        <v>10000</v>
      </c>
      <c r="N305" s="33">
        <v>457076</v>
      </c>
      <c r="O305" s="43">
        <v>45179</v>
      </c>
      <c r="P305" s="36">
        <v>0</v>
      </c>
    </row>
    <row r="306" spans="1:16" ht="13.15" customHeight="1" x14ac:dyDescent="0.25">
      <c r="A306" s="33" t="s">
        <v>16</v>
      </c>
      <c r="B306" s="45" t="s">
        <v>322</v>
      </c>
      <c r="C306" s="46">
        <v>90</v>
      </c>
      <c r="D306" s="47" t="s">
        <v>88</v>
      </c>
      <c r="E306" s="34">
        <v>45172</v>
      </c>
      <c r="F306" s="33" t="s">
        <v>4045</v>
      </c>
      <c r="G306" s="33" t="s">
        <v>338</v>
      </c>
      <c r="H306" s="33" t="s">
        <v>407</v>
      </c>
      <c r="I306" s="35">
        <v>30604.79</v>
      </c>
      <c r="J306" s="35">
        <v>30604.79</v>
      </c>
      <c r="K306" s="35">
        <v>2394.91</v>
      </c>
      <c r="L306" s="35">
        <v>32999.699999999997</v>
      </c>
      <c r="M306" s="35">
        <v>32999.699999999997</v>
      </c>
      <c r="N306" s="33">
        <v>1512074</v>
      </c>
      <c r="O306" s="43">
        <v>45175</v>
      </c>
      <c r="P306" s="36">
        <v>0</v>
      </c>
    </row>
    <row r="307" spans="1:16" ht="13.15" customHeight="1" x14ac:dyDescent="0.25">
      <c r="A307" s="33" t="s">
        <v>16</v>
      </c>
      <c r="B307" s="45" t="s">
        <v>322</v>
      </c>
      <c r="C307" s="46">
        <v>91</v>
      </c>
      <c r="D307" s="47" t="s">
        <v>88</v>
      </c>
      <c r="E307" s="34">
        <v>45172</v>
      </c>
      <c r="F307" s="33" t="s">
        <v>4050</v>
      </c>
      <c r="G307" s="33" t="s">
        <v>349</v>
      </c>
      <c r="H307" s="33" t="s">
        <v>3599</v>
      </c>
      <c r="I307" s="35">
        <v>10000</v>
      </c>
      <c r="J307" s="35">
        <v>10000</v>
      </c>
      <c r="K307" s="35">
        <v>0</v>
      </c>
      <c r="L307" s="35">
        <v>10000</v>
      </c>
      <c r="M307" s="35">
        <v>10000</v>
      </c>
      <c r="N307" s="33">
        <v>754702</v>
      </c>
      <c r="O307" s="43">
        <v>45250</v>
      </c>
      <c r="P307" s="36">
        <v>0</v>
      </c>
    </row>
    <row r="308" spans="1:16" ht="13.15" customHeight="1" x14ac:dyDescent="0.25">
      <c r="A308" s="33" t="s">
        <v>16</v>
      </c>
      <c r="B308" s="45" t="s">
        <v>322</v>
      </c>
      <c r="C308" s="46">
        <v>92</v>
      </c>
      <c r="D308" s="47" t="s">
        <v>88</v>
      </c>
      <c r="E308" s="34">
        <v>45172</v>
      </c>
      <c r="F308" s="33" t="s">
        <v>4053</v>
      </c>
      <c r="G308" s="33" t="s">
        <v>338</v>
      </c>
      <c r="H308" s="33" t="s">
        <v>291</v>
      </c>
      <c r="I308" s="35">
        <v>10201.5965</v>
      </c>
      <c r="J308" s="35">
        <v>10201.5965</v>
      </c>
      <c r="K308" s="35">
        <v>798.30349999999999</v>
      </c>
      <c r="L308" s="35">
        <v>10999.9</v>
      </c>
      <c r="M308" s="35">
        <v>10999.9</v>
      </c>
      <c r="N308" s="33">
        <v>363525</v>
      </c>
      <c r="O308" s="43">
        <v>45187</v>
      </c>
      <c r="P308" s="36">
        <v>0</v>
      </c>
    </row>
    <row r="309" spans="1:16" ht="13.15" customHeight="1" x14ac:dyDescent="0.25">
      <c r="A309" s="33" t="s">
        <v>16</v>
      </c>
      <c r="B309" s="45" t="s">
        <v>322</v>
      </c>
      <c r="C309" s="46">
        <v>93</v>
      </c>
      <c r="D309" s="47" t="s">
        <v>88</v>
      </c>
      <c r="E309" s="34">
        <v>45172</v>
      </c>
      <c r="F309" s="33" t="s">
        <v>4085</v>
      </c>
      <c r="G309" s="33" t="s">
        <v>338</v>
      </c>
      <c r="H309" s="33" t="s">
        <v>408</v>
      </c>
      <c r="I309" s="35">
        <v>10201.5965</v>
      </c>
      <c r="J309" s="35">
        <v>10201.5965</v>
      </c>
      <c r="K309" s="35">
        <v>798.30349999999999</v>
      </c>
      <c r="L309" s="35">
        <v>10999.9</v>
      </c>
      <c r="M309" s="35">
        <v>10999.9</v>
      </c>
      <c r="N309" s="33">
        <v>6157092</v>
      </c>
      <c r="O309" s="43">
        <v>45213</v>
      </c>
      <c r="P309" s="36">
        <v>0</v>
      </c>
    </row>
    <row r="310" spans="1:16" ht="13.15" customHeight="1" x14ac:dyDescent="0.25">
      <c r="A310" s="33" t="s">
        <v>16</v>
      </c>
      <c r="B310" s="45" t="s">
        <v>322</v>
      </c>
      <c r="C310" s="46">
        <v>94</v>
      </c>
      <c r="D310" s="47" t="s">
        <v>88</v>
      </c>
      <c r="E310" s="34">
        <v>45173</v>
      </c>
      <c r="F310" s="33" t="s">
        <v>4034</v>
      </c>
      <c r="G310" s="33" t="s">
        <v>409</v>
      </c>
      <c r="H310" s="33" t="s">
        <v>3642</v>
      </c>
      <c r="I310" s="35">
        <v>61209.58</v>
      </c>
      <c r="J310" s="35">
        <v>61209.58</v>
      </c>
      <c r="K310" s="35">
        <v>4789.82</v>
      </c>
      <c r="L310" s="35">
        <v>65999.399999999994</v>
      </c>
      <c r="M310" s="35">
        <v>0</v>
      </c>
      <c r="N310" s="33"/>
      <c r="O310" s="43"/>
      <c r="P310" s="36">
        <v>0</v>
      </c>
    </row>
    <row r="311" spans="1:16" ht="13.15" customHeight="1" x14ac:dyDescent="0.25">
      <c r="A311" s="33" t="s">
        <v>16</v>
      </c>
      <c r="B311" s="45" t="s">
        <v>322</v>
      </c>
      <c r="C311" s="46">
        <v>95</v>
      </c>
      <c r="D311" s="47" t="s">
        <v>88</v>
      </c>
      <c r="E311" s="34">
        <v>45173</v>
      </c>
      <c r="F311" s="33" t="s">
        <v>4034</v>
      </c>
      <c r="G311" s="33" t="s">
        <v>410</v>
      </c>
      <c r="H311" s="33" t="s">
        <v>3642</v>
      </c>
      <c r="I311" s="35">
        <v>61209.58</v>
      </c>
      <c r="J311" s="35">
        <v>61209.58</v>
      </c>
      <c r="K311" s="35">
        <v>4789.82</v>
      </c>
      <c r="L311" s="35">
        <v>65999.399999999994</v>
      </c>
      <c r="M311" s="35">
        <v>0</v>
      </c>
      <c r="N311" s="33"/>
      <c r="O311" s="43"/>
      <c r="P311" s="36">
        <v>0</v>
      </c>
    </row>
    <row r="312" spans="1:16" ht="13.15" customHeight="1" x14ac:dyDescent="0.25">
      <c r="A312" s="33" t="s">
        <v>16</v>
      </c>
      <c r="B312" s="45" t="s">
        <v>322</v>
      </c>
      <c r="C312" s="46">
        <v>96</v>
      </c>
      <c r="D312" s="47" t="s">
        <v>88</v>
      </c>
      <c r="E312" s="34">
        <v>45173</v>
      </c>
      <c r="F312" s="33" t="s">
        <v>4034</v>
      </c>
      <c r="G312" s="33" t="s">
        <v>338</v>
      </c>
      <c r="H312" s="33" t="s">
        <v>3643</v>
      </c>
      <c r="I312" s="35">
        <v>61209.58</v>
      </c>
      <c r="J312" s="35">
        <v>61209.58</v>
      </c>
      <c r="K312" s="35">
        <v>4789.82</v>
      </c>
      <c r="L312" s="35">
        <v>65999.399999999994</v>
      </c>
      <c r="M312" s="35">
        <v>0</v>
      </c>
      <c r="N312" s="33"/>
      <c r="O312" s="43"/>
      <c r="P312" s="36">
        <v>0</v>
      </c>
    </row>
    <row r="313" spans="1:16" ht="13.15" customHeight="1" x14ac:dyDescent="0.25">
      <c r="A313" s="33" t="s">
        <v>16</v>
      </c>
      <c r="B313" s="45" t="s">
        <v>322</v>
      </c>
      <c r="C313" s="46">
        <v>97</v>
      </c>
      <c r="D313" s="47" t="s">
        <v>88</v>
      </c>
      <c r="E313" s="34">
        <v>45173</v>
      </c>
      <c r="F313" s="33" t="s">
        <v>4034</v>
      </c>
      <c r="G313" s="33" t="s">
        <v>338</v>
      </c>
      <c r="H313" s="33" t="s">
        <v>3644</v>
      </c>
      <c r="I313" s="35">
        <v>61209.58</v>
      </c>
      <c r="J313" s="35">
        <v>61209.58</v>
      </c>
      <c r="K313" s="35">
        <v>4789.82</v>
      </c>
      <c r="L313" s="35">
        <v>65999.399999999994</v>
      </c>
      <c r="M313" s="35">
        <v>0</v>
      </c>
      <c r="N313" s="33"/>
      <c r="O313" s="43"/>
      <c r="P313" s="36">
        <v>0</v>
      </c>
    </row>
    <row r="314" spans="1:16" ht="13.15" customHeight="1" x14ac:dyDescent="0.25">
      <c r="A314" s="33" t="s">
        <v>16</v>
      </c>
      <c r="B314" s="45" t="s">
        <v>322</v>
      </c>
      <c r="C314" s="46">
        <v>98</v>
      </c>
      <c r="D314" s="47" t="s">
        <v>88</v>
      </c>
      <c r="E314" s="34">
        <v>45173</v>
      </c>
      <c r="F314" s="33" t="s">
        <v>4089</v>
      </c>
      <c r="G314" s="33" t="s">
        <v>411</v>
      </c>
      <c r="H314" s="33" t="s">
        <v>3645</v>
      </c>
      <c r="I314" s="35">
        <v>30597.234000000004</v>
      </c>
      <c r="J314" s="35">
        <v>30597.234000000004</v>
      </c>
      <c r="K314" s="35">
        <v>5813.4745000000003</v>
      </c>
      <c r="L314" s="35">
        <v>36410.708500000001</v>
      </c>
      <c r="M314" s="35">
        <v>36410.708500000001</v>
      </c>
      <c r="N314" s="33">
        <v>568934</v>
      </c>
      <c r="O314" s="43">
        <v>45209</v>
      </c>
      <c r="P314" s="36">
        <v>0</v>
      </c>
    </row>
    <row r="315" spans="1:16" ht="13.15" customHeight="1" x14ac:dyDescent="0.25">
      <c r="A315" s="33" t="s">
        <v>16</v>
      </c>
      <c r="B315" s="45" t="s">
        <v>322</v>
      </c>
      <c r="C315" s="46">
        <v>99</v>
      </c>
      <c r="D315" s="47" t="s">
        <v>88</v>
      </c>
      <c r="E315" s="34">
        <v>45173</v>
      </c>
      <c r="F315" s="33" t="s">
        <v>4065</v>
      </c>
      <c r="G315" s="33" t="s">
        <v>338</v>
      </c>
      <c r="H315" s="33" t="s">
        <v>3646</v>
      </c>
      <c r="I315" s="35">
        <v>25503.9915</v>
      </c>
      <c r="J315" s="35">
        <v>25503.9915</v>
      </c>
      <c r="K315" s="35">
        <v>1995.7584999999999</v>
      </c>
      <c r="L315" s="35">
        <v>27499.75</v>
      </c>
      <c r="M315" s="35">
        <v>27499.75</v>
      </c>
      <c r="N315" s="33">
        <v>9127921</v>
      </c>
      <c r="O315" s="43">
        <v>45255</v>
      </c>
      <c r="P315" s="36">
        <v>0</v>
      </c>
    </row>
    <row r="316" spans="1:16" ht="13.15" customHeight="1" x14ac:dyDescent="0.25">
      <c r="A316" s="33" t="s">
        <v>16</v>
      </c>
      <c r="B316" s="45" t="s">
        <v>322</v>
      </c>
      <c r="C316" s="46">
        <v>100</v>
      </c>
      <c r="D316" s="47" t="s">
        <v>88</v>
      </c>
      <c r="E316" s="34">
        <v>45173</v>
      </c>
      <c r="F316" s="33" t="s">
        <v>4066</v>
      </c>
      <c r="G316" s="33" t="s">
        <v>338</v>
      </c>
      <c r="H316" s="33" t="s">
        <v>412</v>
      </c>
      <c r="I316" s="35">
        <v>33665.269</v>
      </c>
      <c r="J316" s="35">
        <v>33665.269</v>
      </c>
      <c r="K316" s="35">
        <v>2634.4009999999998</v>
      </c>
      <c r="L316" s="35">
        <v>36299.67</v>
      </c>
      <c r="M316" s="35">
        <v>0</v>
      </c>
      <c r="N316" s="37"/>
      <c r="O316" s="33"/>
      <c r="P316" s="35">
        <v>0</v>
      </c>
    </row>
    <row r="317" spans="1:16" ht="13.15" customHeight="1" x14ac:dyDescent="0.25">
      <c r="A317" s="33" t="s">
        <v>16</v>
      </c>
      <c r="B317" s="45" t="s">
        <v>322</v>
      </c>
      <c r="C317" s="46">
        <v>101</v>
      </c>
      <c r="D317" s="47" t="s">
        <v>88</v>
      </c>
      <c r="E317" s="34">
        <v>45173</v>
      </c>
      <c r="F317" s="33" t="s">
        <v>4081</v>
      </c>
      <c r="G317" s="33" t="s">
        <v>413</v>
      </c>
      <c r="H317" s="33" t="s">
        <v>3615</v>
      </c>
      <c r="I317" s="35">
        <v>20000</v>
      </c>
      <c r="J317" s="35">
        <v>20000</v>
      </c>
      <c r="K317" s="35">
        <v>0</v>
      </c>
      <c r="L317" s="35">
        <v>20000</v>
      </c>
      <c r="M317" s="35">
        <v>20000</v>
      </c>
      <c r="N317" s="33">
        <v>562625</v>
      </c>
      <c r="O317" s="43">
        <v>45206</v>
      </c>
      <c r="P317" s="36">
        <v>0</v>
      </c>
    </row>
    <row r="318" spans="1:16" ht="13.15" customHeight="1" x14ac:dyDescent="0.25">
      <c r="A318" s="33" t="s">
        <v>16</v>
      </c>
      <c r="B318" s="45" t="s">
        <v>322</v>
      </c>
      <c r="C318" s="46">
        <v>102</v>
      </c>
      <c r="D318" s="47" t="s">
        <v>88</v>
      </c>
      <c r="E318" s="34">
        <v>45173</v>
      </c>
      <c r="F318" s="33" t="s">
        <v>4034</v>
      </c>
      <c r="G318" s="33" t="s">
        <v>338</v>
      </c>
      <c r="H318" s="33" t="s">
        <v>194</v>
      </c>
      <c r="I318" s="35">
        <v>20403.193500000001</v>
      </c>
      <c r="J318" s="35">
        <v>20403.193500000001</v>
      </c>
      <c r="K318" s="35">
        <v>1596.607</v>
      </c>
      <c r="L318" s="35">
        <v>21999.800500000001</v>
      </c>
      <c r="M318" s="35">
        <v>21999.8</v>
      </c>
      <c r="N318" s="33">
        <v>4234114</v>
      </c>
      <c r="O318" s="43">
        <v>45213</v>
      </c>
      <c r="P318" s="36">
        <v>0</v>
      </c>
    </row>
    <row r="319" spans="1:16" ht="13.15" customHeight="1" x14ac:dyDescent="0.25">
      <c r="A319" s="33" t="s">
        <v>16</v>
      </c>
      <c r="B319" s="45" t="s">
        <v>322</v>
      </c>
      <c r="C319" s="46">
        <v>103</v>
      </c>
      <c r="D319" s="47" t="s">
        <v>88</v>
      </c>
      <c r="E319" s="34">
        <v>45173</v>
      </c>
      <c r="F319" s="33" t="s">
        <v>4034</v>
      </c>
      <c r="G319" s="33" t="s">
        <v>338</v>
      </c>
      <c r="H319" s="33" t="s">
        <v>3647</v>
      </c>
      <c r="I319" s="35">
        <v>22783.565999999999</v>
      </c>
      <c r="J319" s="35">
        <v>22783.565999999999</v>
      </c>
      <c r="K319" s="35">
        <v>1782.8779999999999</v>
      </c>
      <c r="L319" s="35">
        <v>24566.444</v>
      </c>
      <c r="M319" s="35">
        <v>24566.443500000001</v>
      </c>
      <c r="N319" s="33">
        <v>284478</v>
      </c>
      <c r="O319" s="43">
        <v>45181</v>
      </c>
      <c r="P319" s="36">
        <v>0</v>
      </c>
    </row>
    <row r="320" spans="1:16" ht="13.15" customHeight="1" x14ac:dyDescent="0.25">
      <c r="A320" s="33" t="s">
        <v>16</v>
      </c>
      <c r="B320" s="45" t="s">
        <v>322</v>
      </c>
      <c r="C320" s="46">
        <v>104</v>
      </c>
      <c r="D320" s="47" t="s">
        <v>88</v>
      </c>
      <c r="E320" s="34">
        <v>45173</v>
      </c>
      <c r="F320" s="33" t="s">
        <v>4049</v>
      </c>
      <c r="G320" s="33" t="s">
        <v>348</v>
      </c>
      <c r="H320" s="33" t="s">
        <v>3615</v>
      </c>
      <c r="I320" s="35">
        <v>20000</v>
      </c>
      <c r="J320" s="35">
        <v>20000</v>
      </c>
      <c r="K320" s="35">
        <v>0</v>
      </c>
      <c r="L320" s="35">
        <v>20000</v>
      </c>
      <c r="M320" s="35">
        <v>20000</v>
      </c>
      <c r="N320" s="33">
        <v>9127333</v>
      </c>
      <c r="O320" s="43">
        <v>45179</v>
      </c>
      <c r="P320" s="36">
        <v>0</v>
      </c>
    </row>
    <row r="321" spans="1:16" ht="13.15" customHeight="1" x14ac:dyDescent="0.25">
      <c r="A321" s="33" t="s">
        <v>16</v>
      </c>
      <c r="B321" s="45" t="s">
        <v>322</v>
      </c>
      <c r="C321" s="46">
        <v>105</v>
      </c>
      <c r="D321" s="47" t="s">
        <v>88</v>
      </c>
      <c r="E321" s="34">
        <v>45173</v>
      </c>
      <c r="F321" s="33" t="s">
        <v>4082</v>
      </c>
      <c r="G321" s="33" t="s">
        <v>414</v>
      </c>
      <c r="H321" s="33" t="s">
        <v>3615</v>
      </c>
      <c r="I321" s="35">
        <v>54000</v>
      </c>
      <c r="J321" s="35">
        <v>54000</v>
      </c>
      <c r="K321" s="35">
        <v>0</v>
      </c>
      <c r="L321" s="35">
        <v>54000</v>
      </c>
      <c r="M321" s="35">
        <v>0</v>
      </c>
      <c r="N321" s="37"/>
      <c r="O321" s="33"/>
      <c r="P321" s="35">
        <v>0</v>
      </c>
    </row>
    <row r="322" spans="1:16" ht="13.15" customHeight="1" x14ac:dyDescent="0.25">
      <c r="A322" s="33" t="s">
        <v>16</v>
      </c>
      <c r="B322" s="45" t="s">
        <v>322</v>
      </c>
      <c r="C322" s="46">
        <v>106</v>
      </c>
      <c r="D322" s="47" t="s">
        <v>88</v>
      </c>
      <c r="E322" s="34">
        <v>45173</v>
      </c>
      <c r="F322" s="33" t="s">
        <v>4059</v>
      </c>
      <c r="G322" s="33" t="s">
        <v>348</v>
      </c>
      <c r="H322" s="33" t="s">
        <v>3615</v>
      </c>
      <c r="I322" s="35">
        <v>20000</v>
      </c>
      <c r="J322" s="35">
        <v>20000</v>
      </c>
      <c r="K322" s="35">
        <v>0</v>
      </c>
      <c r="L322" s="35">
        <v>20000</v>
      </c>
      <c r="M322" s="35">
        <v>20000</v>
      </c>
      <c r="N322" s="33">
        <v>1892879</v>
      </c>
      <c r="O322" s="43">
        <v>45173</v>
      </c>
      <c r="P322" s="36">
        <v>0</v>
      </c>
    </row>
    <row r="323" spans="1:16" ht="13.15" customHeight="1" x14ac:dyDescent="0.25">
      <c r="A323" s="33" t="s">
        <v>16</v>
      </c>
      <c r="B323" s="45" t="s">
        <v>322</v>
      </c>
      <c r="C323" s="46">
        <v>107</v>
      </c>
      <c r="D323" s="47" t="s">
        <v>88</v>
      </c>
      <c r="E323" s="34">
        <v>45173</v>
      </c>
      <c r="F323" s="33" t="s">
        <v>4083</v>
      </c>
      <c r="G323" s="33" t="s">
        <v>413</v>
      </c>
      <c r="H323" s="33" t="s">
        <v>3615</v>
      </c>
      <c r="I323" s="35">
        <v>20000</v>
      </c>
      <c r="J323" s="35">
        <v>20000</v>
      </c>
      <c r="K323" s="35">
        <v>0</v>
      </c>
      <c r="L323" s="35">
        <v>20000</v>
      </c>
      <c r="M323" s="35">
        <v>20000</v>
      </c>
      <c r="N323" s="33">
        <v>3010864</v>
      </c>
      <c r="O323" s="43">
        <v>45235</v>
      </c>
      <c r="P323" s="36">
        <v>0</v>
      </c>
    </row>
    <row r="324" spans="1:16" ht="13.15" customHeight="1" x14ac:dyDescent="0.25">
      <c r="A324" s="33" t="s">
        <v>16</v>
      </c>
      <c r="B324" s="45" t="s">
        <v>322</v>
      </c>
      <c r="C324" s="46">
        <v>108</v>
      </c>
      <c r="D324" s="47" t="s">
        <v>88</v>
      </c>
      <c r="E324" s="34">
        <v>45173</v>
      </c>
      <c r="F324" s="33" t="s">
        <v>4051</v>
      </c>
      <c r="G324" s="33" t="s">
        <v>351</v>
      </c>
      <c r="H324" s="33" t="s">
        <v>3648</v>
      </c>
      <c r="I324" s="35">
        <v>54000</v>
      </c>
      <c r="J324" s="35">
        <v>54000</v>
      </c>
      <c r="K324" s="35">
        <v>0</v>
      </c>
      <c r="L324" s="35">
        <v>54000</v>
      </c>
      <c r="M324" s="35">
        <v>54000</v>
      </c>
      <c r="N324" s="33">
        <v>9186620</v>
      </c>
      <c r="O324" s="43">
        <v>45179</v>
      </c>
      <c r="P324" s="36">
        <v>0</v>
      </c>
    </row>
    <row r="325" spans="1:16" ht="13.15" customHeight="1" x14ac:dyDescent="0.25">
      <c r="A325" s="33" t="s">
        <v>16</v>
      </c>
      <c r="B325" s="45" t="s">
        <v>322</v>
      </c>
      <c r="C325" s="46">
        <v>109</v>
      </c>
      <c r="D325" s="47" t="s">
        <v>88</v>
      </c>
      <c r="E325" s="34">
        <v>45173</v>
      </c>
      <c r="F325" s="33" t="s">
        <v>4041</v>
      </c>
      <c r="G325" s="33" t="s">
        <v>338</v>
      </c>
      <c r="H325" s="33" t="s">
        <v>415</v>
      </c>
      <c r="I325" s="35">
        <v>15302.395</v>
      </c>
      <c r="J325" s="35">
        <v>15302.395</v>
      </c>
      <c r="K325" s="35">
        <v>1197.4549999999999</v>
      </c>
      <c r="L325" s="35">
        <v>16499.849999999999</v>
      </c>
      <c r="M325" s="35">
        <v>0</v>
      </c>
      <c r="N325" s="37"/>
      <c r="O325" s="33"/>
      <c r="P325" s="35">
        <v>0</v>
      </c>
    </row>
    <row r="326" spans="1:16" ht="13.15" customHeight="1" x14ac:dyDescent="0.25">
      <c r="A326" s="33" t="s">
        <v>16</v>
      </c>
      <c r="B326" s="45" t="s">
        <v>322</v>
      </c>
      <c r="C326" s="46">
        <v>110</v>
      </c>
      <c r="D326" s="47" t="s">
        <v>88</v>
      </c>
      <c r="E326" s="34">
        <v>45173</v>
      </c>
      <c r="F326" s="33" t="s">
        <v>4063</v>
      </c>
      <c r="G326" s="33" t="s">
        <v>338</v>
      </c>
      <c r="H326" s="33" t="s">
        <v>416</v>
      </c>
      <c r="I326" s="35">
        <v>20403.193500000001</v>
      </c>
      <c r="J326" s="35">
        <v>20403.193500000001</v>
      </c>
      <c r="K326" s="35">
        <v>1596.607</v>
      </c>
      <c r="L326" s="35">
        <v>21999.800500000001</v>
      </c>
      <c r="M326" s="35">
        <v>0</v>
      </c>
      <c r="N326" s="37"/>
      <c r="O326" s="33"/>
      <c r="P326" s="35">
        <v>0</v>
      </c>
    </row>
    <row r="327" spans="1:16" ht="13.15" customHeight="1" x14ac:dyDescent="0.25">
      <c r="A327" s="33" t="s">
        <v>16</v>
      </c>
      <c r="B327" s="45" t="s">
        <v>322</v>
      </c>
      <c r="C327" s="46">
        <v>111</v>
      </c>
      <c r="D327" s="47" t="s">
        <v>88</v>
      </c>
      <c r="E327" s="34">
        <v>45175</v>
      </c>
      <c r="F327" s="33" t="s">
        <v>4090</v>
      </c>
      <c r="G327" s="33" t="s">
        <v>417</v>
      </c>
      <c r="H327" s="33" t="s">
        <v>418</v>
      </c>
      <c r="I327" s="35">
        <v>11250</v>
      </c>
      <c r="J327" s="35">
        <v>11250</v>
      </c>
      <c r="K327" s="35">
        <v>237.5</v>
      </c>
      <c r="L327" s="35">
        <v>11487.5</v>
      </c>
      <c r="M327" s="35">
        <v>0</v>
      </c>
      <c r="N327" s="33"/>
      <c r="O327" s="43"/>
      <c r="P327" s="36">
        <v>0</v>
      </c>
    </row>
    <row r="328" spans="1:16" ht="13.15" customHeight="1" x14ac:dyDescent="0.25">
      <c r="A328" s="33" t="s">
        <v>16</v>
      </c>
      <c r="B328" s="45" t="s">
        <v>322</v>
      </c>
      <c r="C328" s="46">
        <v>112</v>
      </c>
      <c r="D328" s="47" t="s">
        <v>88</v>
      </c>
      <c r="E328" s="34">
        <v>45175</v>
      </c>
      <c r="F328" s="33" t="s">
        <v>4091</v>
      </c>
      <c r="G328" s="33" t="s">
        <v>338</v>
      </c>
      <c r="H328" s="33" t="s">
        <v>419</v>
      </c>
      <c r="I328" s="35">
        <v>61209.58</v>
      </c>
      <c r="J328" s="35">
        <v>61209.58</v>
      </c>
      <c r="K328" s="35">
        <v>4789.82</v>
      </c>
      <c r="L328" s="35">
        <v>65999.399999999994</v>
      </c>
      <c r="M328" s="35">
        <v>65999.399999999994</v>
      </c>
      <c r="N328" s="33">
        <v>4186759</v>
      </c>
      <c r="O328" s="43">
        <v>45175</v>
      </c>
      <c r="P328" s="36">
        <v>0</v>
      </c>
    </row>
    <row r="329" spans="1:16" ht="13.15" customHeight="1" x14ac:dyDescent="0.25">
      <c r="A329" s="33" t="s">
        <v>16</v>
      </c>
      <c r="B329" s="45" t="s">
        <v>322</v>
      </c>
      <c r="C329" s="46">
        <v>113</v>
      </c>
      <c r="D329" s="47" t="s">
        <v>88</v>
      </c>
      <c r="E329" s="34">
        <v>45175</v>
      </c>
      <c r="F329" s="33" t="s">
        <v>4055</v>
      </c>
      <c r="G329" s="33" t="s">
        <v>358</v>
      </c>
      <c r="H329" s="33" t="s">
        <v>123</v>
      </c>
      <c r="I329" s="35">
        <v>27000</v>
      </c>
      <c r="J329" s="35">
        <v>27000</v>
      </c>
      <c r="K329" s="35">
        <v>0</v>
      </c>
      <c r="L329" s="35">
        <v>27000</v>
      </c>
      <c r="M329" s="35">
        <v>27000</v>
      </c>
      <c r="N329" s="33">
        <v>9236498</v>
      </c>
      <c r="O329" s="43">
        <v>45206</v>
      </c>
      <c r="P329" s="36">
        <v>0</v>
      </c>
    </row>
    <row r="330" spans="1:16" ht="13.15" customHeight="1" x14ac:dyDescent="0.25">
      <c r="A330" s="33" t="s">
        <v>16</v>
      </c>
      <c r="B330" s="45" t="s">
        <v>322</v>
      </c>
      <c r="C330" s="46">
        <v>114</v>
      </c>
      <c r="D330" s="47" t="s">
        <v>88</v>
      </c>
      <c r="E330" s="34">
        <v>45175</v>
      </c>
      <c r="F330" s="33" t="s">
        <v>4034</v>
      </c>
      <c r="G330" s="33" t="s">
        <v>420</v>
      </c>
      <c r="H330" s="37"/>
      <c r="I330" s="35">
        <v>74621.001000000004</v>
      </c>
      <c r="J330" s="35">
        <v>74621.001000000004</v>
      </c>
      <c r="K330" s="35">
        <v>14177.99</v>
      </c>
      <c r="L330" s="35">
        <v>88798.991000000009</v>
      </c>
      <c r="M330" s="36">
        <v>0</v>
      </c>
      <c r="N330" s="37"/>
      <c r="O330" s="33"/>
      <c r="P330" s="35">
        <v>21487.760000000002</v>
      </c>
    </row>
    <row r="331" spans="1:16" ht="13.15" customHeight="1" x14ac:dyDescent="0.25">
      <c r="A331" s="33" t="s">
        <v>16</v>
      </c>
      <c r="B331" s="45" t="s">
        <v>322</v>
      </c>
      <c r="C331" s="46">
        <v>115</v>
      </c>
      <c r="D331" s="47" t="s">
        <v>88</v>
      </c>
      <c r="E331" s="34">
        <v>45189</v>
      </c>
      <c r="F331" s="33" t="s">
        <v>4034</v>
      </c>
      <c r="G331" s="33" t="s">
        <v>338</v>
      </c>
      <c r="H331" s="33" t="s">
        <v>421</v>
      </c>
      <c r="I331" s="35">
        <v>61209.58</v>
      </c>
      <c r="J331" s="35">
        <v>61209.58</v>
      </c>
      <c r="K331" s="35">
        <v>4789.82</v>
      </c>
      <c r="L331" s="35">
        <v>65999.399999999994</v>
      </c>
      <c r="M331" s="35">
        <v>65999.399999999994</v>
      </c>
      <c r="N331" s="33">
        <v>1996793</v>
      </c>
      <c r="O331" s="43">
        <v>45234</v>
      </c>
      <c r="P331" s="36">
        <v>0</v>
      </c>
    </row>
    <row r="332" spans="1:16" ht="13.15" customHeight="1" x14ac:dyDescent="0.25">
      <c r="A332" s="33" t="s">
        <v>16</v>
      </c>
      <c r="B332" s="45" t="s">
        <v>322</v>
      </c>
      <c r="C332" s="46">
        <v>116</v>
      </c>
      <c r="D332" s="47" t="s">
        <v>88</v>
      </c>
      <c r="E332" s="34">
        <v>45195</v>
      </c>
      <c r="F332" s="33" t="s">
        <v>4034</v>
      </c>
      <c r="G332" s="33" t="s">
        <v>422</v>
      </c>
      <c r="H332" s="37"/>
      <c r="I332" s="35">
        <v>27505.625</v>
      </c>
      <c r="J332" s="35">
        <v>27505.625</v>
      </c>
      <c r="K332" s="35">
        <v>5226.0690000000004</v>
      </c>
      <c r="L332" s="35">
        <v>32731.694</v>
      </c>
      <c r="M332" s="36">
        <v>0</v>
      </c>
      <c r="N332" s="37"/>
      <c r="O332" s="33"/>
      <c r="P332" s="35">
        <v>53.552499999999995</v>
      </c>
    </row>
    <row r="333" spans="1:16" ht="13.15" customHeight="1" x14ac:dyDescent="0.25">
      <c r="A333" s="33" t="s">
        <v>16</v>
      </c>
      <c r="B333" s="45" t="s">
        <v>322</v>
      </c>
      <c r="C333" s="46">
        <v>117</v>
      </c>
      <c r="D333" s="47" t="s">
        <v>88</v>
      </c>
      <c r="E333" s="34">
        <v>45195</v>
      </c>
      <c r="F333" s="33" t="s">
        <v>4077</v>
      </c>
      <c r="G333" s="33" t="s">
        <v>423</v>
      </c>
      <c r="H333" s="33" t="s">
        <v>424</v>
      </c>
      <c r="I333" s="35">
        <v>3000</v>
      </c>
      <c r="J333" s="35">
        <v>3000</v>
      </c>
      <c r="K333" s="35">
        <v>380</v>
      </c>
      <c r="L333" s="35">
        <v>3380</v>
      </c>
      <c r="M333" s="35">
        <v>3380</v>
      </c>
      <c r="N333" s="33">
        <v>191453</v>
      </c>
      <c r="O333" s="43">
        <v>45214</v>
      </c>
      <c r="P333" s="36">
        <v>0</v>
      </c>
    </row>
    <row r="334" spans="1:16" ht="13.15" customHeight="1" x14ac:dyDescent="0.25">
      <c r="A334" s="33" t="s">
        <v>16</v>
      </c>
      <c r="B334" s="45" t="s">
        <v>322</v>
      </c>
      <c r="C334" s="46">
        <v>118</v>
      </c>
      <c r="D334" s="47" t="s">
        <v>88</v>
      </c>
      <c r="E334" s="34">
        <v>45195</v>
      </c>
      <c r="F334" s="33" t="s">
        <v>4043</v>
      </c>
      <c r="G334" s="33" t="s">
        <v>358</v>
      </c>
      <c r="H334" s="33" t="s">
        <v>425</v>
      </c>
      <c r="I334" s="35">
        <v>1350</v>
      </c>
      <c r="J334" s="35">
        <v>1350</v>
      </c>
      <c r="K334" s="35">
        <v>0</v>
      </c>
      <c r="L334" s="35">
        <v>1350</v>
      </c>
      <c r="M334" s="35">
        <v>1350</v>
      </c>
      <c r="N334" s="33">
        <v>7180256</v>
      </c>
      <c r="O334" s="43">
        <v>45270</v>
      </c>
      <c r="P334" s="36">
        <v>0</v>
      </c>
    </row>
    <row r="335" spans="1:16" ht="13.15" customHeight="1" x14ac:dyDescent="0.25">
      <c r="A335" s="33" t="s">
        <v>16</v>
      </c>
      <c r="B335" s="45" t="s">
        <v>322</v>
      </c>
      <c r="C335" s="46">
        <v>119</v>
      </c>
      <c r="D335" s="47" t="s">
        <v>88</v>
      </c>
      <c r="E335" s="34">
        <v>45195</v>
      </c>
      <c r="F335" s="33" t="s">
        <v>4034</v>
      </c>
      <c r="G335" s="33" t="s">
        <v>338</v>
      </c>
      <c r="H335" s="33" t="s">
        <v>426</v>
      </c>
      <c r="I335" s="35">
        <v>5100.7984999999999</v>
      </c>
      <c r="J335" s="35">
        <v>5100.7984999999999</v>
      </c>
      <c r="K335" s="35">
        <v>399.1515</v>
      </c>
      <c r="L335" s="35">
        <v>5499.95</v>
      </c>
      <c r="M335" s="35">
        <v>0</v>
      </c>
      <c r="N335" s="37"/>
      <c r="O335" s="33"/>
      <c r="P335" s="35">
        <v>0</v>
      </c>
    </row>
    <row r="336" spans="1:16" ht="13.15" customHeight="1" x14ac:dyDescent="0.25">
      <c r="A336" s="33" t="s">
        <v>16</v>
      </c>
      <c r="B336" s="45" t="s">
        <v>322</v>
      </c>
      <c r="C336" s="46">
        <v>120</v>
      </c>
      <c r="D336" s="47" t="s">
        <v>88</v>
      </c>
      <c r="E336" s="34">
        <v>45195</v>
      </c>
      <c r="F336" s="33" t="s">
        <v>4092</v>
      </c>
      <c r="G336" s="33" t="s">
        <v>427</v>
      </c>
      <c r="H336" s="33" t="s">
        <v>428</v>
      </c>
      <c r="I336" s="35">
        <v>90000</v>
      </c>
      <c r="J336" s="35">
        <v>90000</v>
      </c>
      <c r="K336" s="35">
        <v>0</v>
      </c>
      <c r="L336" s="35">
        <v>90000</v>
      </c>
      <c r="M336" s="35">
        <v>90000</v>
      </c>
      <c r="N336" s="33">
        <v>9886856</v>
      </c>
      <c r="O336" s="43">
        <v>45201</v>
      </c>
      <c r="P336" s="36">
        <v>0</v>
      </c>
    </row>
    <row r="337" spans="1:16" ht="13.15" customHeight="1" x14ac:dyDescent="0.25">
      <c r="A337" s="33" t="s">
        <v>16</v>
      </c>
      <c r="B337" s="45" t="s">
        <v>322</v>
      </c>
      <c r="C337" s="46">
        <v>121</v>
      </c>
      <c r="D337" s="47" t="s">
        <v>88</v>
      </c>
      <c r="E337" s="34">
        <v>45195</v>
      </c>
      <c r="F337" s="33" t="s">
        <v>4093</v>
      </c>
      <c r="G337" s="33" t="s">
        <v>429</v>
      </c>
      <c r="H337" s="33" t="s">
        <v>430</v>
      </c>
      <c r="I337" s="35">
        <v>3399.69</v>
      </c>
      <c r="J337" s="35">
        <v>3399.69</v>
      </c>
      <c r="K337" s="35">
        <v>645.94100000000003</v>
      </c>
      <c r="L337" s="35">
        <v>4045.6309999999999</v>
      </c>
      <c r="M337" s="35">
        <v>0</v>
      </c>
      <c r="N337" s="37"/>
      <c r="O337" s="33"/>
      <c r="P337" s="35">
        <v>0</v>
      </c>
    </row>
    <row r="338" spans="1:16" ht="13.15" customHeight="1" x14ac:dyDescent="0.25">
      <c r="A338" s="33" t="s">
        <v>16</v>
      </c>
      <c r="B338" s="45" t="s">
        <v>322</v>
      </c>
      <c r="C338" s="46">
        <v>122</v>
      </c>
      <c r="D338" s="47" t="s">
        <v>88</v>
      </c>
      <c r="E338" s="34">
        <v>45196</v>
      </c>
      <c r="F338" s="33" t="s">
        <v>4094</v>
      </c>
      <c r="G338" s="33" t="s">
        <v>431</v>
      </c>
      <c r="H338" s="33" t="s">
        <v>432</v>
      </c>
      <c r="I338" s="35">
        <v>12323.886</v>
      </c>
      <c r="J338" s="35">
        <v>12323.886</v>
      </c>
      <c r="K338" s="35">
        <v>2341.5384999999997</v>
      </c>
      <c r="L338" s="35">
        <v>14665.424499999999</v>
      </c>
      <c r="M338" s="35">
        <v>14665.424499999999</v>
      </c>
      <c r="N338" s="33">
        <v>7590868</v>
      </c>
      <c r="O338" s="43">
        <v>45214</v>
      </c>
      <c r="P338" s="36">
        <v>0</v>
      </c>
    </row>
    <row r="339" spans="1:16" ht="13.15" customHeight="1" x14ac:dyDescent="0.25">
      <c r="A339" s="33" t="s">
        <v>16</v>
      </c>
      <c r="B339" s="45" t="s">
        <v>322</v>
      </c>
      <c r="C339" s="46">
        <v>123</v>
      </c>
      <c r="D339" s="47" t="s">
        <v>88</v>
      </c>
      <c r="E339" s="34">
        <v>45207</v>
      </c>
      <c r="F339" s="33" t="s">
        <v>4055</v>
      </c>
      <c r="G339" s="33" t="s">
        <v>358</v>
      </c>
      <c r="H339" s="33" t="s">
        <v>3649</v>
      </c>
      <c r="I339" s="35">
        <v>27000</v>
      </c>
      <c r="J339" s="35">
        <v>27000</v>
      </c>
      <c r="K339" s="35">
        <v>0</v>
      </c>
      <c r="L339" s="35">
        <v>27000</v>
      </c>
      <c r="M339" s="35">
        <v>0</v>
      </c>
      <c r="N339" s="37"/>
      <c r="O339" s="33"/>
      <c r="P339" s="35">
        <v>0</v>
      </c>
    </row>
    <row r="340" spans="1:16" ht="13.15" customHeight="1" x14ac:dyDescent="0.25">
      <c r="A340" s="33" t="s">
        <v>16</v>
      </c>
      <c r="B340" s="45" t="s">
        <v>322</v>
      </c>
      <c r="C340" s="46">
        <v>124</v>
      </c>
      <c r="D340" s="47" t="s">
        <v>88</v>
      </c>
      <c r="E340" s="34">
        <v>45229</v>
      </c>
      <c r="F340" s="33" t="s">
        <v>4033</v>
      </c>
      <c r="G340" s="33" t="s">
        <v>377</v>
      </c>
      <c r="H340" s="33" t="s">
        <v>122</v>
      </c>
      <c r="I340" s="35">
        <v>10000</v>
      </c>
      <c r="J340" s="35">
        <v>10000</v>
      </c>
      <c r="K340" s="35">
        <v>0</v>
      </c>
      <c r="L340" s="35">
        <v>10000</v>
      </c>
      <c r="M340" s="35">
        <v>10000</v>
      </c>
      <c r="N340" s="33">
        <v>695961</v>
      </c>
      <c r="O340" s="43">
        <v>45242</v>
      </c>
      <c r="P340" s="36">
        <v>0</v>
      </c>
    </row>
    <row r="341" spans="1:16" ht="13.15" customHeight="1" x14ac:dyDescent="0.25">
      <c r="A341" s="33" t="s">
        <v>16</v>
      </c>
      <c r="B341" s="45" t="s">
        <v>322</v>
      </c>
      <c r="C341" s="46">
        <v>125</v>
      </c>
      <c r="D341" s="47" t="s">
        <v>88</v>
      </c>
      <c r="E341" s="34">
        <v>45239</v>
      </c>
      <c r="F341" s="33" t="s">
        <v>4053</v>
      </c>
      <c r="G341" s="33" t="s">
        <v>433</v>
      </c>
      <c r="H341" s="33" t="s">
        <v>3650</v>
      </c>
      <c r="I341" s="35">
        <v>10201.5965</v>
      </c>
      <c r="J341" s="35">
        <v>10201.5965</v>
      </c>
      <c r="K341" s="35">
        <v>798.30349999999999</v>
      </c>
      <c r="L341" s="35">
        <v>10999.9</v>
      </c>
      <c r="M341" s="35">
        <v>10999.9</v>
      </c>
      <c r="N341" s="33">
        <v>363541</v>
      </c>
      <c r="O341" s="43">
        <v>45242</v>
      </c>
      <c r="P341" s="36">
        <v>0</v>
      </c>
    </row>
    <row r="342" spans="1:16" ht="13.15" customHeight="1" x14ac:dyDescent="0.25">
      <c r="A342" s="33" t="s">
        <v>16</v>
      </c>
      <c r="B342" s="45" t="s">
        <v>322</v>
      </c>
      <c r="C342" s="46">
        <v>126</v>
      </c>
      <c r="D342" s="47" t="s">
        <v>88</v>
      </c>
      <c r="E342" s="34">
        <v>45250</v>
      </c>
      <c r="F342" s="33" t="s">
        <v>4055</v>
      </c>
      <c r="G342" s="33" t="s">
        <v>429</v>
      </c>
      <c r="H342" s="33" t="s">
        <v>434</v>
      </c>
      <c r="I342" s="35">
        <v>4107.96</v>
      </c>
      <c r="J342" s="35">
        <v>4107.96</v>
      </c>
      <c r="K342" s="35">
        <v>780.51250000000005</v>
      </c>
      <c r="L342" s="35">
        <v>4888.4724999999999</v>
      </c>
      <c r="M342" s="35">
        <v>0</v>
      </c>
      <c r="N342" s="33"/>
      <c r="O342" s="43"/>
      <c r="P342" s="36">
        <v>0</v>
      </c>
    </row>
    <row r="343" spans="1:16" ht="13.15" customHeight="1" x14ac:dyDescent="0.25">
      <c r="A343" s="33" t="s">
        <v>16</v>
      </c>
      <c r="B343" s="45" t="s">
        <v>322</v>
      </c>
      <c r="C343" s="46">
        <v>127</v>
      </c>
      <c r="D343" s="47" t="s">
        <v>88</v>
      </c>
      <c r="E343" s="34">
        <v>45251</v>
      </c>
      <c r="F343" s="33" t="s">
        <v>4033</v>
      </c>
      <c r="G343" s="33" t="s">
        <v>435</v>
      </c>
      <c r="H343" s="33" t="s">
        <v>436</v>
      </c>
      <c r="I343" s="35">
        <v>5000</v>
      </c>
      <c r="J343" s="35">
        <v>5000</v>
      </c>
      <c r="K343" s="35">
        <v>0</v>
      </c>
      <c r="L343" s="35">
        <v>5000</v>
      </c>
      <c r="M343" s="35">
        <v>5000</v>
      </c>
      <c r="N343" s="33">
        <v>822397</v>
      </c>
      <c r="O343" s="43">
        <v>45272</v>
      </c>
      <c r="P343" s="36">
        <v>0</v>
      </c>
    </row>
    <row r="344" spans="1:16" ht="13.15" customHeight="1" x14ac:dyDescent="0.25">
      <c r="A344" s="33" t="s">
        <v>16</v>
      </c>
      <c r="B344" s="45" t="s">
        <v>322</v>
      </c>
      <c r="C344" s="46">
        <v>128</v>
      </c>
      <c r="D344" s="47" t="s">
        <v>88</v>
      </c>
      <c r="E344" s="34">
        <v>45251</v>
      </c>
      <c r="F344" s="33" t="s">
        <v>4095</v>
      </c>
      <c r="G344" s="33" t="s">
        <v>437</v>
      </c>
      <c r="H344" s="33" t="s">
        <v>3651</v>
      </c>
      <c r="I344" s="35">
        <v>30604.79</v>
      </c>
      <c r="J344" s="35">
        <v>30604.79</v>
      </c>
      <c r="K344" s="35">
        <v>2394.91</v>
      </c>
      <c r="L344" s="35">
        <v>32999.699999999997</v>
      </c>
      <c r="M344" s="35">
        <v>0</v>
      </c>
      <c r="N344" s="37"/>
      <c r="O344" s="33"/>
      <c r="P344" s="35">
        <v>0</v>
      </c>
    </row>
    <row r="345" spans="1:16" ht="13.15" customHeight="1" x14ac:dyDescent="0.25">
      <c r="A345" s="33" t="s">
        <v>16</v>
      </c>
      <c r="B345" s="45" t="s">
        <v>322</v>
      </c>
      <c r="C345" s="46">
        <v>129</v>
      </c>
      <c r="D345" s="47" t="s">
        <v>88</v>
      </c>
      <c r="E345" s="34">
        <v>45251</v>
      </c>
      <c r="F345" s="33" t="s">
        <v>4096</v>
      </c>
      <c r="G345" s="33" t="s">
        <v>438</v>
      </c>
      <c r="H345" s="33" t="s">
        <v>439</v>
      </c>
      <c r="I345" s="35">
        <v>51456.803</v>
      </c>
      <c r="J345" s="35">
        <v>51456.803</v>
      </c>
      <c r="K345" s="35">
        <v>9776.7929999999997</v>
      </c>
      <c r="L345" s="35">
        <v>61233.595999999998</v>
      </c>
      <c r="M345" s="35">
        <v>0</v>
      </c>
      <c r="N345" s="33"/>
      <c r="O345" s="43"/>
      <c r="P345" s="36">
        <v>0</v>
      </c>
    </row>
    <row r="346" spans="1:16" ht="13.15" customHeight="1" x14ac:dyDescent="0.25">
      <c r="A346" s="33" t="s">
        <v>16</v>
      </c>
      <c r="B346" s="45" t="s">
        <v>322</v>
      </c>
      <c r="C346" s="46">
        <v>130</v>
      </c>
      <c r="D346" s="47" t="s">
        <v>88</v>
      </c>
      <c r="E346" s="34">
        <v>45271</v>
      </c>
      <c r="F346" s="33" t="s">
        <v>4092</v>
      </c>
      <c r="G346" s="33" t="s">
        <v>427</v>
      </c>
      <c r="H346" s="33" t="s">
        <v>440</v>
      </c>
      <c r="I346" s="35">
        <v>90000</v>
      </c>
      <c r="J346" s="35">
        <v>90000</v>
      </c>
      <c r="K346" s="35">
        <v>0</v>
      </c>
      <c r="L346" s="35">
        <v>90000</v>
      </c>
      <c r="M346" s="35">
        <v>0</v>
      </c>
      <c r="N346" s="37"/>
      <c r="O346" s="33"/>
      <c r="P346" s="35">
        <v>0</v>
      </c>
    </row>
    <row r="347" spans="1:16" ht="13.15" customHeight="1" x14ac:dyDescent="0.25">
      <c r="A347" s="33" t="s">
        <v>16</v>
      </c>
      <c r="B347" s="45" t="s">
        <v>322</v>
      </c>
      <c r="C347" s="46">
        <v>131</v>
      </c>
      <c r="D347" s="47" t="s">
        <v>88</v>
      </c>
      <c r="E347" s="34">
        <v>45271</v>
      </c>
      <c r="F347" s="33" t="s">
        <v>4097</v>
      </c>
      <c r="G347" s="33" t="s">
        <v>394</v>
      </c>
      <c r="H347" s="33" t="s">
        <v>441</v>
      </c>
      <c r="I347" s="35">
        <v>1000</v>
      </c>
      <c r="J347" s="35">
        <v>1000</v>
      </c>
      <c r="K347" s="35">
        <v>0</v>
      </c>
      <c r="L347" s="35">
        <v>1000</v>
      </c>
      <c r="M347" s="35">
        <v>1000</v>
      </c>
      <c r="N347" s="33">
        <v>4292321</v>
      </c>
      <c r="O347" s="43">
        <v>45270</v>
      </c>
      <c r="P347" s="36">
        <v>0</v>
      </c>
    </row>
    <row r="348" spans="1:16" ht="13.15" customHeight="1" x14ac:dyDescent="0.25">
      <c r="A348" s="33" t="s">
        <v>16</v>
      </c>
      <c r="B348" s="45" t="s">
        <v>322</v>
      </c>
      <c r="C348" s="46">
        <v>132</v>
      </c>
      <c r="D348" s="47" t="s">
        <v>88</v>
      </c>
      <c r="E348" s="34">
        <v>45271</v>
      </c>
      <c r="F348" s="33" t="s">
        <v>4050</v>
      </c>
      <c r="G348" s="33" t="s">
        <v>442</v>
      </c>
      <c r="H348" s="33" t="s">
        <v>122</v>
      </c>
      <c r="I348" s="35">
        <v>10000</v>
      </c>
      <c r="J348" s="35">
        <v>10000</v>
      </c>
      <c r="K348" s="35">
        <v>0</v>
      </c>
      <c r="L348" s="35">
        <v>10000</v>
      </c>
      <c r="M348" s="35">
        <v>10000</v>
      </c>
      <c r="N348" s="33">
        <v>754702</v>
      </c>
      <c r="O348" s="43">
        <v>45250</v>
      </c>
      <c r="P348" s="36">
        <v>0</v>
      </c>
    </row>
    <row r="349" spans="1:16" ht="13.15" customHeight="1" x14ac:dyDescent="0.25">
      <c r="A349" s="33" t="s">
        <v>16</v>
      </c>
      <c r="B349" s="45" t="s">
        <v>322</v>
      </c>
      <c r="C349" s="46">
        <v>133</v>
      </c>
      <c r="D349" s="47" t="s">
        <v>88</v>
      </c>
      <c r="E349" s="34">
        <v>45279</v>
      </c>
      <c r="F349" s="33" t="s">
        <v>4086</v>
      </c>
      <c r="G349" s="33" t="s">
        <v>443</v>
      </c>
      <c r="H349" s="33" t="s">
        <v>444</v>
      </c>
      <c r="I349" s="35">
        <v>30000</v>
      </c>
      <c r="J349" s="35">
        <v>30000</v>
      </c>
      <c r="K349" s="35">
        <v>0</v>
      </c>
      <c r="L349" s="35">
        <v>30000</v>
      </c>
      <c r="M349" s="35">
        <v>30000</v>
      </c>
      <c r="N349" s="33">
        <v>3515691</v>
      </c>
      <c r="O349" s="43">
        <v>45269</v>
      </c>
      <c r="P349" s="36">
        <v>0</v>
      </c>
    </row>
    <row r="350" spans="1:16" ht="13.15" customHeight="1" x14ac:dyDescent="0.25">
      <c r="A350" s="33" t="s">
        <v>16</v>
      </c>
      <c r="B350" s="45" t="s">
        <v>322</v>
      </c>
      <c r="C350" s="46">
        <v>134</v>
      </c>
      <c r="D350" s="47" t="s">
        <v>88</v>
      </c>
      <c r="E350" s="34">
        <v>45280</v>
      </c>
      <c r="F350" s="33" t="s">
        <v>4049</v>
      </c>
      <c r="G350" s="33" t="s">
        <v>388</v>
      </c>
      <c r="H350" s="33" t="s">
        <v>194</v>
      </c>
      <c r="I350" s="35">
        <v>20000</v>
      </c>
      <c r="J350" s="35">
        <v>20000</v>
      </c>
      <c r="K350" s="35">
        <v>0</v>
      </c>
      <c r="L350" s="35">
        <v>20000</v>
      </c>
      <c r="M350" s="35">
        <v>20000</v>
      </c>
      <c r="N350" s="33">
        <v>9382794</v>
      </c>
      <c r="O350" s="43">
        <v>45286</v>
      </c>
      <c r="P350" s="36">
        <v>0</v>
      </c>
    </row>
    <row r="351" spans="1:16" ht="13.15" customHeight="1" x14ac:dyDescent="0.25">
      <c r="A351" s="33" t="s">
        <v>16</v>
      </c>
      <c r="B351" s="45" t="s">
        <v>322</v>
      </c>
      <c r="C351" s="46">
        <v>135</v>
      </c>
      <c r="D351" s="47" t="s">
        <v>88</v>
      </c>
      <c r="E351" s="34">
        <v>45291</v>
      </c>
      <c r="F351" s="33" t="s">
        <v>4083</v>
      </c>
      <c r="G351" s="33" t="s">
        <v>388</v>
      </c>
      <c r="H351" s="33" t="s">
        <v>194</v>
      </c>
      <c r="I351" s="35">
        <v>20000</v>
      </c>
      <c r="J351" s="35">
        <v>20000</v>
      </c>
      <c r="K351" s="35">
        <v>0</v>
      </c>
      <c r="L351" s="35">
        <v>20000</v>
      </c>
      <c r="M351" s="35">
        <v>0</v>
      </c>
      <c r="N351" s="37"/>
      <c r="O351" s="33"/>
      <c r="P351" s="35">
        <v>0</v>
      </c>
    </row>
    <row r="352" spans="1:16" ht="13.15" customHeight="1" x14ac:dyDescent="0.25">
      <c r="A352" s="33" t="s">
        <v>16</v>
      </c>
      <c r="B352" s="45" t="s">
        <v>322</v>
      </c>
      <c r="C352" s="46">
        <v>136</v>
      </c>
      <c r="D352" s="47" t="s">
        <v>88</v>
      </c>
      <c r="E352" s="34">
        <v>45291</v>
      </c>
      <c r="F352" s="33" t="s">
        <v>4090</v>
      </c>
      <c r="G352" s="33" t="s">
        <v>3872</v>
      </c>
      <c r="H352" s="37"/>
      <c r="I352" s="35">
        <v>17000</v>
      </c>
      <c r="J352" s="35">
        <v>17000</v>
      </c>
      <c r="K352" s="35">
        <v>0</v>
      </c>
      <c r="L352" s="35">
        <v>17000</v>
      </c>
      <c r="M352" s="35">
        <v>0</v>
      </c>
      <c r="N352" s="33"/>
      <c r="O352" s="43"/>
      <c r="P352" s="36">
        <v>0</v>
      </c>
    </row>
    <row r="353" spans="1:16" ht="13.15" customHeight="1" x14ac:dyDescent="0.25">
      <c r="A353" s="33" t="s">
        <v>16</v>
      </c>
      <c r="B353" s="45" t="s">
        <v>322</v>
      </c>
      <c r="C353" s="46">
        <v>137</v>
      </c>
      <c r="D353" s="47" t="s">
        <v>88</v>
      </c>
      <c r="E353" s="34">
        <v>45291</v>
      </c>
      <c r="F353" s="33" t="s">
        <v>4098</v>
      </c>
      <c r="G353" s="33" t="s">
        <v>3873</v>
      </c>
      <c r="H353" s="33" t="s">
        <v>345</v>
      </c>
      <c r="I353" s="35">
        <v>30597.234000000004</v>
      </c>
      <c r="J353" s="35">
        <v>30597.234000000004</v>
      </c>
      <c r="K353" s="35">
        <v>5813.4745000000003</v>
      </c>
      <c r="L353" s="35">
        <v>36410.708500000001</v>
      </c>
      <c r="M353" s="35">
        <v>36410.708500000001</v>
      </c>
      <c r="N353" s="33">
        <v>4431755</v>
      </c>
      <c r="O353" s="43">
        <v>45210</v>
      </c>
      <c r="P353" s="36">
        <v>0</v>
      </c>
    </row>
    <row r="354" spans="1:16" ht="13.15" customHeight="1" x14ac:dyDescent="0.25">
      <c r="A354" s="33" t="s">
        <v>16</v>
      </c>
      <c r="B354" s="45" t="s">
        <v>322</v>
      </c>
      <c r="C354" s="46">
        <v>138</v>
      </c>
      <c r="D354" s="47" t="s">
        <v>88</v>
      </c>
      <c r="E354" s="34">
        <v>45291</v>
      </c>
      <c r="F354" s="33" t="s">
        <v>4099</v>
      </c>
      <c r="G354" s="33" t="s">
        <v>3874</v>
      </c>
      <c r="H354" s="33" t="s">
        <v>357</v>
      </c>
      <c r="I354" s="35">
        <v>61209.58</v>
      </c>
      <c r="J354" s="35">
        <v>61209.58</v>
      </c>
      <c r="K354" s="35">
        <v>4789.82</v>
      </c>
      <c r="L354" s="35">
        <v>65999.399999999994</v>
      </c>
      <c r="M354" s="35">
        <v>0</v>
      </c>
      <c r="N354" s="37"/>
      <c r="O354" s="33"/>
      <c r="P354" s="35">
        <v>0</v>
      </c>
    </row>
    <row r="355" spans="1:16" ht="13.15" customHeight="1" x14ac:dyDescent="0.25">
      <c r="A355" s="33" t="s">
        <v>17</v>
      </c>
      <c r="B355" s="45" t="s">
        <v>445</v>
      </c>
      <c r="C355" s="46">
        <v>1</v>
      </c>
      <c r="D355" s="47" t="s">
        <v>88</v>
      </c>
      <c r="E355" s="34">
        <v>44928</v>
      </c>
      <c r="F355" s="33" t="s">
        <v>4100</v>
      </c>
      <c r="G355" s="33" t="s">
        <v>446</v>
      </c>
      <c r="H355" s="33" t="s">
        <v>350</v>
      </c>
      <c r="I355" s="35">
        <v>19674.577499999999</v>
      </c>
      <c r="J355" s="36">
        <v>0</v>
      </c>
      <c r="K355" s="35">
        <v>888.16949999999997</v>
      </c>
      <c r="L355" s="35">
        <v>20562.746999999999</v>
      </c>
      <c r="M355" s="36">
        <v>0</v>
      </c>
      <c r="N355" s="37"/>
      <c r="O355" s="33"/>
      <c r="P355" s="35">
        <v>20562.746999999999</v>
      </c>
    </row>
    <row r="356" spans="1:16" ht="13.15" customHeight="1" x14ac:dyDescent="0.25">
      <c r="A356" s="33" t="s">
        <v>17</v>
      </c>
      <c r="B356" s="45" t="s">
        <v>445</v>
      </c>
      <c r="C356" s="46">
        <v>1</v>
      </c>
      <c r="D356" s="47" t="s">
        <v>86</v>
      </c>
      <c r="E356" s="34">
        <v>45258</v>
      </c>
      <c r="F356" s="33" t="s">
        <v>4101</v>
      </c>
      <c r="G356" s="33" t="s">
        <v>447</v>
      </c>
      <c r="H356" s="37"/>
      <c r="I356" s="35">
        <v>-24107.962</v>
      </c>
      <c r="J356" s="35">
        <v>-24107.962</v>
      </c>
      <c r="K356" s="35">
        <v>-780.51300000000003</v>
      </c>
      <c r="L356" s="35">
        <v>-24888.474999999999</v>
      </c>
      <c r="M356" s="35">
        <v>0</v>
      </c>
      <c r="N356" s="37"/>
      <c r="O356" s="33"/>
      <c r="P356" s="35">
        <v>0</v>
      </c>
    </row>
    <row r="357" spans="1:16" ht="13.15" customHeight="1" x14ac:dyDescent="0.25">
      <c r="A357" s="33" t="s">
        <v>17</v>
      </c>
      <c r="B357" s="45" t="s">
        <v>445</v>
      </c>
      <c r="C357" s="46">
        <v>2</v>
      </c>
      <c r="D357" s="47" t="s">
        <v>86</v>
      </c>
      <c r="E357" s="34">
        <v>45288</v>
      </c>
      <c r="F357" s="33" t="s">
        <v>4100</v>
      </c>
      <c r="G357" s="33" t="s">
        <v>449</v>
      </c>
      <c r="H357" s="37"/>
      <c r="I357" s="35">
        <v>-19674.577499999999</v>
      </c>
      <c r="J357" s="35">
        <v>-19674.577499999999</v>
      </c>
      <c r="K357" s="35">
        <v>-888.16949999999997</v>
      </c>
      <c r="L357" s="35">
        <v>-20562.746999999999</v>
      </c>
      <c r="M357" s="35">
        <v>0</v>
      </c>
      <c r="N357" s="37"/>
      <c r="O357" s="33"/>
      <c r="P357" s="35">
        <v>0</v>
      </c>
    </row>
    <row r="358" spans="1:16" ht="13.15" customHeight="1" x14ac:dyDescent="0.25">
      <c r="A358" s="33" t="s">
        <v>17</v>
      </c>
      <c r="B358" s="45" t="s">
        <v>445</v>
      </c>
      <c r="C358" s="46">
        <v>2</v>
      </c>
      <c r="D358" s="47" t="s">
        <v>88</v>
      </c>
      <c r="E358" s="34">
        <v>44928</v>
      </c>
      <c r="F358" s="33" t="s">
        <v>4102</v>
      </c>
      <c r="G358" s="33" t="s">
        <v>448</v>
      </c>
      <c r="H358" s="33" t="s">
        <v>90</v>
      </c>
      <c r="I358" s="35">
        <v>174323.886</v>
      </c>
      <c r="J358" s="36">
        <v>0</v>
      </c>
      <c r="K358" s="35">
        <v>2341.5384999999997</v>
      </c>
      <c r="L358" s="35">
        <v>176665.42450000002</v>
      </c>
      <c r="M358" s="36">
        <v>0</v>
      </c>
      <c r="N358" s="37"/>
      <c r="O358" s="33"/>
      <c r="P358" s="35">
        <v>176665.42450000002</v>
      </c>
    </row>
    <row r="359" spans="1:16" ht="13.15" customHeight="1" x14ac:dyDescent="0.25">
      <c r="A359" s="33" t="s">
        <v>17</v>
      </c>
      <c r="B359" s="45" t="s">
        <v>445</v>
      </c>
      <c r="C359" s="46">
        <v>3</v>
      </c>
      <c r="D359" s="47" t="s">
        <v>86</v>
      </c>
      <c r="E359" s="34">
        <v>45288</v>
      </c>
      <c r="F359" s="33" t="s">
        <v>4102</v>
      </c>
      <c r="G359" s="33" t="s">
        <v>450</v>
      </c>
      <c r="H359" s="37"/>
      <c r="I359" s="35">
        <v>-174323.886</v>
      </c>
      <c r="J359" s="35">
        <v>-174323.886</v>
      </c>
      <c r="K359" s="35">
        <v>-2341.5384999999997</v>
      </c>
      <c r="L359" s="35">
        <v>-176665.42450000002</v>
      </c>
      <c r="M359" s="35">
        <v>0</v>
      </c>
      <c r="N359" s="37"/>
      <c r="O359" s="33"/>
      <c r="P359" s="35">
        <v>0</v>
      </c>
    </row>
    <row r="360" spans="1:16" ht="13.15" customHeight="1" x14ac:dyDescent="0.25">
      <c r="A360" s="33" t="s">
        <v>17</v>
      </c>
      <c r="B360" s="45" t="s">
        <v>445</v>
      </c>
      <c r="C360" s="46">
        <v>3</v>
      </c>
      <c r="D360" s="47" t="s">
        <v>88</v>
      </c>
      <c r="E360" s="34">
        <v>44929</v>
      </c>
      <c r="F360" s="33" t="s">
        <v>4103</v>
      </c>
      <c r="G360" s="33" t="s">
        <v>451</v>
      </c>
      <c r="H360" s="33" t="s">
        <v>350</v>
      </c>
      <c r="I360" s="35">
        <v>42058.192499999997</v>
      </c>
      <c r="J360" s="36">
        <v>0</v>
      </c>
      <c r="K360" s="35">
        <v>296.05650000000003</v>
      </c>
      <c r="L360" s="35">
        <v>42354.248999999996</v>
      </c>
      <c r="M360" s="36">
        <v>0</v>
      </c>
      <c r="N360" s="37"/>
      <c r="O360" s="33"/>
      <c r="P360" s="35">
        <v>42354.248999999996</v>
      </c>
    </row>
    <row r="361" spans="1:16" ht="13.15" customHeight="1" x14ac:dyDescent="0.25">
      <c r="A361" s="33" t="s">
        <v>17</v>
      </c>
      <c r="B361" s="45" t="s">
        <v>445</v>
      </c>
      <c r="C361" s="46">
        <v>4</v>
      </c>
      <c r="D361" s="47" t="s">
        <v>88</v>
      </c>
      <c r="E361" s="34">
        <v>44931</v>
      </c>
      <c r="F361" s="33" t="s">
        <v>4104</v>
      </c>
      <c r="G361" s="33" t="s">
        <v>448</v>
      </c>
      <c r="H361" s="33" t="s">
        <v>350</v>
      </c>
      <c r="I361" s="35">
        <v>49742.913</v>
      </c>
      <c r="J361" s="36">
        <v>0</v>
      </c>
      <c r="K361" s="35">
        <v>1756.1534999999999</v>
      </c>
      <c r="L361" s="35">
        <v>51499.066500000001</v>
      </c>
      <c r="M361" s="36">
        <v>0</v>
      </c>
      <c r="N361" s="37"/>
      <c r="O361" s="33"/>
      <c r="P361" s="35">
        <v>51499.066500000001</v>
      </c>
    </row>
    <row r="362" spans="1:16" ht="13.15" customHeight="1" x14ac:dyDescent="0.25">
      <c r="A362" s="33" t="s">
        <v>17</v>
      </c>
      <c r="B362" s="45" t="s">
        <v>445</v>
      </c>
      <c r="C362" s="46">
        <v>4</v>
      </c>
      <c r="D362" s="47" t="s">
        <v>86</v>
      </c>
      <c r="E362" s="34">
        <v>45288</v>
      </c>
      <c r="F362" s="33" t="s">
        <v>4103</v>
      </c>
      <c r="G362" s="33" t="s">
        <v>452</v>
      </c>
      <c r="H362" s="37"/>
      <c r="I362" s="35">
        <v>-42058.192499999997</v>
      </c>
      <c r="J362" s="35">
        <v>-42058.192499999997</v>
      </c>
      <c r="K362" s="35">
        <v>-296.05650000000003</v>
      </c>
      <c r="L362" s="35">
        <v>-42354.248999999996</v>
      </c>
      <c r="M362" s="35">
        <v>0</v>
      </c>
      <c r="N362" s="37"/>
      <c r="O362" s="33"/>
      <c r="P362" s="35">
        <v>0</v>
      </c>
    </row>
    <row r="363" spans="1:16" ht="13.15" customHeight="1" x14ac:dyDescent="0.25">
      <c r="A363" s="33" t="s">
        <v>17</v>
      </c>
      <c r="B363" s="45" t="s">
        <v>445</v>
      </c>
      <c r="C363" s="46">
        <v>5</v>
      </c>
      <c r="D363" s="47" t="s">
        <v>88</v>
      </c>
      <c r="E363" s="34">
        <v>44931</v>
      </c>
      <c r="F363" s="33" t="s">
        <v>4105</v>
      </c>
      <c r="G363" s="33" t="s">
        <v>454</v>
      </c>
      <c r="H363" s="33" t="s">
        <v>90</v>
      </c>
      <c r="I363" s="35">
        <v>48000</v>
      </c>
      <c r="J363" s="36">
        <v>0</v>
      </c>
      <c r="K363" s="35">
        <v>9120</v>
      </c>
      <c r="L363" s="35">
        <v>57120</v>
      </c>
      <c r="M363" s="36">
        <v>0</v>
      </c>
      <c r="N363" s="37"/>
      <c r="O363" s="33"/>
      <c r="P363" s="35">
        <v>57120</v>
      </c>
    </row>
    <row r="364" spans="1:16" ht="13.15" customHeight="1" x14ac:dyDescent="0.25">
      <c r="A364" s="33" t="s">
        <v>17</v>
      </c>
      <c r="B364" s="45" t="s">
        <v>445</v>
      </c>
      <c r="C364" s="46">
        <v>5</v>
      </c>
      <c r="D364" s="47" t="s">
        <v>86</v>
      </c>
      <c r="E364" s="34">
        <v>45288</v>
      </c>
      <c r="F364" s="33" t="s">
        <v>4104</v>
      </c>
      <c r="G364" s="33" t="s">
        <v>453</v>
      </c>
      <c r="H364" s="37"/>
      <c r="I364" s="35">
        <v>-49742.913</v>
      </c>
      <c r="J364" s="35">
        <v>-49742.913</v>
      </c>
      <c r="K364" s="35">
        <v>-1756.1534999999999</v>
      </c>
      <c r="L364" s="35">
        <v>-51499.066500000001</v>
      </c>
      <c r="M364" s="35">
        <v>0</v>
      </c>
      <c r="N364" s="37"/>
      <c r="O364" s="33"/>
      <c r="P364" s="35">
        <v>0</v>
      </c>
    </row>
    <row r="365" spans="1:16" ht="13.15" customHeight="1" x14ac:dyDescent="0.25">
      <c r="A365" s="33" t="s">
        <v>17</v>
      </c>
      <c r="B365" s="45" t="s">
        <v>445</v>
      </c>
      <c r="C365" s="46">
        <v>6</v>
      </c>
      <c r="D365" s="47" t="s">
        <v>86</v>
      </c>
      <c r="E365" s="34">
        <v>45288</v>
      </c>
      <c r="F365" s="33" t="s">
        <v>4105</v>
      </c>
      <c r="G365" s="33" t="s">
        <v>455</v>
      </c>
      <c r="H365" s="37"/>
      <c r="I365" s="35">
        <v>-48000</v>
      </c>
      <c r="J365" s="35">
        <v>-48000</v>
      </c>
      <c r="K365" s="35">
        <v>-9120</v>
      </c>
      <c r="L365" s="35">
        <v>-57120</v>
      </c>
      <c r="M365" s="35">
        <v>0</v>
      </c>
      <c r="N365" s="37"/>
      <c r="O365" s="33"/>
      <c r="P365" s="35">
        <v>0</v>
      </c>
    </row>
    <row r="366" spans="1:16" ht="13.15" customHeight="1" x14ac:dyDescent="0.25">
      <c r="A366" s="33" t="s">
        <v>17</v>
      </c>
      <c r="B366" s="45" t="s">
        <v>445</v>
      </c>
      <c r="C366" s="46">
        <v>6</v>
      </c>
      <c r="D366" s="47" t="s">
        <v>88</v>
      </c>
      <c r="E366" s="34">
        <v>44931</v>
      </c>
      <c r="F366" s="33" t="s">
        <v>4106</v>
      </c>
      <c r="G366" s="33" t="s">
        <v>456</v>
      </c>
      <c r="H366" s="33" t="s">
        <v>90</v>
      </c>
      <c r="I366" s="35">
        <v>70199.076000000001</v>
      </c>
      <c r="J366" s="36">
        <v>0</v>
      </c>
      <c r="K366" s="35">
        <v>1937.8244999999999</v>
      </c>
      <c r="L366" s="35">
        <v>72136.900500000003</v>
      </c>
      <c r="M366" s="36">
        <v>0</v>
      </c>
      <c r="N366" s="37"/>
      <c r="O366" s="33"/>
      <c r="P366" s="35">
        <v>72136.900500000003</v>
      </c>
    </row>
    <row r="367" spans="1:16" ht="13.15" customHeight="1" x14ac:dyDescent="0.25">
      <c r="A367" s="33" t="s">
        <v>17</v>
      </c>
      <c r="B367" s="45" t="s">
        <v>445</v>
      </c>
      <c r="C367" s="46">
        <v>7</v>
      </c>
      <c r="D367" s="47" t="s">
        <v>88</v>
      </c>
      <c r="E367" s="34">
        <v>44931</v>
      </c>
      <c r="F367" s="33" t="s">
        <v>4107</v>
      </c>
      <c r="G367" s="33" t="s">
        <v>456</v>
      </c>
      <c r="H367" s="33" t="s">
        <v>273</v>
      </c>
      <c r="I367" s="35">
        <v>40199.076000000001</v>
      </c>
      <c r="J367" s="36">
        <v>0</v>
      </c>
      <c r="K367" s="35">
        <v>1937.8244999999999</v>
      </c>
      <c r="L367" s="35">
        <v>42136.900500000003</v>
      </c>
      <c r="M367" s="36">
        <v>0</v>
      </c>
      <c r="N367" s="37"/>
      <c r="O367" s="33"/>
      <c r="P367" s="35">
        <v>42136.900500000003</v>
      </c>
    </row>
    <row r="368" spans="1:16" ht="13.15" customHeight="1" x14ac:dyDescent="0.25">
      <c r="A368" s="33" t="s">
        <v>17</v>
      </c>
      <c r="B368" s="45" t="s">
        <v>445</v>
      </c>
      <c r="C368" s="46">
        <v>7</v>
      </c>
      <c r="D368" s="47" t="s">
        <v>86</v>
      </c>
      <c r="E368" s="34">
        <v>45288</v>
      </c>
      <c r="F368" s="33" t="s">
        <v>4106</v>
      </c>
      <c r="G368" s="33" t="s">
        <v>457</v>
      </c>
      <c r="H368" s="37"/>
      <c r="I368" s="35">
        <v>-70199.076000000001</v>
      </c>
      <c r="J368" s="35">
        <v>-70199.076000000001</v>
      </c>
      <c r="K368" s="35">
        <v>-1937.8244999999999</v>
      </c>
      <c r="L368" s="35">
        <v>-72136.900500000003</v>
      </c>
      <c r="M368" s="35">
        <v>0</v>
      </c>
      <c r="N368" s="37"/>
      <c r="O368" s="33"/>
      <c r="P368" s="35">
        <v>0</v>
      </c>
    </row>
    <row r="369" spans="1:16" ht="13.15" customHeight="1" x14ac:dyDescent="0.25">
      <c r="A369" s="33" t="s">
        <v>17</v>
      </c>
      <c r="B369" s="45" t="s">
        <v>445</v>
      </c>
      <c r="C369" s="46">
        <v>8</v>
      </c>
      <c r="D369" s="47" t="s">
        <v>88</v>
      </c>
      <c r="E369" s="34">
        <v>44931</v>
      </c>
      <c r="F369" s="33" t="s">
        <v>4108</v>
      </c>
      <c r="G369" s="33" t="s">
        <v>446</v>
      </c>
      <c r="H369" s="33" t="s">
        <v>90</v>
      </c>
      <c r="I369" s="35">
        <v>70199.076000000001</v>
      </c>
      <c r="J369" s="36">
        <v>0</v>
      </c>
      <c r="K369" s="35">
        <v>1937.8244999999999</v>
      </c>
      <c r="L369" s="35">
        <v>72136.900500000003</v>
      </c>
      <c r="M369" s="36">
        <v>0</v>
      </c>
      <c r="N369" s="37"/>
      <c r="O369" s="33"/>
      <c r="P369" s="35">
        <v>72136.900500000003</v>
      </c>
    </row>
    <row r="370" spans="1:16" ht="13.15" customHeight="1" x14ac:dyDescent="0.25">
      <c r="A370" s="33" t="s">
        <v>17</v>
      </c>
      <c r="B370" s="45" t="s">
        <v>445</v>
      </c>
      <c r="C370" s="46">
        <v>8</v>
      </c>
      <c r="D370" s="47" t="s">
        <v>86</v>
      </c>
      <c r="E370" s="34">
        <v>45288</v>
      </c>
      <c r="F370" s="33" t="s">
        <v>4107</v>
      </c>
      <c r="G370" s="33" t="s">
        <v>458</v>
      </c>
      <c r="H370" s="37"/>
      <c r="I370" s="35">
        <v>-40199.076000000001</v>
      </c>
      <c r="J370" s="35">
        <v>-40199.076000000001</v>
      </c>
      <c r="K370" s="35">
        <v>-1937.8244999999999</v>
      </c>
      <c r="L370" s="35">
        <v>-42136.900500000003</v>
      </c>
      <c r="M370" s="35">
        <v>0</v>
      </c>
      <c r="N370" s="37"/>
      <c r="O370" s="33"/>
      <c r="P370" s="35">
        <v>0</v>
      </c>
    </row>
    <row r="371" spans="1:16" ht="13.15" customHeight="1" x14ac:dyDescent="0.25">
      <c r="A371" s="33" t="s">
        <v>17</v>
      </c>
      <c r="B371" s="45" t="s">
        <v>445</v>
      </c>
      <c r="C371" s="46">
        <v>9</v>
      </c>
      <c r="D371" s="47" t="s">
        <v>86</v>
      </c>
      <c r="E371" s="34">
        <v>45288</v>
      </c>
      <c r="F371" s="33" t="s">
        <v>4108</v>
      </c>
      <c r="G371" s="33" t="s">
        <v>459</v>
      </c>
      <c r="H371" s="37"/>
      <c r="I371" s="35">
        <v>-70199.076000000001</v>
      </c>
      <c r="J371" s="35">
        <v>-70199.076000000001</v>
      </c>
      <c r="K371" s="35">
        <v>-1937.8244999999999</v>
      </c>
      <c r="L371" s="35">
        <v>-72136.900500000003</v>
      </c>
      <c r="M371" s="35">
        <v>0</v>
      </c>
      <c r="N371" s="37"/>
      <c r="O371" s="33"/>
      <c r="P371" s="35">
        <v>0</v>
      </c>
    </row>
    <row r="372" spans="1:16" ht="13.15" customHeight="1" x14ac:dyDescent="0.25">
      <c r="A372" s="33" t="s">
        <v>17</v>
      </c>
      <c r="B372" s="45" t="s">
        <v>445</v>
      </c>
      <c r="C372" s="46">
        <v>9</v>
      </c>
      <c r="D372" s="47" t="s">
        <v>88</v>
      </c>
      <c r="E372" s="34">
        <v>44931</v>
      </c>
      <c r="F372" s="33" t="s">
        <v>4101</v>
      </c>
      <c r="G372" s="33" t="s">
        <v>456</v>
      </c>
      <c r="H372" s="33" t="s">
        <v>3613</v>
      </c>
      <c r="I372" s="35">
        <v>24107.962</v>
      </c>
      <c r="J372" s="36">
        <v>0</v>
      </c>
      <c r="K372" s="35">
        <v>780.51300000000003</v>
      </c>
      <c r="L372" s="35">
        <v>24888.474999999999</v>
      </c>
      <c r="M372" s="36">
        <v>0</v>
      </c>
      <c r="N372" s="37"/>
      <c r="O372" s="33"/>
      <c r="P372" s="35">
        <v>24888.474999999999</v>
      </c>
    </row>
    <row r="373" spans="1:16" ht="13.15" customHeight="1" x14ac:dyDescent="0.25">
      <c r="A373" s="33" t="s">
        <v>17</v>
      </c>
      <c r="B373" s="45" t="s">
        <v>445</v>
      </c>
      <c r="C373" s="46">
        <v>10</v>
      </c>
      <c r="D373" s="47" t="s">
        <v>88</v>
      </c>
      <c r="E373" s="34">
        <v>44931</v>
      </c>
      <c r="F373" s="33" t="s">
        <v>4093</v>
      </c>
      <c r="G373" s="33" t="s">
        <v>460</v>
      </c>
      <c r="H373" s="33" t="s">
        <v>350</v>
      </c>
      <c r="I373" s="35">
        <v>18080.9715</v>
      </c>
      <c r="J373" s="36">
        <v>0</v>
      </c>
      <c r="K373" s="35">
        <v>585.3845</v>
      </c>
      <c r="L373" s="35">
        <v>18666.356</v>
      </c>
      <c r="M373" s="36">
        <v>0</v>
      </c>
      <c r="N373" s="37"/>
      <c r="O373" s="33"/>
      <c r="P373" s="35">
        <v>18666.356</v>
      </c>
    </row>
    <row r="374" spans="1:16" ht="13.15" customHeight="1" x14ac:dyDescent="0.25">
      <c r="A374" s="33" t="s">
        <v>17</v>
      </c>
      <c r="B374" s="45" t="s">
        <v>445</v>
      </c>
      <c r="C374" s="46">
        <v>10</v>
      </c>
      <c r="D374" s="47" t="s">
        <v>86</v>
      </c>
      <c r="E374" s="34">
        <v>45288</v>
      </c>
      <c r="F374" s="33" t="s">
        <v>4101</v>
      </c>
      <c r="G374" s="33" t="s">
        <v>461</v>
      </c>
      <c r="H374" s="37"/>
      <c r="I374" s="35">
        <v>-24107.962</v>
      </c>
      <c r="J374" s="35">
        <v>-24107.962</v>
      </c>
      <c r="K374" s="35">
        <v>-780.51300000000003</v>
      </c>
      <c r="L374" s="35">
        <v>-24888.474999999999</v>
      </c>
      <c r="M374" s="35">
        <v>0</v>
      </c>
      <c r="N374" s="37"/>
      <c r="O374" s="33"/>
      <c r="P374" s="35">
        <v>0</v>
      </c>
    </row>
    <row r="375" spans="1:16" ht="13.15" customHeight="1" x14ac:dyDescent="0.25">
      <c r="A375" s="33" t="s">
        <v>17</v>
      </c>
      <c r="B375" s="45" t="s">
        <v>445</v>
      </c>
      <c r="C375" s="46">
        <v>11</v>
      </c>
      <c r="D375" s="47" t="s">
        <v>86</v>
      </c>
      <c r="E375" s="34">
        <v>45288</v>
      </c>
      <c r="F375" s="33" t="s">
        <v>4093</v>
      </c>
      <c r="G375" s="33" t="s">
        <v>463</v>
      </c>
      <c r="H375" s="37"/>
      <c r="I375" s="35">
        <v>-18080.9715</v>
      </c>
      <c r="J375" s="35">
        <v>-18080.9715</v>
      </c>
      <c r="K375" s="35">
        <v>-585.3845</v>
      </c>
      <c r="L375" s="35">
        <v>-18666.356</v>
      </c>
      <c r="M375" s="35">
        <v>0</v>
      </c>
      <c r="N375" s="37"/>
      <c r="O375" s="33"/>
      <c r="P375" s="35">
        <v>0</v>
      </c>
    </row>
    <row r="376" spans="1:16" ht="13.15" customHeight="1" x14ac:dyDescent="0.25">
      <c r="A376" s="33" t="s">
        <v>17</v>
      </c>
      <c r="B376" s="45" t="s">
        <v>445</v>
      </c>
      <c r="C376" s="46">
        <v>11</v>
      </c>
      <c r="D376" s="47" t="s">
        <v>88</v>
      </c>
      <c r="E376" s="34">
        <v>44949</v>
      </c>
      <c r="F376" s="33" t="s">
        <v>4109</v>
      </c>
      <c r="G376" s="33" t="s">
        <v>462</v>
      </c>
      <c r="H376" s="37"/>
      <c r="I376" s="35">
        <v>6894</v>
      </c>
      <c r="J376" s="36">
        <v>0</v>
      </c>
      <c r="K376" s="35">
        <v>1309.8600000000001</v>
      </c>
      <c r="L376" s="35">
        <v>8203.86</v>
      </c>
      <c r="M376" s="36">
        <v>0</v>
      </c>
      <c r="N376" s="37"/>
      <c r="O376" s="33"/>
      <c r="P376" s="35">
        <v>8203.86</v>
      </c>
    </row>
    <row r="377" spans="1:16" ht="13.15" customHeight="1" x14ac:dyDescent="0.25">
      <c r="A377" s="33" t="s">
        <v>17</v>
      </c>
      <c r="B377" s="45" t="s">
        <v>445</v>
      </c>
      <c r="C377" s="46">
        <v>12</v>
      </c>
      <c r="D377" s="47" t="s">
        <v>88</v>
      </c>
      <c r="E377" s="34">
        <v>44966</v>
      </c>
      <c r="F377" s="33" t="s">
        <v>4110</v>
      </c>
      <c r="G377" s="33" t="s">
        <v>464</v>
      </c>
      <c r="H377" s="37"/>
      <c r="I377" s="35">
        <v>7955.4619999999995</v>
      </c>
      <c r="J377" s="35">
        <v>7955.4619999999995</v>
      </c>
      <c r="K377" s="35">
        <v>1511.538</v>
      </c>
      <c r="L377" s="35">
        <v>9467</v>
      </c>
      <c r="M377" s="35">
        <v>9467.0210000000006</v>
      </c>
      <c r="N377" s="33" t="s">
        <v>465</v>
      </c>
      <c r="O377" s="43">
        <v>44965</v>
      </c>
      <c r="P377" s="36">
        <v>0</v>
      </c>
    </row>
    <row r="378" spans="1:16" ht="13.15" customHeight="1" x14ac:dyDescent="0.25">
      <c r="A378" s="33" t="s">
        <v>17</v>
      </c>
      <c r="B378" s="45" t="s">
        <v>445</v>
      </c>
      <c r="C378" s="46">
        <v>12</v>
      </c>
      <c r="D378" s="47" t="s">
        <v>86</v>
      </c>
      <c r="E378" s="34">
        <v>45288</v>
      </c>
      <c r="F378" s="33" t="s">
        <v>4109</v>
      </c>
      <c r="G378" s="33" t="s">
        <v>463</v>
      </c>
      <c r="H378" s="37"/>
      <c r="I378" s="35">
        <v>-6894</v>
      </c>
      <c r="J378" s="35">
        <v>-6894</v>
      </c>
      <c r="K378" s="35">
        <v>-1309.8600000000001</v>
      </c>
      <c r="L378" s="35">
        <v>-8203.86</v>
      </c>
      <c r="M378" s="35">
        <v>0</v>
      </c>
      <c r="N378" s="37"/>
      <c r="O378" s="33"/>
      <c r="P378" s="35">
        <v>0</v>
      </c>
    </row>
    <row r="379" spans="1:16" ht="13.15" customHeight="1" x14ac:dyDescent="0.25">
      <c r="A379" s="33" t="s">
        <v>17</v>
      </c>
      <c r="B379" s="45" t="s">
        <v>445</v>
      </c>
      <c r="C379" s="46">
        <v>13</v>
      </c>
      <c r="D379" s="47" t="s">
        <v>86</v>
      </c>
      <c r="E379" s="34">
        <v>45288</v>
      </c>
      <c r="F379" s="33" t="s">
        <v>4100</v>
      </c>
      <c r="G379" s="33" t="s">
        <v>468</v>
      </c>
      <c r="H379" s="37"/>
      <c r="I379" s="35">
        <v>-19674.577499999999</v>
      </c>
      <c r="J379" s="35">
        <v>-19674.577499999999</v>
      </c>
      <c r="K379" s="35">
        <v>-888.16949999999997</v>
      </c>
      <c r="L379" s="35">
        <v>-20562.746999999999</v>
      </c>
      <c r="M379" s="35">
        <v>0</v>
      </c>
      <c r="N379" s="37"/>
      <c r="O379" s="33"/>
      <c r="P379" s="35">
        <v>0</v>
      </c>
    </row>
    <row r="380" spans="1:16" ht="13.15" customHeight="1" x14ac:dyDescent="0.25">
      <c r="A380" s="33" t="s">
        <v>17</v>
      </c>
      <c r="B380" s="45" t="s">
        <v>445</v>
      </c>
      <c r="C380" s="46">
        <v>13</v>
      </c>
      <c r="D380" s="47" t="s">
        <v>88</v>
      </c>
      <c r="E380" s="34">
        <v>44973</v>
      </c>
      <c r="F380" s="33" t="s">
        <v>4108</v>
      </c>
      <c r="G380" s="33" t="s">
        <v>466</v>
      </c>
      <c r="H380" s="33" t="s">
        <v>3604</v>
      </c>
      <c r="I380" s="35">
        <v>88966.666500000007</v>
      </c>
      <c r="J380" s="35">
        <v>88966.666500000007</v>
      </c>
      <c r="K380" s="35">
        <v>0</v>
      </c>
      <c r="L380" s="35">
        <v>88966.666500000007</v>
      </c>
      <c r="M380" s="35">
        <v>88966.666500000007</v>
      </c>
      <c r="N380" s="33" t="s">
        <v>467</v>
      </c>
      <c r="O380" s="43">
        <v>45123</v>
      </c>
      <c r="P380" s="36">
        <v>0</v>
      </c>
    </row>
    <row r="381" spans="1:16" ht="13.15" customHeight="1" x14ac:dyDescent="0.25">
      <c r="A381" s="33" t="s">
        <v>17</v>
      </c>
      <c r="B381" s="45" t="s">
        <v>445</v>
      </c>
      <c r="C381" s="46">
        <v>14</v>
      </c>
      <c r="D381" s="47" t="s">
        <v>88</v>
      </c>
      <c r="E381" s="34">
        <v>44973</v>
      </c>
      <c r="F381" s="33" t="s">
        <v>4111</v>
      </c>
      <c r="G381" s="33" t="s">
        <v>469</v>
      </c>
      <c r="H381" s="37"/>
      <c r="I381" s="35">
        <v>25440.799999999999</v>
      </c>
      <c r="J381" s="35">
        <v>25440.799999999999</v>
      </c>
      <c r="K381" s="35">
        <v>4833.7519999999995</v>
      </c>
      <c r="L381" s="35">
        <v>30274.552000000003</v>
      </c>
      <c r="M381" s="35">
        <v>30274.552000000003</v>
      </c>
      <c r="N381" s="33" t="s">
        <v>470</v>
      </c>
      <c r="O381" s="43">
        <v>44972</v>
      </c>
      <c r="P381" s="36">
        <v>0</v>
      </c>
    </row>
    <row r="382" spans="1:16" ht="13.15" customHeight="1" x14ac:dyDescent="0.25">
      <c r="A382" s="33" t="s">
        <v>17</v>
      </c>
      <c r="B382" s="45" t="s">
        <v>445</v>
      </c>
      <c r="C382" s="46">
        <v>15</v>
      </c>
      <c r="D382" s="47" t="s">
        <v>88</v>
      </c>
      <c r="E382" s="34">
        <v>44984</v>
      </c>
      <c r="F382" s="33" t="s">
        <v>4112</v>
      </c>
      <c r="G382" s="33" t="s">
        <v>471</v>
      </c>
      <c r="H382" s="33" t="s">
        <v>3652</v>
      </c>
      <c r="I382" s="35">
        <v>15302.395499999999</v>
      </c>
      <c r="J382" s="35">
        <v>15302.395499999999</v>
      </c>
      <c r="K382" s="35">
        <v>1197.4545000000001</v>
      </c>
      <c r="L382" s="35">
        <v>16499.849999999999</v>
      </c>
      <c r="M382" s="35">
        <v>16499.849999999999</v>
      </c>
      <c r="N382" s="33">
        <v>1940599</v>
      </c>
      <c r="O382" s="43">
        <v>44990</v>
      </c>
      <c r="P382" s="36">
        <v>0</v>
      </c>
    </row>
    <row r="383" spans="1:16" ht="13.15" customHeight="1" x14ac:dyDescent="0.25">
      <c r="A383" s="33" t="s">
        <v>17</v>
      </c>
      <c r="B383" s="45" t="s">
        <v>445</v>
      </c>
      <c r="C383" s="46">
        <v>16</v>
      </c>
      <c r="D383" s="47" t="s">
        <v>88</v>
      </c>
      <c r="E383" s="34">
        <v>44990</v>
      </c>
      <c r="F383" s="33" t="s">
        <v>4113</v>
      </c>
      <c r="G383" s="33" t="s">
        <v>472</v>
      </c>
      <c r="H383" s="33" t="s">
        <v>3597</v>
      </c>
      <c r="I383" s="35">
        <v>10201.579</v>
      </c>
      <c r="J383" s="35">
        <v>10201.579</v>
      </c>
      <c r="K383" s="35">
        <v>798.30349999999999</v>
      </c>
      <c r="L383" s="35">
        <v>10999.8825</v>
      </c>
      <c r="M383" s="35">
        <v>10999.8825</v>
      </c>
      <c r="N383" s="33">
        <v>8067702</v>
      </c>
      <c r="O383" s="43">
        <v>45031</v>
      </c>
      <c r="P383" s="36">
        <v>0</v>
      </c>
    </row>
    <row r="384" spans="1:16" ht="13.15" customHeight="1" x14ac:dyDescent="0.25">
      <c r="A384" s="33" t="s">
        <v>17</v>
      </c>
      <c r="B384" s="45" t="s">
        <v>445</v>
      </c>
      <c r="C384" s="46">
        <v>17</v>
      </c>
      <c r="D384" s="47" t="s">
        <v>88</v>
      </c>
      <c r="E384" s="34">
        <v>44992</v>
      </c>
      <c r="F384" s="33" t="s">
        <v>4114</v>
      </c>
      <c r="G384" s="33" t="s">
        <v>473</v>
      </c>
      <c r="H384" s="33" t="s">
        <v>3653</v>
      </c>
      <c r="I384" s="35">
        <v>61209.58</v>
      </c>
      <c r="J384" s="35">
        <v>61209.58</v>
      </c>
      <c r="K384" s="35">
        <v>4789.82</v>
      </c>
      <c r="L384" s="35">
        <v>65999.399999999994</v>
      </c>
      <c r="M384" s="35">
        <v>65999.399999999994</v>
      </c>
      <c r="N384" s="33">
        <v>157516</v>
      </c>
      <c r="O384" s="43">
        <v>45007</v>
      </c>
      <c r="P384" s="36">
        <v>0</v>
      </c>
    </row>
    <row r="385" spans="1:16" ht="13.15" customHeight="1" x14ac:dyDescent="0.25">
      <c r="A385" s="33" t="s">
        <v>17</v>
      </c>
      <c r="B385" s="45" t="s">
        <v>445</v>
      </c>
      <c r="C385" s="46">
        <v>18</v>
      </c>
      <c r="D385" s="47" t="s">
        <v>88</v>
      </c>
      <c r="E385" s="34">
        <v>44998</v>
      </c>
      <c r="F385" s="33" t="s">
        <v>4115</v>
      </c>
      <c r="G385" s="33" t="s">
        <v>474</v>
      </c>
      <c r="H385" s="37"/>
      <c r="I385" s="35">
        <v>3526.3504999999996</v>
      </c>
      <c r="J385" s="35">
        <v>3526.3504999999996</v>
      </c>
      <c r="K385" s="35">
        <v>670.00699999999995</v>
      </c>
      <c r="L385" s="35">
        <v>4196.3575000000001</v>
      </c>
      <c r="M385" s="35">
        <v>4196.3575000000001</v>
      </c>
      <c r="N385" s="33" t="s">
        <v>475</v>
      </c>
      <c r="O385" s="43">
        <v>45081</v>
      </c>
      <c r="P385" s="36">
        <v>0</v>
      </c>
    </row>
    <row r="386" spans="1:16" ht="13.15" customHeight="1" x14ac:dyDescent="0.25">
      <c r="A386" s="33" t="s">
        <v>17</v>
      </c>
      <c r="B386" s="45" t="s">
        <v>445</v>
      </c>
      <c r="C386" s="46">
        <v>19</v>
      </c>
      <c r="D386" s="47" t="s">
        <v>88</v>
      </c>
      <c r="E386" s="34">
        <v>45007</v>
      </c>
      <c r="F386" s="33" t="s">
        <v>4116</v>
      </c>
      <c r="G386" s="33" t="s">
        <v>476</v>
      </c>
      <c r="H386" s="33" t="s">
        <v>3654</v>
      </c>
      <c r="I386" s="35">
        <v>91791.702000000005</v>
      </c>
      <c r="J386" s="35">
        <v>91791.702000000005</v>
      </c>
      <c r="K386" s="35">
        <v>17440.423499999997</v>
      </c>
      <c r="L386" s="35">
        <v>109232.12549999999</v>
      </c>
      <c r="M386" s="35">
        <v>109232.12549999999</v>
      </c>
      <c r="N386" s="33">
        <v>322078</v>
      </c>
      <c r="O386" s="43">
        <v>45042</v>
      </c>
      <c r="P386" s="36">
        <v>0</v>
      </c>
    </row>
    <row r="387" spans="1:16" ht="13.15" customHeight="1" x14ac:dyDescent="0.25">
      <c r="A387" s="33" t="s">
        <v>17</v>
      </c>
      <c r="B387" s="45" t="s">
        <v>445</v>
      </c>
      <c r="C387" s="46">
        <v>20</v>
      </c>
      <c r="D387" s="47" t="s">
        <v>88</v>
      </c>
      <c r="E387" s="34">
        <v>45007</v>
      </c>
      <c r="F387" s="33" t="s">
        <v>4117</v>
      </c>
      <c r="G387" s="33" t="s">
        <v>448</v>
      </c>
      <c r="H387" s="33" t="s">
        <v>477</v>
      </c>
      <c r="I387" s="35">
        <v>168232.77</v>
      </c>
      <c r="J387" s="35">
        <v>168232.77</v>
      </c>
      <c r="K387" s="35">
        <v>1184.2265</v>
      </c>
      <c r="L387" s="35">
        <v>169416.99650000001</v>
      </c>
      <c r="M387" s="35">
        <v>84708.497999999992</v>
      </c>
      <c r="N387" s="33">
        <v>5661184</v>
      </c>
      <c r="O387" s="43">
        <v>45228</v>
      </c>
      <c r="P387" s="36">
        <v>0</v>
      </c>
    </row>
    <row r="388" spans="1:16" ht="13.15" customHeight="1" x14ac:dyDescent="0.25">
      <c r="A388" s="33" t="s">
        <v>17</v>
      </c>
      <c r="B388" s="45" t="s">
        <v>445</v>
      </c>
      <c r="C388" s="46">
        <v>20</v>
      </c>
      <c r="D388" s="47" t="s">
        <v>88</v>
      </c>
      <c r="E388" s="34">
        <v>45007</v>
      </c>
      <c r="F388" s="33" t="s">
        <v>4117</v>
      </c>
      <c r="G388" s="33" t="s">
        <v>448</v>
      </c>
      <c r="H388" s="33" t="s">
        <v>477</v>
      </c>
      <c r="I388" s="35">
        <v>0</v>
      </c>
      <c r="J388" s="35">
        <v>0</v>
      </c>
      <c r="K388" s="35">
        <v>0</v>
      </c>
      <c r="L388" s="35">
        <v>0</v>
      </c>
      <c r="M388" s="35">
        <v>84708.498500000002</v>
      </c>
      <c r="N388" s="33">
        <v>2631877</v>
      </c>
      <c r="O388" s="43">
        <v>45048</v>
      </c>
      <c r="P388" s="36">
        <v>0</v>
      </c>
    </row>
    <row r="389" spans="1:16" ht="13.15" customHeight="1" x14ac:dyDescent="0.25">
      <c r="A389" s="33" t="s">
        <v>17</v>
      </c>
      <c r="B389" s="45" t="s">
        <v>445</v>
      </c>
      <c r="C389" s="46">
        <v>21</v>
      </c>
      <c r="D389" s="47" t="s">
        <v>88</v>
      </c>
      <c r="E389" s="34">
        <v>45007</v>
      </c>
      <c r="F389" s="33" t="s">
        <v>4100</v>
      </c>
      <c r="G389" s="33" t="s">
        <v>446</v>
      </c>
      <c r="H389" s="33" t="s">
        <v>3636</v>
      </c>
      <c r="I389" s="35">
        <v>19674.577499999999</v>
      </c>
      <c r="J389" s="35">
        <v>19674.577499999999</v>
      </c>
      <c r="K389" s="35">
        <v>888.17000000000007</v>
      </c>
      <c r="L389" s="35">
        <v>20562.747500000001</v>
      </c>
      <c r="M389" s="35">
        <v>20562.747500000001</v>
      </c>
      <c r="N389" s="33">
        <v>8900373</v>
      </c>
      <c r="O389" s="43">
        <v>45024</v>
      </c>
      <c r="P389" s="36">
        <v>0</v>
      </c>
    </row>
    <row r="390" spans="1:16" ht="13.15" customHeight="1" x14ac:dyDescent="0.25">
      <c r="A390" s="33" t="s">
        <v>17</v>
      </c>
      <c r="B390" s="45" t="s">
        <v>445</v>
      </c>
      <c r="C390" s="46">
        <v>22</v>
      </c>
      <c r="D390" s="47" t="s">
        <v>88</v>
      </c>
      <c r="E390" s="34">
        <v>45007</v>
      </c>
      <c r="F390" s="33" t="s">
        <v>4093</v>
      </c>
      <c r="G390" s="33" t="s">
        <v>446</v>
      </c>
      <c r="H390" s="33" t="s">
        <v>3636</v>
      </c>
      <c r="I390" s="35">
        <v>18080.9715</v>
      </c>
      <c r="J390" s="35">
        <v>18080.9715</v>
      </c>
      <c r="K390" s="35">
        <v>585.3845</v>
      </c>
      <c r="L390" s="35">
        <v>18666.356</v>
      </c>
      <c r="M390" s="35">
        <v>18666.356</v>
      </c>
      <c r="N390" s="33" t="s">
        <v>478</v>
      </c>
      <c r="O390" s="43">
        <v>45024</v>
      </c>
      <c r="P390" s="36">
        <v>0</v>
      </c>
    </row>
    <row r="391" spans="1:16" ht="13.15" customHeight="1" x14ac:dyDescent="0.25">
      <c r="A391" s="33" t="s">
        <v>17</v>
      </c>
      <c r="B391" s="45" t="s">
        <v>445</v>
      </c>
      <c r="C391" s="46">
        <v>23</v>
      </c>
      <c r="D391" s="47" t="s">
        <v>88</v>
      </c>
      <c r="E391" s="34">
        <v>45021</v>
      </c>
      <c r="F391" s="33" t="s">
        <v>4103</v>
      </c>
      <c r="G391" s="33" t="s">
        <v>448</v>
      </c>
      <c r="H391" s="33" t="s">
        <v>3636</v>
      </c>
      <c r="I391" s="35">
        <v>42058.192499999997</v>
      </c>
      <c r="J391" s="35">
        <v>42058.192499999997</v>
      </c>
      <c r="K391" s="35">
        <v>296.05650000000003</v>
      </c>
      <c r="L391" s="35">
        <v>42354.248999999996</v>
      </c>
      <c r="M391" s="35">
        <v>42354.248999999996</v>
      </c>
      <c r="N391" s="33">
        <v>5969781</v>
      </c>
      <c r="O391" s="43">
        <v>45024</v>
      </c>
      <c r="P391" s="36">
        <v>0</v>
      </c>
    </row>
    <row r="392" spans="1:16" ht="13.15" customHeight="1" x14ac:dyDescent="0.25">
      <c r="A392" s="33" t="s">
        <v>17</v>
      </c>
      <c r="B392" s="45" t="s">
        <v>445</v>
      </c>
      <c r="C392" s="46">
        <v>24</v>
      </c>
      <c r="D392" s="47" t="s">
        <v>88</v>
      </c>
      <c r="E392" s="34">
        <v>45021</v>
      </c>
      <c r="F392" s="33" t="s">
        <v>4100</v>
      </c>
      <c r="G392" s="33" t="s">
        <v>479</v>
      </c>
      <c r="H392" s="33" t="s">
        <v>480</v>
      </c>
      <c r="I392" s="35">
        <v>6558.1925000000001</v>
      </c>
      <c r="J392" s="35">
        <v>6558.1925000000001</v>
      </c>
      <c r="K392" s="35">
        <v>296.05650000000003</v>
      </c>
      <c r="L392" s="35">
        <v>6854.2490000000007</v>
      </c>
      <c r="M392" s="35">
        <v>6854.2490000000007</v>
      </c>
      <c r="N392" s="33">
        <v>8900373</v>
      </c>
      <c r="O392" s="43">
        <v>45024</v>
      </c>
      <c r="P392" s="36">
        <v>0</v>
      </c>
    </row>
    <row r="393" spans="1:16" ht="13.15" customHeight="1" x14ac:dyDescent="0.25">
      <c r="A393" s="33" t="s">
        <v>17</v>
      </c>
      <c r="B393" s="45" t="s">
        <v>445</v>
      </c>
      <c r="C393" s="46">
        <v>25</v>
      </c>
      <c r="D393" s="47" t="s">
        <v>88</v>
      </c>
      <c r="E393" s="34">
        <v>45032</v>
      </c>
      <c r="F393" s="33" t="s">
        <v>4118</v>
      </c>
      <c r="G393" s="33" t="s">
        <v>481</v>
      </c>
      <c r="H393" s="33" t="s">
        <v>3655</v>
      </c>
      <c r="I393" s="35">
        <v>41366.666499999999</v>
      </c>
      <c r="J393" s="35">
        <v>41366.666499999999</v>
      </c>
      <c r="K393" s="35">
        <v>0</v>
      </c>
      <c r="L393" s="35">
        <v>41366.666499999999</v>
      </c>
      <c r="M393" s="35">
        <v>41366.666499999999</v>
      </c>
      <c r="N393" s="33" t="s">
        <v>482</v>
      </c>
      <c r="O393" s="43">
        <v>45042</v>
      </c>
      <c r="P393" s="36">
        <v>0</v>
      </c>
    </row>
    <row r="394" spans="1:16" ht="13.15" customHeight="1" x14ac:dyDescent="0.25">
      <c r="A394" s="33" t="s">
        <v>17</v>
      </c>
      <c r="B394" s="45" t="s">
        <v>445</v>
      </c>
      <c r="C394" s="46">
        <v>26</v>
      </c>
      <c r="D394" s="47" t="s">
        <v>88</v>
      </c>
      <c r="E394" s="34">
        <v>45032</v>
      </c>
      <c r="F394" s="33" t="s">
        <v>4104</v>
      </c>
      <c r="G394" s="33" t="s">
        <v>483</v>
      </c>
      <c r="H394" s="33" t="s">
        <v>3636</v>
      </c>
      <c r="I394" s="35">
        <v>49742.913</v>
      </c>
      <c r="J394" s="35">
        <v>49742.913</v>
      </c>
      <c r="K394" s="35">
        <v>1756.1534999999999</v>
      </c>
      <c r="L394" s="35">
        <v>51499.066500000001</v>
      </c>
      <c r="M394" s="35">
        <v>51499.066500000001</v>
      </c>
      <c r="N394" s="33" t="s">
        <v>484</v>
      </c>
      <c r="O394" s="43">
        <v>45223</v>
      </c>
      <c r="P394" s="36">
        <v>0</v>
      </c>
    </row>
    <row r="395" spans="1:16" ht="13.15" customHeight="1" x14ac:dyDescent="0.25">
      <c r="A395" s="33" t="s">
        <v>17</v>
      </c>
      <c r="B395" s="45" t="s">
        <v>445</v>
      </c>
      <c r="C395" s="46">
        <v>27</v>
      </c>
      <c r="D395" s="47" t="s">
        <v>88</v>
      </c>
      <c r="E395" s="34">
        <v>45055</v>
      </c>
      <c r="F395" s="33" t="s">
        <v>4113</v>
      </c>
      <c r="G395" s="33" t="s">
        <v>446</v>
      </c>
      <c r="H395" s="33" t="s">
        <v>3598</v>
      </c>
      <c r="I395" s="35">
        <v>10201.579</v>
      </c>
      <c r="J395" s="35">
        <v>10201.579</v>
      </c>
      <c r="K395" s="35">
        <v>798.30349999999999</v>
      </c>
      <c r="L395" s="35">
        <v>10999.8825</v>
      </c>
      <c r="M395" s="35">
        <v>10999.8825</v>
      </c>
      <c r="N395" s="33">
        <v>8067708</v>
      </c>
      <c r="O395" s="43">
        <v>45107</v>
      </c>
      <c r="P395" s="36">
        <v>0</v>
      </c>
    </row>
    <row r="396" spans="1:16" ht="13.15" customHeight="1" x14ac:dyDescent="0.25">
      <c r="A396" s="33" t="s">
        <v>17</v>
      </c>
      <c r="B396" s="45" t="s">
        <v>445</v>
      </c>
      <c r="C396" s="46">
        <v>28</v>
      </c>
      <c r="D396" s="47" t="s">
        <v>88</v>
      </c>
      <c r="E396" s="34">
        <v>45075</v>
      </c>
      <c r="F396" s="33" t="s">
        <v>4119</v>
      </c>
      <c r="G396" s="33" t="s">
        <v>485</v>
      </c>
      <c r="H396" s="33" t="s">
        <v>3656</v>
      </c>
      <c r="I396" s="35">
        <v>15302.395499999999</v>
      </c>
      <c r="J396" s="35">
        <v>15302.395499999999</v>
      </c>
      <c r="K396" s="35">
        <v>1197.4545000000001</v>
      </c>
      <c r="L396" s="35">
        <v>16499.849999999999</v>
      </c>
      <c r="M396" s="35">
        <v>16499.849999999999</v>
      </c>
      <c r="N396" s="33">
        <v>8911374</v>
      </c>
      <c r="O396" s="43">
        <v>45285</v>
      </c>
      <c r="P396" s="36">
        <v>0</v>
      </c>
    </row>
    <row r="397" spans="1:16" ht="13.15" customHeight="1" x14ac:dyDescent="0.25">
      <c r="A397" s="33" t="s">
        <v>17</v>
      </c>
      <c r="B397" s="45" t="s">
        <v>445</v>
      </c>
      <c r="C397" s="46">
        <v>29</v>
      </c>
      <c r="D397" s="47" t="s">
        <v>88</v>
      </c>
      <c r="E397" s="34">
        <v>45075</v>
      </c>
      <c r="F397" s="33" t="s">
        <v>4120</v>
      </c>
      <c r="G397" s="33" t="s">
        <v>486</v>
      </c>
      <c r="H397" s="37"/>
      <c r="I397" s="35">
        <v>10133.429</v>
      </c>
      <c r="J397" s="35">
        <v>10133.429</v>
      </c>
      <c r="K397" s="35">
        <v>1925.3515</v>
      </c>
      <c r="L397" s="35">
        <v>12058.780499999999</v>
      </c>
      <c r="M397" s="35">
        <v>0</v>
      </c>
      <c r="N397" s="37"/>
      <c r="O397" s="33"/>
      <c r="P397" s="35">
        <v>0</v>
      </c>
    </row>
    <row r="398" spans="1:16" ht="13.15" customHeight="1" x14ac:dyDescent="0.25">
      <c r="A398" s="33" t="s">
        <v>17</v>
      </c>
      <c r="B398" s="45" t="s">
        <v>445</v>
      </c>
      <c r="C398" s="46">
        <v>30</v>
      </c>
      <c r="D398" s="47" t="s">
        <v>88</v>
      </c>
      <c r="E398" s="34">
        <v>45075</v>
      </c>
      <c r="F398" s="33" t="s">
        <v>4112</v>
      </c>
      <c r="G398" s="33" t="s">
        <v>487</v>
      </c>
      <c r="H398" s="33" t="s">
        <v>3614</v>
      </c>
      <c r="I398" s="35">
        <v>15302.395499999999</v>
      </c>
      <c r="J398" s="35">
        <v>15302.395499999999</v>
      </c>
      <c r="K398" s="35">
        <v>1197.4545000000001</v>
      </c>
      <c r="L398" s="35">
        <v>16499.849999999999</v>
      </c>
      <c r="M398" s="35">
        <v>16499.849999999999</v>
      </c>
      <c r="N398" s="33">
        <v>1961438</v>
      </c>
      <c r="O398" s="43">
        <v>45107</v>
      </c>
      <c r="P398" s="36">
        <v>0</v>
      </c>
    </row>
    <row r="399" spans="1:16" ht="13.15" customHeight="1" x14ac:dyDescent="0.25">
      <c r="A399" s="33" t="s">
        <v>17</v>
      </c>
      <c r="B399" s="45" t="s">
        <v>445</v>
      </c>
      <c r="C399" s="46">
        <v>31</v>
      </c>
      <c r="D399" s="47" t="s">
        <v>88</v>
      </c>
      <c r="E399" s="34">
        <v>45075</v>
      </c>
      <c r="F399" s="33" t="s">
        <v>4101</v>
      </c>
      <c r="G399" s="33" t="s">
        <v>446</v>
      </c>
      <c r="H399" s="33" t="s">
        <v>416</v>
      </c>
      <c r="I399" s="35">
        <v>24107.962</v>
      </c>
      <c r="J399" s="35">
        <v>24107.962</v>
      </c>
      <c r="K399" s="35">
        <v>780.51300000000003</v>
      </c>
      <c r="L399" s="35">
        <v>24888.474999999999</v>
      </c>
      <c r="M399" s="35">
        <v>0</v>
      </c>
      <c r="N399" s="37"/>
      <c r="O399" s="33"/>
      <c r="P399" s="35">
        <v>0</v>
      </c>
    </row>
    <row r="400" spans="1:16" ht="13.15" customHeight="1" x14ac:dyDescent="0.25">
      <c r="A400" s="33" t="s">
        <v>17</v>
      </c>
      <c r="B400" s="45" t="s">
        <v>445</v>
      </c>
      <c r="C400" s="46">
        <v>32</v>
      </c>
      <c r="D400" s="47" t="s">
        <v>88</v>
      </c>
      <c r="E400" s="34">
        <v>45076</v>
      </c>
      <c r="F400" s="33" t="s">
        <v>4121</v>
      </c>
      <c r="G400" s="33" t="s">
        <v>488</v>
      </c>
      <c r="H400" s="37"/>
      <c r="I400" s="35">
        <v>44588.898499999996</v>
      </c>
      <c r="J400" s="35">
        <v>44588.898499999996</v>
      </c>
      <c r="K400" s="35">
        <v>8471.8904999999995</v>
      </c>
      <c r="L400" s="35">
        <v>53060.789000000004</v>
      </c>
      <c r="M400" s="35">
        <v>53060.789000000004</v>
      </c>
      <c r="N400" s="33" t="s">
        <v>489</v>
      </c>
      <c r="O400" s="43">
        <v>45147</v>
      </c>
      <c r="P400" s="36">
        <v>0</v>
      </c>
    </row>
    <row r="401" spans="1:16" ht="13.15" customHeight="1" x14ac:dyDescent="0.25">
      <c r="A401" s="33" t="s">
        <v>17</v>
      </c>
      <c r="B401" s="45" t="s">
        <v>445</v>
      </c>
      <c r="C401" s="46">
        <v>33</v>
      </c>
      <c r="D401" s="47" t="s">
        <v>88</v>
      </c>
      <c r="E401" s="34">
        <v>45082</v>
      </c>
      <c r="F401" s="33" t="s">
        <v>4122</v>
      </c>
      <c r="G401" s="33" t="s">
        <v>490</v>
      </c>
      <c r="H401" s="37"/>
      <c r="I401" s="35">
        <v>12025.6705</v>
      </c>
      <c r="J401" s="35">
        <v>12025.6705</v>
      </c>
      <c r="K401" s="35">
        <v>2284.8775000000001</v>
      </c>
      <c r="L401" s="35">
        <v>14310.548000000001</v>
      </c>
      <c r="M401" s="35">
        <v>14310.548000000001</v>
      </c>
      <c r="N401" s="33">
        <v>4927509</v>
      </c>
      <c r="O401" s="43">
        <v>45087</v>
      </c>
      <c r="P401" s="36">
        <v>0</v>
      </c>
    </row>
    <row r="402" spans="1:16" ht="13.15" customHeight="1" x14ac:dyDescent="0.25">
      <c r="A402" s="33" t="s">
        <v>17</v>
      </c>
      <c r="B402" s="45" t="s">
        <v>445</v>
      </c>
      <c r="C402" s="46">
        <v>34</v>
      </c>
      <c r="D402" s="47" t="s">
        <v>88</v>
      </c>
      <c r="E402" s="34">
        <v>45082</v>
      </c>
      <c r="F402" s="33" t="s">
        <v>4121</v>
      </c>
      <c r="G402" s="33" t="s">
        <v>491</v>
      </c>
      <c r="H402" s="37"/>
      <c r="I402" s="35">
        <v>1804.6799999999998</v>
      </c>
      <c r="J402" s="35">
        <v>1804.6799999999998</v>
      </c>
      <c r="K402" s="35">
        <v>342.88900000000001</v>
      </c>
      <c r="L402" s="35">
        <v>2147.569</v>
      </c>
      <c r="M402" s="35">
        <v>2147.569</v>
      </c>
      <c r="N402" s="33" t="s">
        <v>492</v>
      </c>
      <c r="O402" s="43">
        <v>45257</v>
      </c>
      <c r="P402" s="36">
        <v>0</v>
      </c>
    </row>
    <row r="403" spans="1:16" ht="13.15" customHeight="1" x14ac:dyDescent="0.25">
      <c r="A403" s="33" t="s">
        <v>17</v>
      </c>
      <c r="B403" s="45" t="s">
        <v>445</v>
      </c>
      <c r="C403" s="46">
        <v>35</v>
      </c>
      <c r="D403" s="47" t="s">
        <v>88</v>
      </c>
      <c r="E403" s="34">
        <v>45089</v>
      </c>
      <c r="F403" s="33" t="s">
        <v>4123</v>
      </c>
      <c r="G403" s="33" t="s">
        <v>493</v>
      </c>
      <c r="H403" s="37"/>
      <c r="I403" s="35">
        <v>2521.0084999999999</v>
      </c>
      <c r="J403" s="35">
        <v>2521.0084999999999</v>
      </c>
      <c r="K403" s="35">
        <v>478.99149999999997</v>
      </c>
      <c r="L403" s="35">
        <v>3000</v>
      </c>
      <c r="M403" s="35">
        <v>3000</v>
      </c>
      <c r="N403" s="33" t="s">
        <v>484</v>
      </c>
      <c r="O403" s="43">
        <v>45199</v>
      </c>
      <c r="P403" s="36">
        <v>0</v>
      </c>
    </row>
    <row r="404" spans="1:16" ht="13.15" customHeight="1" x14ac:dyDescent="0.25">
      <c r="A404" s="33" t="s">
        <v>17</v>
      </c>
      <c r="B404" s="45" t="s">
        <v>445</v>
      </c>
      <c r="C404" s="46">
        <v>36</v>
      </c>
      <c r="D404" s="47" t="s">
        <v>88</v>
      </c>
      <c r="E404" s="34">
        <v>45092</v>
      </c>
      <c r="F404" s="33" t="s">
        <v>4121</v>
      </c>
      <c r="G404" s="33" t="s">
        <v>494</v>
      </c>
      <c r="H404" s="37"/>
      <c r="I404" s="35">
        <v>1804.6799999999998</v>
      </c>
      <c r="J404" s="35">
        <v>1804.6799999999998</v>
      </c>
      <c r="K404" s="35">
        <v>342.88900000000001</v>
      </c>
      <c r="L404" s="35">
        <v>2147.569</v>
      </c>
      <c r="M404" s="35">
        <v>2147.569</v>
      </c>
      <c r="N404" s="33" t="s">
        <v>492</v>
      </c>
      <c r="O404" s="43">
        <v>45257</v>
      </c>
      <c r="P404" s="36">
        <v>0</v>
      </c>
    </row>
    <row r="405" spans="1:16" ht="13.15" customHeight="1" x14ac:dyDescent="0.25">
      <c r="A405" s="33" t="s">
        <v>17</v>
      </c>
      <c r="B405" s="45" t="s">
        <v>445</v>
      </c>
      <c r="C405" s="46">
        <v>37</v>
      </c>
      <c r="D405" s="47" t="s">
        <v>88</v>
      </c>
      <c r="E405" s="34">
        <v>45110</v>
      </c>
      <c r="F405" s="33" t="s">
        <v>4103</v>
      </c>
      <c r="G405" s="33" t="s">
        <v>448</v>
      </c>
      <c r="H405" s="33" t="s">
        <v>415</v>
      </c>
      <c r="I405" s="35">
        <v>42058.192499999997</v>
      </c>
      <c r="J405" s="35">
        <v>42058.192499999997</v>
      </c>
      <c r="K405" s="35">
        <v>296.05650000000003</v>
      </c>
      <c r="L405" s="35">
        <v>42354.248999999996</v>
      </c>
      <c r="M405" s="35">
        <v>42354.248999999996</v>
      </c>
      <c r="N405" s="33">
        <v>7926207</v>
      </c>
      <c r="O405" s="43">
        <v>45107</v>
      </c>
      <c r="P405" s="36">
        <v>0</v>
      </c>
    </row>
    <row r="406" spans="1:16" ht="13.15" customHeight="1" x14ac:dyDescent="0.25">
      <c r="A406" s="33" t="s">
        <v>17</v>
      </c>
      <c r="B406" s="45" t="s">
        <v>445</v>
      </c>
      <c r="C406" s="46">
        <v>38</v>
      </c>
      <c r="D406" s="47" t="s">
        <v>88</v>
      </c>
      <c r="E406" s="34">
        <v>45111</v>
      </c>
      <c r="F406" s="33" t="s">
        <v>4114</v>
      </c>
      <c r="G406" s="33" t="s">
        <v>495</v>
      </c>
      <c r="H406" s="37"/>
      <c r="I406" s="35">
        <v>22431.686999999998</v>
      </c>
      <c r="J406" s="35">
        <v>22431.686999999998</v>
      </c>
      <c r="K406" s="35">
        <v>4262.0205000000005</v>
      </c>
      <c r="L406" s="35">
        <v>26693.7075</v>
      </c>
      <c r="M406" s="35">
        <v>26693.7075</v>
      </c>
      <c r="N406" s="33">
        <v>157587</v>
      </c>
      <c r="O406" s="43">
        <v>45115</v>
      </c>
      <c r="P406" s="36">
        <v>0</v>
      </c>
    </row>
    <row r="407" spans="1:16" ht="13.15" customHeight="1" x14ac:dyDescent="0.25">
      <c r="A407" s="33" t="s">
        <v>17</v>
      </c>
      <c r="B407" s="45" t="s">
        <v>445</v>
      </c>
      <c r="C407" s="46">
        <v>39</v>
      </c>
      <c r="D407" s="47" t="s">
        <v>88</v>
      </c>
      <c r="E407" s="34">
        <v>45111</v>
      </c>
      <c r="F407" s="33" t="s">
        <v>4104</v>
      </c>
      <c r="G407" s="33" t="s">
        <v>448</v>
      </c>
      <c r="H407" s="33" t="s">
        <v>415</v>
      </c>
      <c r="I407" s="35">
        <v>49742.913</v>
      </c>
      <c r="J407" s="35">
        <v>49742.913</v>
      </c>
      <c r="K407" s="35">
        <v>1756.1534999999999</v>
      </c>
      <c r="L407" s="35">
        <v>51499.066500000001</v>
      </c>
      <c r="M407" s="35">
        <v>0</v>
      </c>
      <c r="N407" s="37"/>
      <c r="O407" s="33"/>
      <c r="P407" s="35">
        <v>0</v>
      </c>
    </row>
    <row r="408" spans="1:16" ht="13.15" customHeight="1" x14ac:dyDescent="0.25">
      <c r="A408" s="33" t="s">
        <v>17</v>
      </c>
      <c r="B408" s="45" t="s">
        <v>445</v>
      </c>
      <c r="C408" s="46">
        <v>40</v>
      </c>
      <c r="D408" s="47" t="s">
        <v>88</v>
      </c>
      <c r="E408" s="34">
        <v>45111</v>
      </c>
      <c r="F408" s="33" t="s">
        <v>4093</v>
      </c>
      <c r="G408" s="33" t="s">
        <v>496</v>
      </c>
      <c r="H408" s="33" t="s">
        <v>415</v>
      </c>
      <c r="I408" s="35">
        <v>18080.9715</v>
      </c>
      <c r="J408" s="35">
        <v>18080.9715</v>
      </c>
      <c r="K408" s="35">
        <v>585.3845</v>
      </c>
      <c r="L408" s="35">
        <v>18666.356</v>
      </c>
      <c r="M408" s="35">
        <v>18666.356</v>
      </c>
      <c r="N408" s="33" t="s">
        <v>484</v>
      </c>
      <c r="O408" s="43">
        <v>45220</v>
      </c>
      <c r="P408" s="36">
        <v>0</v>
      </c>
    </row>
    <row r="409" spans="1:16" ht="13.15" customHeight="1" x14ac:dyDescent="0.25">
      <c r="A409" s="33" t="s">
        <v>17</v>
      </c>
      <c r="B409" s="45" t="s">
        <v>445</v>
      </c>
      <c r="C409" s="46">
        <v>41</v>
      </c>
      <c r="D409" s="47" t="s">
        <v>88</v>
      </c>
      <c r="E409" s="34">
        <v>45111</v>
      </c>
      <c r="F409" s="33" t="s">
        <v>4107</v>
      </c>
      <c r="G409" s="33" t="s">
        <v>446</v>
      </c>
      <c r="H409" s="33" t="s">
        <v>242</v>
      </c>
      <c r="I409" s="35">
        <v>30000</v>
      </c>
      <c r="J409" s="35">
        <v>30000</v>
      </c>
      <c r="K409" s="35">
        <v>0</v>
      </c>
      <c r="L409" s="35">
        <v>30000</v>
      </c>
      <c r="M409" s="35">
        <v>30000</v>
      </c>
      <c r="N409" s="33">
        <v>4246541</v>
      </c>
      <c r="O409" s="43">
        <v>45130</v>
      </c>
      <c r="P409" s="36">
        <v>0</v>
      </c>
    </row>
    <row r="410" spans="1:16" ht="13.15" customHeight="1" x14ac:dyDescent="0.25">
      <c r="A410" s="33" t="s">
        <v>17</v>
      </c>
      <c r="B410" s="45" t="s">
        <v>445</v>
      </c>
      <c r="C410" s="46">
        <v>42</v>
      </c>
      <c r="D410" s="47" t="s">
        <v>88</v>
      </c>
      <c r="E410" s="34">
        <v>45120</v>
      </c>
      <c r="F410" s="33" t="s">
        <v>4124</v>
      </c>
      <c r="G410" s="33" t="s">
        <v>497</v>
      </c>
      <c r="H410" s="33" t="s">
        <v>498</v>
      </c>
      <c r="I410" s="35">
        <v>35000</v>
      </c>
      <c r="J410" s="35">
        <v>35000</v>
      </c>
      <c r="K410" s="35">
        <v>0</v>
      </c>
      <c r="L410" s="35">
        <v>35000</v>
      </c>
      <c r="M410" s="35">
        <v>35000</v>
      </c>
      <c r="N410" s="33">
        <v>5293970</v>
      </c>
      <c r="O410" s="43">
        <v>45116</v>
      </c>
      <c r="P410" s="36">
        <v>0</v>
      </c>
    </row>
    <row r="411" spans="1:16" ht="13.15" customHeight="1" x14ac:dyDescent="0.25">
      <c r="A411" s="33" t="s">
        <v>17</v>
      </c>
      <c r="B411" s="45" t="s">
        <v>445</v>
      </c>
      <c r="C411" s="46">
        <v>43</v>
      </c>
      <c r="D411" s="47" t="s">
        <v>88</v>
      </c>
      <c r="E411" s="34">
        <v>45130</v>
      </c>
      <c r="F411" s="33" t="s">
        <v>4125</v>
      </c>
      <c r="G411" s="33" t="s">
        <v>446</v>
      </c>
      <c r="H411" s="33" t="s">
        <v>3657</v>
      </c>
      <c r="I411" s="35">
        <v>78698.31</v>
      </c>
      <c r="J411" s="35">
        <v>78698.31</v>
      </c>
      <c r="K411" s="35">
        <v>3552.6790000000001</v>
      </c>
      <c r="L411" s="35">
        <v>82250.989000000001</v>
      </c>
      <c r="M411" s="35">
        <v>82250.989000000001</v>
      </c>
      <c r="N411" s="33">
        <v>3847133</v>
      </c>
      <c r="O411" s="43">
        <v>45142</v>
      </c>
      <c r="P411" s="36">
        <v>0</v>
      </c>
    </row>
    <row r="412" spans="1:16" ht="13.15" customHeight="1" x14ac:dyDescent="0.25">
      <c r="A412" s="33" t="s">
        <v>17</v>
      </c>
      <c r="B412" s="45" t="s">
        <v>445</v>
      </c>
      <c r="C412" s="46">
        <v>44</v>
      </c>
      <c r="D412" s="47" t="s">
        <v>88</v>
      </c>
      <c r="E412" s="34">
        <v>45134</v>
      </c>
      <c r="F412" s="33" t="s">
        <v>4118</v>
      </c>
      <c r="G412" s="33" t="s">
        <v>499</v>
      </c>
      <c r="H412" s="33" t="s">
        <v>90</v>
      </c>
      <c r="I412" s="35">
        <v>52197.228000000003</v>
      </c>
      <c r="J412" s="35">
        <v>52197.228000000003</v>
      </c>
      <c r="K412" s="35">
        <v>9917.4735000000001</v>
      </c>
      <c r="L412" s="35">
        <v>62114.701500000003</v>
      </c>
      <c r="M412" s="35">
        <v>62114.701500000003</v>
      </c>
      <c r="N412" s="33">
        <v>3188166</v>
      </c>
      <c r="O412" s="43">
        <v>45161</v>
      </c>
      <c r="P412" s="36">
        <v>0</v>
      </c>
    </row>
    <row r="413" spans="1:16" ht="13.15" customHeight="1" x14ac:dyDescent="0.25">
      <c r="A413" s="33" t="s">
        <v>17</v>
      </c>
      <c r="B413" s="45" t="s">
        <v>445</v>
      </c>
      <c r="C413" s="46">
        <v>45</v>
      </c>
      <c r="D413" s="47" t="s">
        <v>88</v>
      </c>
      <c r="E413" s="34">
        <v>45134</v>
      </c>
      <c r="F413" s="33" t="s">
        <v>4126</v>
      </c>
      <c r="G413" s="33" t="s">
        <v>500</v>
      </c>
      <c r="H413" s="37"/>
      <c r="I413" s="35">
        <v>37639.300000000003</v>
      </c>
      <c r="J413" s="35">
        <v>37639.300000000003</v>
      </c>
      <c r="K413" s="35">
        <v>7151.4669999999996</v>
      </c>
      <c r="L413" s="35">
        <v>44790.767</v>
      </c>
      <c r="M413" s="35">
        <v>44790.767</v>
      </c>
      <c r="N413" s="33" t="s">
        <v>492</v>
      </c>
      <c r="O413" s="43">
        <v>45182</v>
      </c>
      <c r="P413" s="36">
        <v>0</v>
      </c>
    </row>
    <row r="414" spans="1:16" ht="13.15" customHeight="1" x14ac:dyDescent="0.25">
      <c r="A414" s="33" t="s">
        <v>17</v>
      </c>
      <c r="B414" s="45" t="s">
        <v>445</v>
      </c>
      <c r="C414" s="46">
        <v>46</v>
      </c>
      <c r="D414" s="47" t="s">
        <v>88</v>
      </c>
      <c r="E414" s="34">
        <v>45134</v>
      </c>
      <c r="F414" s="33" t="s">
        <v>4127</v>
      </c>
      <c r="G414" s="33" t="s">
        <v>446</v>
      </c>
      <c r="H414" s="33" t="s">
        <v>501</v>
      </c>
      <c r="I414" s="35">
        <v>60000</v>
      </c>
      <c r="J414" s="35">
        <v>60000</v>
      </c>
      <c r="K414" s="35">
        <v>0</v>
      </c>
      <c r="L414" s="35">
        <v>60000</v>
      </c>
      <c r="M414" s="35">
        <v>60000</v>
      </c>
      <c r="N414" s="33" t="s">
        <v>502</v>
      </c>
      <c r="O414" s="43">
        <v>45273</v>
      </c>
      <c r="P414" s="36">
        <v>0</v>
      </c>
    </row>
    <row r="415" spans="1:16" ht="13.15" customHeight="1" x14ac:dyDescent="0.25">
      <c r="A415" s="33" t="s">
        <v>17</v>
      </c>
      <c r="B415" s="45" t="s">
        <v>445</v>
      </c>
      <c r="C415" s="46">
        <v>47</v>
      </c>
      <c r="D415" s="47" t="s">
        <v>88</v>
      </c>
      <c r="E415" s="34">
        <v>45161</v>
      </c>
      <c r="F415" s="33" t="s">
        <v>4128</v>
      </c>
      <c r="G415" s="33" t="s">
        <v>503</v>
      </c>
      <c r="H415" s="37"/>
      <c r="I415" s="35">
        <v>4669.4769999999999</v>
      </c>
      <c r="J415" s="35">
        <v>4669.4769999999999</v>
      </c>
      <c r="K415" s="35">
        <v>887.20049999999992</v>
      </c>
      <c r="L415" s="35">
        <v>5556.6774999999998</v>
      </c>
      <c r="M415" s="35">
        <v>0</v>
      </c>
      <c r="N415" s="37"/>
      <c r="O415" s="33"/>
      <c r="P415" s="35">
        <v>0</v>
      </c>
    </row>
    <row r="416" spans="1:16" ht="13.15" customHeight="1" x14ac:dyDescent="0.25">
      <c r="A416" s="33" t="s">
        <v>17</v>
      </c>
      <c r="B416" s="45" t="s">
        <v>445</v>
      </c>
      <c r="C416" s="46">
        <v>48</v>
      </c>
      <c r="D416" s="47" t="s">
        <v>88</v>
      </c>
      <c r="E416" s="34">
        <v>45168</v>
      </c>
      <c r="F416" s="33" t="s">
        <v>4115</v>
      </c>
      <c r="G416" s="33" t="s">
        <v>504</v>
      </c>
      <c r="H416" s="37"/>
      <c r="I416" s="35">
        <v>14527.476999999999</v>
      </c>
      <c r="J416" s="35">
        <v>14527.476999999999</v>
      </c>
      <c r="K416" s="35">
        <v>2760.2205000000004</v>
      </c>
      <c r="L416" s="35">
        <v>17287.697500000002</v>
      </c>
      <c r="M416" s="35">
        <v>17287.697500000002</v>
      </c>
      <c r="N416" s="33" t="s">
        <v>484</v>
      </c>
      <c r="O416" s="43">
        <v>45228</v>
      </c>
      <c r="P416" s="36">
        <v>0</v>
      </c>
    </row>
    <row r="417" spans="1:16" ht="13.15" customHeight="1" x14ac:dyDescent="0.25">
      <c r="A417" s="33" t="s">
        <v>17</v>
      </c>
      <c r="B417" s="45" t="s">
        <v>445</v>
      </c>
      <c r="C417" s="46">
        <v>49</v>
      </c>
      <c r="D417" s="47" t="s">
        <v>88</v>
      </c>
      <c r="E417" s="34">
        <v>45168</v>
      </c>
      <c r="F417" s="33" t="s">
        <v>4129</v>
      </c>
      <c r="G417" s="33" t="s">
        <v>505</v>
      </c>
      <c r="H417" s="33" t="s">
        <v>3658</v>
      </c>
      <c r="I417" s="35">
        <v>100242.469</v>
      </c>
      <c r="J417" s="35">
        <v>100242.469</v>
      </c>
      <c r="K417" s="35">
        <v>1233.569</v>
      </c>
      <c r="L417" s="35">
        <v>101476.038</v>
      </c>
      <c r="M417" s="35">
        <v>101476.038</v>
      </c>
      <c r="N417" s="33" t="s">
        <v>484</v>
      </c>
      <c r="O417" s="43">
        <v>45186</v>
      </c>
      <c r="P417" s="36">
        <v>0</v>
      </c>
    </row>
    <row r="418" spans="1:16" ht="13.15" customHeight="1" x14ac:dyDescent="0.25">
      <c r="A418" s="33" t="s">
        <v>17</v>
      </c>
      <c r="B418" s="45" t="s">
        <v>445</v>
      </c>
      <c r="C418" s="46">
        <v>50</v>
      </c>
      <c r="D418" s="47" t="s">
        <v>88</v>
      </c>
      <c r="E418" s="34">
        <v>45168</v>
      </c>
      <c r="F418" s="33" t="s">
        <v>4129</v>
      </c>
      <c r="G418" s="33" t="s">
        <v>506</v>
      </c>
      <c r="H418" s="33" t="s">
        <v>507</v>
      </c>
      <c r="I418" s="35">
        <v>124128.89050000001</v>
      </c>
      <c r="J418" s="35">
        <v>124128.89050000001</v>
      </c>
      <c r="K418" s="35">
        <v>23584.489000000001</v>
      </c>
      <c r="L418" s="35">
        <v>147713.37949999998</v>
      </c>
      <c r="M418" s="35">
        <v>147713.37949999998</v>
      </c>
      <c r="N418" s="33" t="s">
        <v>484</v>
      </c>
      <c r="O418" s="43">
        <v>45186</v>
      </c>
      <c r="P418" s="36">
        <v>0</v>
      </c>
    </row>
    <row r="419" spans="1:16" ht="13.15" customHeight="1" x14ac:dyDescent="0.25">
      <c r="A419" s="33" t="s">
        <v>17</v>
      </c>
      <c r="B419" s="45" t="s">
        <v>445</v>
      </c>
      <c r="C419" s="46">
        <v>51</v>
      </c>
      <c r="D419" s="47" t="s">
        <v>88</v>
      </c>
      <c r="E419" s="34">
        <v>45168</v>
      </c>
      <c r="F419" s="33" t="s">
        <v>4119</v>
      </c>
      <c r="G419" s="33" t="s">
        <v>508</v>
      </c>
      <c r="H419" s="33" t="s">
        <v>194</v>
      </c>
      <c r="I419" s="35">
        <v>20403.194</v>
      </c>
      <c r="J419" s="35">
        <v>20403.194</v>
      </c>
      <c r="K419" s="35">
        <v>1596.606</v>
      </c>
      <c r="L419" s="35">
        <v>21999.8</v>
      </c>
      <c r="M419" s="35">
        <v>0</v>
      </c>
      <c r="N419" s="37"/>
      <c r="O419" s="33"/>
      <c r="P419" s="35">
        <v>0</v>
      </c>
    </row>
    <row r="420" spans="1:16" ht="13.15" customHeight="1" x14ac:dyDescent="0.25">
      <c r="A420" s="33" t="s">
        <v>17</v>
      </c>
      <c r="B420" s="45" t="s">
        <v>445</v>
      </c>
      <c r="C420" s="46">
        <v>52</v>
      </c>
      <c r="D420" s="47" t="s">
        <v>88</v>
      </c>
      <c r="E420" s="34">
        <v>45168</v>
      </c>
      <c r="F420" s="33" t="s">
        <v>4118</v>
      </c>
      <c r="G420" s="33" t="s">
        <v>448</v>
      </c>
      <c r="H420" s="33" t="s">
        <v>509</v>
      </c>
      <c r="I420" s="35">
        <v>55486.395999999993</v>
      </c>
      <c r="J420" s="35">
        <v>55486.395999999993</v>
      </c>
      <c r="K420" s="35">
        <v>624.41499999999996</v>
      </c>
      <c r="L420" s="35">
        <v>56110.811000000002</v>
      </c>
      <c r="M420" s="35">
        <v>56110.811000000002</v>
      </c>
      <c r="N420" s="33">
        <v>5487808</v>
      </c>
      <c r="O420" s="43">
        <v>45193</v>
      </c>
      <c r="P420" s="36">
        <v>0</v>
      </c>
    </row>
    <row r="421" spans="1:16" ht="13.15" customHeight="1" x14ac:dyDescent="0.25">
      <c r="A421" s="33" t="s">
        <v>17</v>
      </c>
      <c r="B421" s="45" t="s">
        <v>445</v>
      </c>
      <c r="C421" s="46">
        <v>53</v>
      </c>
      <c r="D421" s="47" t="s">
        <v>88</v>
      </c>
      <c r="E421" s="34">
        <v>45168</v>
      </c>
      <c r="F421" s="33" t="s">
        <v>4112</v>
      </c>
      <c r="G421" s="33" t="s">
        <v>510</v>
      </c>
      <c r="H421" s="33" t="s">
        <v>194</v>
      </c>
      <c r="I421" s="35">
        <v>20403.194</v>
      </c>
      <c r="J421" s="35">
        <v>20403.194</v>
      </c>
      <c r="K421" s="35">
        <v>1596.606</v>
      </c>
      <c r="L421" s="35">
        <v>21999.8</v>
      </c>
      <c r="M421" s="35">
        <v>21999.8</v>
      </c>
      <c r="N421" s="33">
        <v>1976902</v>
      </c>
      <c r="O421" s="43">
        <v>45203</v>
      </c>
      <c r="P421" s="36">
        <v>0</v>
      </c>
    </row>
    <row r="422" spans="1:16" ht="13.15" customHeight="1" x14ac:dyDescent="0.25">
      <c r="A422" s="33" t="s">
        <v>17</v>
      </c>
      <c r="B422" s="45" t="s">
        <v>445</v>
      </c>
      <c r="C422" s="46">
        <v>54</v>
      </c>
      <c r="D422" s="47" t="s">
        <v>88</v>
      </c>
      <c r="E422" s="34">
        <v>45172</v>
      </c>
      <c r="F422" s="33" t="s">
        <v>4130</v>
      </c>
      <c r="G422" s="33" t="s">
        <v>511</v>
      </c>
      <c r="H422" s="37"/>
      <c r="I422" s="35">
        <v>12025.6705</v>
      </c>
      <c r="J422" s="35">
        <v>12025.6705</v>
      </c>
      <c r="K422" s="35">
        <v>2284.8775000000001</v>
      </c>
      <c r="L422" s="35">
        <v>14310.548000000001</v>
      </c>
      <c r="M422" s="35">
        <v>14310.548000000001</v>
      </c>
      <c r="N422" s="33" t="s">
        <v>484</v>
      </c>
      <c r="O422" s="43">
        <v>45250</v>
      </c>
      <c r="P422" s="36">
        <v>0</v>
      </c>
    </row>
    <row r="423" spans="1:16" ht="13.15" customHeight="1" x14ac:dyDescent="0.25">
      <c r="A423" s="33" t="s">
        <v>17</v>
      </c>
      <c r="B423" s="45" t="s">
        <v>445</v>
      </c>
      <c r="C423" s="46">
        <v>55</v>
      </c>
      <c r="D423" s="47" t="s">
        <v>88</v>
      </c>
      <c r="E423" s="34">
        <v>45182</v>
      </c>
      <c r="F423" s="33" t="s">
        <v>4131</v>
      </c>
      <c r="G423" s="33" t="s">
        <v>512</v>
      </c>
      <c r="H423" s="37"/>
      <c r="I423" s="35">
        <v>31750.669000000002</v>
      </c>
      <c r="J423" s="35">
        <v>31750.669000000002</v>
      </c>
      <c r="K423" s="35">
        <v>6032.6269999999995</v>
      </c>
      <c r="L423" s="35">
        <v>37783.296000000002</v>
      </c>
      <c r="M423" s="35">
        <v>0</v>
      </c>
      <c r="N423" s="37"/>
      <c r="O423" s="33"/>
      <c r="P423" s="35">
        <v>0</v>
      </c>
    </row>
    <row r="424" spans="1:16" ht="13.15" customHeight="1" x14ac:dyDescent="0.25">
      <c r="A424" s="33" t="s">
        <v>17</v>
      </c>
      <c r="B424" s="45" t="s">
        <v>445</v>
      </c>
      <c r="C424" s="46">
        <v>56</v>
      </c>
      <c r="D424" s="47" t="s">
        <v>88</v>
      </c>
      <c r="E424" s="34">
        <v>45194</v>
      </c>
      <c r="F424" s="33" t="s">
        <v>4132</v>
      </c>
      <c r="G424" s="33" t="s">
        <v>513</v>
      </c>
      <c r="H424" s="33" t="s">
        <v>514</v>
      </c>
      <c r="I424" s="35">
        <v>17002.661</v>
      </c>
      <c r="J424" s="35">
        <v>17002.661</v>
      </c>
      <c r="K424" s="35">
        <v>1197.4549999999999</v>
      </c>
      <c r="L424" s="35">
        <v>18200.116000000002</v>
      </c>
      <c r="M424" s="35">
        <v>3889.5680000000002</v>
      </c>
      <c r="N424" s="33">
        <v>7572689</v>
      </c>
      <c r="O424" s="43">
        <v>45259</v>
      </c>
      <c r="P424" s="36">
        <v>0</v>
      </c>
    </row>
    <row r="425" spans="1:16" ht="13.15" customHeight="1" x14ac:dyDescent="0.25">
      <c r="A425" s="33" t="s">
        <v>17</v>
      </c>
      <c r="B425" s="45" t="s">
        <v>445</v>
      </c>
      <c r="C425" s="46">
        <v>56</v>
      </c>
      <c r="D425" s="47" t="s">
        <v>88</v>
      </c>
      <c r="E425" s="34">
        <v>45194</v>
      </c>
      <c r="F425" s="33" t="s">
        <v>4132</v>
      </c>
      <c r="G425" s="33" t="s">
        <v>513</v>
      </c>
      <c r="H425" s="33" t="s">
        <v>514</v>
      </c>
      <c r="I425" s="35">
        <v>0</v>
      </c>
      <c r="J425" s="35">
        <v>0</v>
      </c>
      <c r="K425" s="35">
        <v>0</v>
      </c>
      <c r="L425" s="35">
        <v>0</v>
      </c>
      <c r="M425" s="35">
        <v>14310.548000000001</v>
      </c>
      <c r="N425" s="33">
        <v>7572571</v>
      </c>
      <c r="O425" s="43">
        <v>45193</v>
      </c>
      <c r="P425" s="36">
        <v>0</v>
      </c>
    </row>
    <row r="426" spans="1:16" ht="13.15" customHeight="1" x14ac:dyDescent="0.25">
      <c r="A426" s="33" t="s">
        <v>17</v>
      </c>
      <c r="B426" s="45" t="s">
        <v>445</v>
      </c>
      <c r="C426" s="46">
        <v>57</v>
      </c>
      <c r="D426" s="47" t="s">
        <v>88</v>
      </c>
      <c r="E426" s="34">
        <v>45194</v>
      </c>
      <c r="F426" s="33" t="s">
        <v>4124</v>
      </c>
      <c r="G426" s="33" t="s">
        <v>515</v>
      </c>
      <c r="H426" s="33" t="s">
        <v>507</v>
      </c>
      <c r="I426" s="35">
        <v>38698.308000000005</v>
      </c>
      <c r="J426" s="35">
        <v>38698.308000000005</v>
      </c>
      <c r="K426" s="35">
        <v>3552.6785000000004</v>
      </c>
      <c r="L426" s="35">
        <v>42250.986499999999</v>
      </c>
      <c r="M426" s="35">
        <v>42250.986499999999</v>
      </c>
      <c r="N426" s="33" t="s">
        <v>516</v>
      </c>
      <c r="O426" s="43">
        <v>45276</v>
      </c>
      <c r="P426" s="36">
        <v>0</v>
      </c>
    </row>
    <row r="427" spans="1:16" ht="13.15" customHeight="1" x14ac:dyDescent="0.25">
      <c r="A427" s="33" t="s">
        <v>17</v>
      </c>
      <c r="B427" s="45" t="s">
        <v>445</v>
      </c>
      <c r="C427" s="46">
        <v>58</v>
      </c>
      <c r="D427" s="47" t="s">
        <v>88</v>
      </c>
      <c r="E427" s="34">
        <v>45194</v>
      </c>
      <c r="F427" s="33" t="s">
        <v>4124</v>
      </c>
      <c r="G427" s="33" t="s">
        <v>517</v>
      </c>
      <c r="H427" s="33" t="s">
        <v>518</v>
      </c>
      <c r="I427" s="35">
        <v>21697.166000000001</v>
      </c>
      <c r="J427" s="35">
        <v>21697.166000000001</v>
      </c>
      <c r="K427" s="35">
        <v>702.4615</v>
      </c>
      <c r="L427" s="35">
        <v>22399.627499999999</v>
      </c>
      <c r="M427" s="35">
        <v>22399.627499999999</v>
      </c>
      <c r="N427" s="33">
        <v>3548846</v>
      </c>
      <c r="O427" s="43">
        <v>45266</v>
      </c>
      <c r="P427" s="36">
        <v>0</v>
      </c>
    </row>
    <row r="428" spans="1:16" ht="13.15" customHeight="1" x14ac:dyDescent="0.25">
      <c r="A428" s="33" t="s">
        <v>17</v>
      </c>
      <c r="B428" s="45" t="s">
        <v>445</v>
      </c>
      <c r="C428" s="46">
        <v>59</v>
      </c>
      <c r="D428" s="47" t="s">
        <v>88</v>
      </c>
      <c r="E428" s="34">
        <v>45194</v>
      </c>
      <c r="F428" s="33" t="s">
        <v>4124</v>
      </c>
      <c r="G428" s="33" t="s">
        <v>446</v>
      </c>
      <c r="H428" s="33" t="s">
        <v>519</v>
      </c>
      <c r="I428" s="35">
        <v>15333.332999999999</v>
      </c>
      <c r="J428" s="35">
        <v>15333.332999999999</v>
      </c>
      <c r="K428" s="35">
        <v>0</v>
      </c>
      <c r="L428" s="35">
        <v>15333.332999999999</v>
      </c>
      <c r="M428" s="35">
        <v>15333.332999999999</v>
      </c>
      <c r="N428" s="33">
        <v>3548822</v>
      </c>
      <c r="O428" s="43">
        <v>45259</v>
      </c>
      <c r="P428" s="36">
        <v>0</v>
      </c>
    </row>
    <row r="429" spans="1:16" ht="13.15" customHeight="1" x14ac:dyDescent="0.25">
      <c r="A429" s="33" t="s">
        <v>17</v>
      </c>
      <c r="B429" s="45" t="s">
        <v>445</v>
      </c>
      <c r="C429" s="46">
        <v>60</v>
      </c>
      <c r="D429" s="47" t="s">
        <v>88</v>
      </c>
      <c r="E429" s="34">
        <v>45194</v>
      </c>
      <c r="F429" s="33" t="s">
        <v>4133</v>
      </c>
      <c r="G429" s="33" t="s">
        <v>446</v>
      </c>
      <c r="H429" s="33" t="s">
        <v>514</v>
      </c>
      <c r="I429" s="35">
        <v>21860.625</v>
      </c>
      <c r="J429" s="35">
        <v>21860.625</v>
      </c>
      <c r="K429" s="35">
        <v>986.85550000000001</v>
      </c>
      <c r="L429" s="35">
        <v>22847.480499999998</v>
      </c>
      <c r="M429" s="35">
        <v>22847.480499999998</v>
      </c>
      <c r="N429" s="33">
        <v>5951162</v>
      </c>
      <c r="O429" s="43">
        <v>45214</v>
      </c>
      <c r="P429" s="36">
        <v>0</v>
      </c>
    </row>
    <row r="430" spans="1:16" ht="13.15" customHeight="1" x14ac:dyDescent="0.25">
      <c r="A430" s="33" t="s">
        <v>17</v>
      </c>
      <c r="B430" s="45" t="s">
        <v>445</v>
      </c>
      <c r="C430" s="46">
        <v>61</v>
      </c>
      <c r="D430" s="47" t="s">
        <v>88</v>
      </c>
      <c r="E430" s="34">
        <v>45202</v>
      </c>
      <c r="F430" s="33" t="s">
        <v>4103</v>
      </c>
      <c r="G430" s="33" t="s">
        <v>448</v>
      </c>
      <c r="H430" s="33" t="s">
        <v>520</v>
      </c>
      <c r="I430" s="35">
        <v>42058.192499999997</v>
      </c>
      <c r="J430" s="35">
        <v>42058.192499999997</v>
      </c>
      <c r="K430" s="35">
        <v>296.05650000000003</v>
      </c>
      <c r="L430" s="35">
        <v>42354.248999999996</v>
      </c>
      <c r="M430" s="35">
        <v>42354.248999999996</v>
      </c>
      <c r="N430" s="33">
        <v>258443</v>
      </c>
      <c r="O430" s="43">
        <v>45208</v>
      </c>
      <c r="P430" s="36">
        <v>0</v>
      </c>
    </row>
    <row r="431" spans="1:16" ht="13.15" customHeight="1" x14ac:dyDescent="0.25">
      <c r="A431" s="33" t="s">
        <v>17</v>
      </c>
      <c r="B431" s="45" t="s">
        <v>445</v>
      </c>
      <c r="C431" s="46">
        <v>62</v>
      </c>
      <c r="D431" s="47" t="s">
        <v>88</v>
      </c>
      <c r="E431" s="34">
        <v>45202</v>
      </c>
      <c r="F431" s="33" t="s">
        <v>4132</v>
      </c>
      <c r="G431" s="33" t="s">
        <v>521</v>
      </c>
      <c r="H431" s="37"/>
      <c r="I431" s="35">
        <v>12025.6705</v>
      </c>
      <c r="J431" s="35">
        <v>12025.6705</v>
      </c>
      <c r="K431" s="35">
        <v>2284.8775000000001</v>
      </c>
      <c r="L431" s="35">
        <v>14310.548000000001</v>
      </c>
      <c r="M431" s="35">
        <v>14310.548000000001</v>
      </c>
      <c r="N431" s="33">
        <v>7572689</v>
      </c>
      <c r="O431" s="43">
        <v>45259</v>
      </c>
      <c r="P431" s="36">
        <v>0</v>
      </c>
    </row>
    <row r="432" spans="1:16" ht="13.15" customHeight="1" x14ac:dyDescent="0.25">
      <c r="A432" s="33" t="s">
        <v>17</v>
      </c>
      <c r="B432" s="45" t="s">
        <v>445</v>
      </c>
      <c r="C432" s="46">
        <v>63</v>
      </c>
      <c r="D432" s="47" t="s">
        <v>88</v>
      </c>
      <c r="E432" s="34">
        <v>45207</v>
      </c>
      <c r="F432" s="33" t="s">
        <v>4101</v>
      </c>
      <c r="G432" s="33" t="s">
        <v>446</v>
      </c>
      <c r="H432" s="33" t="s">
        <v>522</v>
      </c>
      <c r="I432" s="35">
        <v>24107.962</v>
      </c>
      <c r="J432" s="35">
        <v>24107.962</v>
      </c>
      <c r="K432" s="35">
        <v>780.51300000000003</v>
      </c>
      <c r="L432" s="35">
        <v>24888.474999999999</v>
      </c>
      <c r="M432" s="36">
        <v>0</v>
      </c>
      <c r="N432" s="37"/>
      <c r="O432" s="33"/>
      <c r="P432" s="35">
        <v>24888.474999999999</v>
      </c>
    </row>
    <row r="433" spans="1:16" ht="13.15" customHeight="1" x14ac:dyDescent="0.25">
      <c r="A433" s="33" t="s">
        <v>17</v>
      </c>
      <c r="B433" s="45" t="s">
        <v>445</v>
      </c>
      <c r="C433" s="46">
        <v>64</v>
      </c>
      <c r="D433" s="47" t="s">
        <v>88</v>
      </c>
      <c r="E433" s="34">
        <v>45207</v>
      </c>
      <c r="F433" s="33" t="s">
        <v>4093</v>
      </c>
      <c r="G433" s="33" t="s">
        <v>446</v>
      </c>
      <c r="H433" s="33" t="s">
        <v>520</v>
      </c>
      <c r="I433" s="35">
        <v>18080.9715</v>
      </c>
      <c r="J433" s="35">
        <v>18080.9715</v>
      </c>
      <c r="K433" s="35">
        <v>585.3845</v>
      </c>
      <c r="L433" s="35">
        <v>18666.356</v>
      </c>
      <c r="M433" s="35">
        <v>18666.356</v>
      </c>
      <c r="N433" s="33" t="s">
        <v>484</v>
      </c>
      <c r="O433" s="43">
        <v>45220</v>
      </c>
      <c r="P433" s="36">
        <v>0</v>
      </c>
    </row>
    <row r="434" spans="1:16" ht="13.15" customHeight="1" x14ac:dyDescent="0.25">
      <c r="A434" s="33" t="s">
        <v>17</v>
      </c>
      <c r="B434" s="45" t="s">
        <v>445</v>
      </c>
      <c r="C434" s="46">
        <v>65</v>
      </c>
      <c r="D434" s="47" t="s">
        <v>88</v>
      </c>
      <c r="E434" s="34">
        <v>45207</v>
      </c>
      <c r="F434" s="33" t="s">
        <v>4104</v>
      </c>
      <c r="G434" s="33" t="s">
        <v>448</v>
      </c>
      <c r="H434" s="33" t="s">
        <v>520</v>
      </c>
      <c r="I434" s="35">
        <v>49742.913</v>
      </c>
      <c r="J434" s="35">
        <v>49742.913</v>
      </c>
      <c r="K434" s="35">
        <v>1756.1534999999999</v>
      </c>
      <c r="L434" s="35">
        <v>51499.066500000001</v>
      </c>
      <c r="M434" s="35">
        <v>0</v>
      </c>
      <c r="N434" s="37"/>
      <c r="O434" s="33"/>
      <c r="P434" s="35">
        <v>0</v>
      </c>
    </row>
    <row r="435" spans="1:16" ht="13.15" customHeight="1" x14ac:dyDescent="0.25">
      <c r="A435" s="33" t="s">
        <v>17</v>
      </c>
      <c r="B435" s="45" t="s">
        <v>445</v>
      </c>
      <c r="C435" s="46">
        <v>66</v>
      </c>
      <c r="D435" s="47" t="s">
        <v>88</v>
      </c>
      <c r="E435" s="34">
        <v>45207</v>
      </c>
      <c r="F435" s="33" t="s">
        <v>4134</v>
      </c>
      <c r="G435" s="33" t="s">
        <v>523</v>
      </c>
      <c r="H435" s="37"/>
      <c r="I435" s="35">
        <v>12025.6705</v>
      </c>
      <c r="J435" s="35">
        <v>12025.6705</v>
      </c>
      <c r="K435" s="35">
        <v>2284.8775000000001</v>
      </c>
      <c r="L435" s="35">
        <v>14310.548000000001</v>
      </c>
      <c r="M435" s="35">
        <v>0</v>
      </c>
      <c r="N435" s="37"/>
      <c r="O435" s="33"/>
      <c r="P435" s="35">
        <v>0</v>
      </c>
    </row>
    <row r="436" spans="1:16" ht="13.15" customHeight="1" x14ac:dyDescent="0.25">
      <c r="A436" s="33" t="s">
        <v>17</v>
      </c>
      <c r="B436" s="45" t="s">
        <v>445</v>
      </c>
      <c r="C436" s="46">
        <v>67</v>
      </c>
      <c r="D436" s="47" t="s">
        <v>88</v>
      </c>
      <c r="E436" s="34">
        <v>45209</v>
      </c>
      <c r="F436" s="33" t="s">
        <v>4128</v>
      </c>
      <c r="G436" s="33" t="s">
        <v>524</v>
      </c>
      <c r="H436" s="37"/>
      <c r="I436" s="35">
        <v>6758.3759999999993</v>
      </c>
      <c r="J436" s="35">
        <v>6758.3759999999993</v>
      </c>
      <c r="K436" s="35">
        <v>1284.0909999999999</v>
      </c>
      <c r="L436" s="35">
        <v>8042.4669999999996</v>
      </c>
      <c r="M436" s="35">
        <v>0</v>
      </c>
      <c r="N436" s="37"/>
      <c r="O436" s="33"/>
      <c r="P436" s="35">
        <v>0</v>
      </c>
    </row>
    <row r="437" spans="1:16" ht="13.15" customHeight="1" x14ac:dyDescent="0.25">
      <c r="A437" s="33" t="s">
        <v>17</v>
      </c>
      <c r="B437" s="45" t="s">
        <v>445</v>
      </c>
      <c r="C437" s="46">
        <v>68</v>
      </c>
      <c r="D437" s="47" t="s">
        <v>88</v>
      </c>
      <c r="E437" s="34">
        <v>45223</v>
      </c>
      <c r="F437" s="33" t="s">
        <v>4135</v>
      </c>
      <c r="G437" s="33" t="s">
        <v>525</v>
      </c>
      <c r="H437" s="37"/>
      <c r="I437" s="35">
        <v>3172.806</v>
      </c>
      <c r="J437" s="35">
        <v>3172.806</v>
      </c>
      <c r="K437" s="35">
        <v>602.83299999999997</v>
      </c>
      <c r="L437" s="35">
        <v>3775.6390000000001</v>
      </c>
      <c r="M437" s="35">
        <v>3775.6390000000001</v>
      </c>
      <c r="N437" s="33">
        <v>5761409</v>
      </c>
      <c r="O437" s="43">
        <v>45224</v>
      </c>
      <c r="P437" s="36">
        <v>0</v>
      </c>
    </row>
    <row r="438" spans="1:16" ht="13.15" customHeight="1" x14ac:dyDescent="0.25">
      <c r="A438" s="33" t="s">
        <v>17</v>
      </c>
      <c r="B438" s="45" t="s">
        <v>445</v>
      </c>
      <c r="C438" s="46">
        <v>69</v>
      </c>
      <c r="D438" s="47" t="s">
        <v>88</v>
      </c>
      <c r="E438" s="34">
        <v>45238</v>
      </c>
      <c r="F438" s="33" t="s">
        <v>4136</v>
      </c>
      <c r="G438" s="33" t="s">
        <v>526</v>
      </c>
      <c r="H438" s="37"/>
      <c r="I438" s="35">
        <v>13110</v>
      </c>
      <c r="J438" s="35">
        <v>13110</v>
      </c>
      <c r="K438" s="35">
        <v>2490.9</v>
      </c>
      <c r="L438" s="35">
        <v>15600.9</v>
      </c>
      <c r="M438" s="35">
        <v>15600.9</v>
      </c>
      <c r="N438" s="33">
        <v>3644277</v>
      </c>
      <c r="O438" s="43">
        <v>45234</v>
      </c>
      <c r="P438" s="36">
        <v>0</v>
      </c>
    </row>
    <row r="439" spans="1:16" ht="13.15" customHeight="1" x14ac:dyDescent="0.25">
      <c r="A439" s="33" t="s">
        <v>17</v>
      </c>
      <c r="B439" s="45" t="s">
        <v>445</v>
      </c>
      <c r="C439" s="46">
        <v>70</v>
      </c>
      <c r="D439" s="47" t="s">
        <v>88</v>
      </c>
      <c r="E439" s="34">
        <v>45243</v>
      </c>
      <c r="F439" s="33" t="s">
        <v>4137</v>
      </c>
      <c r="G439" s="33" t="s">
        <v>527</v>
      </c>
      <c r="H439" s="37"/>
      <c r="I439" s="35">
        <v>1439785.007</v>
      </c>
      <c r="J439" s="35">
        <v>1439785.007</v>
      </c>
      <c r="K439" s="35">
        <v>273559.15150000004</v>
      </c>
      <c r="L439" s="35">
        <v>1713344.1585000001</v>
      </c>
      <c r="M439" s="35">
        <v>0</v>
      </c>
      <c r="N439" s="33"/>
      <c r="O439" s="43"/>
      <c r="P439" s="36">
        <v>0</v>
      </c>
    </row>
    <row r="440" spans="1:16" ht="13.15" customHeight="1" x14ac:dyDescent="0.25">
      <c r="A440" s="33" t="s">
        <v>17</v>
      </c>
      <c r="B440" s="45" t="s">
        <v>445</v>
      </c>
      <c r="C440" s="46">
        <v>71</v>
      </c>
      <c r="D440" s="47" t="s">
        <v>88</v>
      </c>
      <c r="E440" s="34">
        <v>45250</v>
      </c>
      <c r="F440" s="33" t="s">
        <v>4124</v>
      </c>
      <c r="G440" s="33" t="s">
        <v>528</v>
      </c>
      <c r="H440" s="33" t="s">
        <v>529</v>
      </c>
      <c r="I440" s="35">
        <v>17500</v>
      </c>
      <c r="J440" s="35">
        <v>17500</v>
      </c>
      <c r="K440" s="35">
        <v>0</v>
      </c>
      <c r="L440" s="35">
        <v>17500</v>
      </c>
      <c r="M440" s="35">
        <v>17500</v>
      </c>
      <c r="N440" s="33" t="s">
        <v>530</v>
      </c>
      <c r="O440" s="43">
        <v>45259</v>
      </c>
      <c r="P440" s="36">
        <v>0</v>
      </c>
    </row>
    <row r="441" spans="1:16" ht="13.15" customHeight="1" x14ac:dyDescent="0.25">
      <c r="A441" s="33" t="s">
        <v>17</v>
      </c>
      <c r="B441" s="45" t="s">
        <v>445</v>
      </c>
      <c r="C441" s="46">
        <v>72</v>
      </c>
      <c r="D441" s="47" t="s">
        <v>88</v>
      </c>
      <c r="E441" s="34">
        <v>45257</v>
      </c>
      <c r="F441" s="33" t="s">
        <v>4119</v>
      </c>
      <c r="G441" s="33" t="s">
        <v>531</v>
      </c>
      <c r="H441" s="37"/>
      <c r="I441" s="35">
        <v>8400</v>
      </c>
      <c r="J441" s="35">
        <v>8400</v>
      </c>
      <c r="K441" s="35">
        <v>1596</v>
      </c>
      <c r="L441" s="35">
        <v>9996</v>
      </c>
      <c r="M441" s="35">
        <v>0</v>
      </c>
      <c r="N441" s="37"/>
      <c r="O441" s="33"/>
      <c r="P441" s="35">
        <v>0</v>
      </c>
    </row>
    <row r="442" spans="1:16" ht="13.15" customHeight="1" x14ac:dyDescent="0.25">
      <c r="A442" s="33" t="s">
        <v>17</v>
      </c>
      <c r="B442" s="45" t="s">
        <v>445</v>
      </c>
      <c r="C442" s="46">
        <v>73</v>
      </c>
      <c r="D442" s="47" t="s">
        <v>88</v>
      </c>
      <c r="E442" s="34">
        <v>45257</v>
      </c>
      <c r="F442" s="33" t="s">
        <v>4138</v>
      </c>
      <c r="G442" s="33" t="s">
        <v>532</v>
      </c>
      <c r="H442" s="33" t="s">
        <v>533</v>
      </c>
      <c r="I442" s="35">
        <v>3600</v>
      </c>
      <c r="J442" s="35">
        <v>3600</v>
      </c>
      <c r="K442" s="35">
        <v>684</v>
      </c>
      <c r="L442" s="35">
        <v>4284</v>
      </c>
      <c r="M442" s="35">
        <v>4284</v>
      </c>
      <c r="N442" s="33">
        <v>2181902</v>
      </c>
      <c r="O442" s="43">
        <v>45266</v>
      </c>
      <c r="P442" s="36">
        <v>0</v>
      </c>
    </row>
    <row r="443" spans="1:16" ht="13.15" customHeight="1" x14ac:dyDescent="0.25">
      <c r="A443" s="33" t="s">
        <v>17</v>
      </c>
      <c r="B443" s="45" t="s">
        <v>445</v>
      </c>
      <c r="C443" s="46">
        <v>74</v>
      </c>
      <c r="D443" s="47" t="s">
        <v>88</v>
      </c>
      <c r="E443" s="34">
        <v>45257</v>
      </c>
      <c r="F443" s="33" t="s">
        <v>4138</v>
      </c>
      <c r="G443" s="33" t="s">
        <v>534</v>
      </c>
      <c r="H443" s="33" t="s">
        <v>535</v>
      </c>
      <c r="I443" s="35">
        <v>3000</v>
      </c>
      <c r="J443" s="35">
        <v>3000</v>
      </c>
      <c r="K443" s="35">
        <v>570</v>
      </c>
      <c r="L443" s="35">
        <v>3570</v>
      </c>
      <c r="M443" s="35">
        <v>3570</v>
      </c>
      <c r="N443" s="33">
        <v>2181902</v>
      </c>
      <c r="O443" s="43">
        <v>45266</v>
      </c>
      <c r="P443" s="36">
        <v>0</v>
      </c>
    </row>
    <row r="444" spans="1:16" ht="13.15" customHeight="1" x14ac:dyDescent="0.25">
      <c r="A444" s="33" t="s">
        <v>17</v>
      </c>
      <c r="B444" s="45" t="s">
        <v>445</v>
      </c>
      <c r="C444" s="46">
        <v>75</v>
      </c>
      <c r="D444" s="47" t="s">
        <v>88</v>
      </c>
      <c r="E444" s="34">
        <v>45259</v>
      </c>
      <c r="F444" s="33" t="s">
        <v>4122</v>
      </c>
      <c r="G444" s="33" t="s">
        <v>536</v>
      </c>
      <c r="H444" s="33" t="s">
        <v>537</v>
      </c>
      <c r="I444" s="35">
        <v>5100.7984999999999</v>
      </c>
      <c r="J444" s="35">
        <v>5100.7984999999999</v>
      </c>
      <c r="K444" s="35">
        <v>399.1515</v>
      </c>
      <c r="L444" s="35">
        <v>5499.95</v>
      </c>
      <c r="M444" s="35">
        <v>5499.95</v>
      </c>
      <c r="N444" s="33">
        <v>4927530</v>
      </c>
      <c r="O444" s="43">
        <v>45270</v>
      </c>
      <c r="P444" s="36">
        <v>0</v>
      </c>
    </row>
    <row r="445" spans="1:16" ht="13.15" customHeight="1" x14ac:dyDescent="0.25">
      <c r="A445" s="33" t="s">
        <v>17</v>
      </c>
      <c r="B445" s="45" t="s">
        <v>445</v>
      </c>
      <c r="C445" s="46">
        <v>76</v>
      </c>
      <c r="D445" s="47" t="s">
        <v>88</v>
      </c>
      <c r="E445" s="34">
        <v>45259</v>
      </c>
      <c r="F445" s="33" t="s">
        <v>4139</v>
      </c>
      <c r="G445" s="33" t="s">
        <v>538</v>
      </c>
      <c r="H445" s="33" t="s">
        <v>539</v>
      </c>
      <c r="I445" s="35">
        <v>3500</v>
      </c>
      <c r="J445" s="35">
        <v>3500</v>
      </c>
      <c r="K445" s="35">
        <v>0</v>
      </c>
      <c r="L445" s="35">
        <v>3500</v>
      </c>
      <c r="M445" s="35">
        <v>3500</v>
      </c>
      <c r="N445" s="33">
        <v>4226902</v>
      </c>
      <c r="O445" s="43">
        <v>45272</v>
      </c>
      <c r="P445" s="36">
        <v>0</v>
      </c>
    </row>
    <row r="446" spans="1:16" ht="13.15" customHeight="1" x14ac:dyDescent="0.25">
      <c r="A446" s="33" t="s">
        <v>17</v>
      </c>
      <c r="B446" s="45" t="s">
        <v>445</v>
      </c>
      <c r="C446" s="46">
        <v>77</v>
      </c>
      <c r="D446" s="47" t="s">
        <v>88</v>
      </c>
      <c r="E446" s="34">
        <v>45259</v>
      </c>
      <c r="F446" s="33" t="s">
        <v>4140</v>
      </c>
      <c r="G446" s="33" t="s">
        <v>540</v>
      </c>
      <c r="H446" s="37"/>
      <c r="I446" s="35">
        <v>20653.110999999997</v>
      </c>
      <c r="J446" s="35">
        <v>20653.110999999997</v>
      </c>
      <c r="K446" s="35">
        <v>3924.0910000000003</v>
      </c>
      <c r="L446" s="35">
        <v>24577.201999999997</v>
      </c>
      <c r="M446" s="35">
        <v>24577.201999999997</v>
      </c>
      <c r="N446" s="33" t="s">
        <v>484</v>
      </c>
      <c r="O446" s="43">
        <v>45285</v>
      </c>
      <c r="P446" s="36">
        <v>0</v>
      </c>
    </row>
    <row r="447" spans="1:16" ht="13.15" customHeight="1" x14ac:dyDescent="0.25">
      <c r="A447" s="33" t="s">
        <v>17</v>
      </c>
      <c r="B447" s="45" t="s">
        <v>445</v>
      </c>
      <c r="C447" s="46">
        <v>78</v>
      </c>
      <c r="D447" s="47" t="s">
        <v>88</v>
      </c>
      <c r="E447" s="34">
        <v>45267</v>
      </c>
      <c r="F447" s="33" t="s">
        <v>4141</v>
      </c>
      <c r="G447" s="33" t="s">
        <v>541</v>
      </c>
      <c r="H447" s="37"/>
      <c r="I447" s="35">
        <v>35168</v>
      </c>
      <c r="J447" s="35">
        <v>35168</v>
      </c>
      <c r="K447" s="35">
        <v>6681.92</v>
      </c>
      <c r="L447" s="35">
        <v>41849.919999999998</v>
      </c>
      <c r="M447" s="35">
        <v>41849.919999999998</v>
      </c>
      <c r="N447" s="33" t="s">
        <v>492</v>
      </c>
      <c r="O447" s="43">
        <v>45277</v>
      </c>
      <c r="P447" s="36">
        <v>0</v>
      </c>
    </row>
    <row r="448" spans="1:16" ht="13.15" customHeight="1" x14ac:dyDescent="0.25">
      <c r="A448" s="33" t="s">
        <v>17</v>
      </c>
      <c r="B448" s="45" t="s">
        <v>445</v>
      </c>
      <c r="C448" s="46">
        <v>79</v>
      </c>
      <c r="D448" s="47" t="s">
        <v>88</v>
      </c>
      <c r="E448" s="34">
        <v>45270</v>
      </c>
      <c r="F448" s="33" t="s">
        <v>4142</v>
      </c>
      <c r="G448" s="33" t="s">
        <v>542</v>
      </c>
      <c r="H448" s="33" t="s">
        <v>539</v>
      </c>
      <c r="I448" s="35">
        <v>21568.79</v>
      </c>
      <c r="J448" s="35">
        <v>21568.79</v>
      </c>
      <c r="K448" s="35">
        <v>3433.0699999999997</v>
      </c>
      <c r="L448" s="35">
        <v>25001.86</v>
      </c>
      <c r="M448" s="35">
        <v>25001.86</v>
      </c>
      <c r="N448" s="33" t="s">
        <v>484</v>
      </c>
      <c r="O448" s="43">
        <v>45277</v>
      </c>
      <c r="P448" s="36">
        <v>0</v>
      </c>
    </row>
    <row r="449" spans="1:16" ht="13.15" customHeight="1" x14ac:dyDescent="0.25">
      <c r="A449" s="33" t="s">
        <v>17</v>
      </c>
      <c r="B449" s="45" t="s">
        <v>445</v>
      </c>
      <c r="C449" s="46">
        <v>80</v>
      </c>
      <c r="D449" s="47" t="s">
        <v>88</v>
      </c>
      <c r="E449" s="34">
        <v>45277</v>
      </c>
      <c r="F449" s="33" t="s">
        <v>4143</v>
      </c>
      <c r="G449" s="33" t="s">
        <v>543</v>
      </c>
      <c r="H449" s="37"/>
      <c r="I449" s="35">
        <v>20653.110999999997</v>
      </c>
      <c r="J449" s="35">
        <v>20653.110999999997</v>
      </c>
      <c r="K449" s="35">
        <v>3924.0910000000003</v>
      </c>
      <c r="L449" s="35">
        <v>24577.201999999997</v>
      </c>
      <c r="M449" s="35">
        <v>0</v>
      </c>
      <c r="N449" s="37"/>
      <c r="O449" s="33"/>
      <c r="P449" s="35">
        <v>0</v>
      </c>
    </row>
    <row r="450" spans="1:16" ht="13.15" customHeight="1" x14ac:dyDescent="0.25">
      <c r="A450" s="33" t="s">
        <v>17</v>
      </c>
      <c r="B450" s="45" t="s">
        <v>445</v>
      </c>
      <c r="C450" s="46">
        <v>81</v>
      </c>
      <c r="D450" s="47" t="s">
        <v>88</v>
      </c>
      <c r="E450" s="34">
        <v>45280</v>
      </c>
      <c r="F450" s="33" t="s">
        <v>4144</v>
      </c>
      <c r="G450" s="33" t="s">
        <v>544</v>
      </c>
      <c r="H450" s="37"/>
      <c r="I450" s="35">
        <v>20653.110999999997</v>
      </c>
      <c r="J450" s="35">
        <v>20653.110999999997</v>
      </c>
      <c r="K450" s="35">
        <v>3924.0910000000003</v>
      </c>
      <c r="L450" s="35">
        <v>24577.201999999997</v>
      </c>
      <c r="M450" s="35">
        <v>0</v>
      </c>
      <c r="N450" s="37"/>
      <c r="O450" s="33"/>
      <c r="P450" s="35">
        <v>0</v>
      </c>
    </row>
    <row r="451" spans="1:16" ht="13.15" customHeight="1" x14ac:dyDescent="0.25">
      <c r="A451" s="33" t="s">
        <v>17</v>
      </c>
      <c r="B451" s="45" t="s">
        <v>445</v>
      </c>
      <c r="C451" s="46">
        <v>82</v>
      </c>
      <c r="D451" s="47" t="s">
        <v>88</v>
      </c>
      <c r="E451" s="34">
        <v>45280</v>
      </c>
      <c r="F451" s="33" t="s">
        <v>4145</v>
      </c>
      <c r="G451" s="33" t="s">
        <v>545</v>
      </c>
      <c r="H451" s="37"/>
      <c r="I451" s="35">
        <v>20653.110999999997</v>
      </c>
      <c r="J451" s="35">
        <v>20653.110999999997</v>
      </c>
      <c r="K451" s="35">
        <v>3924.0910000000003</v>
      </c>
      <c r="L451" s="35">
        <v>24577.201999999997</v>
      </c>
      <c r="M451" s="35">
        <v>0</v>
      </c>
      <c r="N451" s="37"/>
      <c r="O451" s="33"/>
      <c r="P451" s="35">
        <v>0</v>
      </c>
    </row>
    <row r="452" spans="1:16" ht="13.15" customHeight="1" x14ac:dyDescent="0.25">
      <c r="A452" s="33" t="s">
        <v>17</v>
      </c>
      <c r="B452" s="45" t="s">
        <v>445</v>
      </c>
      <c r="C452" s="46">
        <v>83</v>
      </c>
      <c r="D452" s="47" t="s">
        <v>88</v>
      </c>
      <c r="E452" s="34">
        <v>45280</v>
      </c>
      <c r="F452" s="33" t="s">
        <v>4145</v>
      </c>
      <c r="G452" s="33" t="s">
        <v>546</v>
      </c>
      <c r="H452" s="37"/>
      <c r="I452" s="35">
        <v>20653.110999999997</v>
      </c>
      <c r="J452" s="35">
        <v>20653.110999999997</v>
      </c>
      <c r="K452" s="35">
        <v>3924.0910000000003</v>
      </c>
      <c r="L452" s="35">
        <v>24577.201999999997</v>
      </c>
      <c r="M452" s="35">
        <v>0</v>
      </c>
      <c r="N452" s="37"/>
      <c r="O452" s="33"/>
      <c r="P452" s="35">
        <v>0</v>
      </c>
    </row>
    <row r="453" spans="1:16" ht="13.15" customHeight="1" x14ac:dyDescent="0.25">
      <c r="A453" s="33" t="s">
        <v>17</v>
      </c>
      <c r="B453" s="45" t="s">
        <v>445</v>
      </c>
      <c r="C453" s="46">
        <v>84</v>
      </c>
      <c r="D453" s="47" t="s">
        <v>88</v>
      </c>
      <c r="E453" s="34">
        <v>45280</v>
      </c>
      <c r="F453" s="33" t="s">
        <v>4146</v>
      </c>
      <c r="G453" s="33" t="s">
        <v>547</v>
      </c>
      <c r="H453" s="37"/>
      <c r="I453" s="35">
        <v>2521.0084999999999</v>
      </c>
      <c r="J453" s="35">
        <v>2521.0084999999999</v>
      </c>
      <c r="K453" s="35">
        <v>478.99149999999997</v>
      </c>
      <c r="L453" s="35">
        <v>3000</v>
      </c>
      <c r="M453" s="35">
        <v>0</v>
      </c>
      <c r="N453" s="37"/>
      <c r="O453" s="33"/>
      <c r="P453" s="35">
        <v>0</v>
      </c>
    </row>
    <row r="454" spans="1:16" ht="13.15" customHeight="1" x14ac:dyDescent="0.25">
      <c r="A454" s="33" t="s">
        <v>17</v>
      </c>
      <c r="B454" s="45" t="s">
        <v>445</v>
      </c>
      <c r="C454" s="46">
        <v>85</v>
      </c>
      <c r="D454" s="47" t="s">
        <v>88</v>
      </c>
      <c r="E454" s="34">
        <v>45280</v>
      </c>
      <c r="F454" s="33" t="s">
        <v>4129</v>
      </c>
      <c r="G454" s="33" t="s">
        <v>548</v>
      </c>
      <c r="H454" s="33" t="s">
        <v>3659</v>
      </c>
      <c r="I454" s="35">
        <v>192465.53999999998</v>
      </c>
      <c r="J454" s="35">
        <v>192465.53999999998</v>
      </c>
      <c r="K454" s="35">
        <v>2368.4525000000003</v>
      </c>
      <c r="L454" s="35">
        <v>194833.99249999999</v>
      </c>
      <c r="M454" s="35">
        <v>194833.99249999999</v>
      </c>
      <c r="N454" s="33" t="s">
        <v>492</v>
      </c>
      <c r="O454" s="43">
        <v>45290</v>
      </c>
      <c r="P454" s="36">
        <v>0</v>
      </c>
    </row>
    <row r="455" spans="1:16" ht="13.15" customHeight="1" x14ac:dyDescent="0.25">
      <c r="A455" s="33" t="s">
        <v>17</v>
      </c>
      <c r="B455" s="45" t="s">
        <v>445</v>
      </c>
      <c r="C455" s="46">
        <v>86</v>
      </c>
      <c r="D455" s="47" t="s">
        <v>88</v>
      </c>
      <c r="E455" s="34">
        <v>45280</v>
      </c>
      <c r="F455" s="33" t="s">
        <v>4129</v>
      </c>
      <c r="G455" s="33" t="s">
        <v>549</v>
      </c>
      <c r="H455" s="33" t="s">
        <v>3659</v>
      </c>
      <c r="I455" s="35">
        <v>252465.53999999998</v>
      </c>
      <c r="J455" s="35">
        <v>252465.53999999998</v>
      </c>
      <c r="K455" s="35">
        <v>47968.452499999999</v>
      </c>
      <c r="L455" s="35">
        <v>300433.99249999999</v>
      </c>
      <c r="M455" s="35">
        <v>300433.99249999999</v>
      </c>
      <c r="N455" s="33" t="s">
        <v>492</v>
      </c>
      <c r="O455" s="43">
        <v>45290</v>
      </c>
      <c r="P455" s="36">
        <v>0</v>
      </c>
    </row>
    <row r="456" spans="1:16" ht="13.15" customHeight="1" x14ac:dyDescent="0.25">
      <c r="A456" s="33" t="s">
        <v>17</v>
      </c>
      <c r="B456" s="45" t="s">
        <v>445</v>
      </c>
      <c r="C456" s="46">
        <v>87</v>
      </c>
      <c r="D456" s="47" t="s">
        <v>88</v>
      </c>
      <c r="E456" s="34">
        <v>45288</v>
      </c>
      <c r="F456" s="33" t="s">
        <v>4100</v>
      </c>
      <c r="G456" s="33" t="s">
        <v>446</v>
      </c>
      <c r="H456" s="33" t="s">
        <v>350</v>
      </c>
      <c r="I456" s="35">
        <v>19674.577499999999</v>
      </c>
      <c r="J456" s="35">
        <v>19674.577499999999</v>
      </c>
      <c r="K456" s="35">
        <v>888.16949999999997</v>
      </c>
      <c r="L456" s="35">
        <v>20562.746999999999</v>
      </c>
      <c r="M456" s="35">
        <v>20562.746999999999</v>
      </c>
      <c r="N456" s="33" t="s">
        <v>550</v>
      </c>
      <c r="O456" s="43">
        <v>45290</v>
      </c>
      <c r="P456" s="36">
        <v>0</v>
      </c>
    </row>
    <row r="457" spans="1:16" ht="13.15" customHeight="1" x14ac:dyDescent="0.25">
      <c r="A457" s="33" t="s">
        <v>17</v>
      </c>
      <c r="B457" s="45" t="s">
        <v>445</v>
      </c>
      <c r="C457" s="46">
        <v>88</v>
      </c>
      <c r="D457" s="47" t="s">
        <v>88</v>
      </c>
      <c r="E457" s="34">
        <v>45288</v>
      </c>
      <c r="F457" s="33" t="s">
        <v>4100</v>
      </c>
      <c r="G457" s="33" t="s">
        <v>551</v>
      </c>
      <c r="H457" s="33" t="s">
        <v>350</v>
      </c>
      <c r="I457" s="35">
        <v>19674.577499999999</v>
      </c>
      <c r="J457" s="35">
        <v>19674.577499999999</v>
      </c>
      <c r="K457" s="35">
        <v>888.16949999999997</v>
      </c>
      <c r="L457" s="35">
        <v>20562.746999999999</v>
      </c>
      <c r="M457" s="36">
        <v>0</v>
      </c>
      <c r="N457" s="37"/>
      <c r="O457" s="33"/>
      <c r="P457" s="35">
        <v>20562.746999999999</v>
      </c>
    </row>
    <row r="458" spans="1:16" ht="13.15" customHeight="1" x14ac:dyDescent="0.25">
      <c r="A458" s="33" t="s">
        <v>17</v>
      </c>
      <c r="B458" s="45" t="s">
        <v>445</v>
      </c>
      <c r="C458" s="46">
        <v>91</v>
      </c>
      <c r="D458" s="47" t="s">
        <v>88</v>
      </c>
      <c r="E458" s="34">
        <v>45288</v>
      </c>
      <c r="F458" s="33" t="s">
        <v>4102</v>
      </c>
      <c r="G458" s="33" t="s">
        <v>448</v>
      </c>
      <c r="H458" s="33" t="s">
        <v>90</v>
      </c>
      <c r="I458" s="35">
        <v>174323.886</v>
      </c>
      <c r="J458" s="35">
        <v>174323.886</v>
      </c>
      <c r="K458" s="35">
        <v>2341.5384999999997</v>
      </c>
      <c r="L458" s="35">
        <v>176665.42450000002</v>
      </c>
      <c r="M458" s="35">
        <v>176665.42450000002</v>
      </c>
      <c r="N458" s="33" t="s">
        <v>552</v>
      </c>
      <c r="O458" s="43">
        <v>45290</v>
      </c>
      <c r="P458" s="36">
        <v>0</v>
      </c>
    </row>
    <row r="459" spans="1:16" ht="13.15" customHeight="1" x14ac:dyDescent="0.25">
      <c r="A459" s="33" t="s">
        <v>17</v>
      </c>
      <c r="B459" s="45" t="s">
        <v>445</v>
      </c>
      <c r="C459" s="46">
        <v>92</v>
      </c>
      <c r="D459" s="47" t="s">
        <v>88</v>
      </c>
      <c r="E459" s="34">
        <v>45288</v>
      </c>
      <c r="F459" s="33" t="s">
        <v>4103</v>
      </c>
      <c r="G459" s="33" t="s">
        <v>451</v>
      </c>
      <c r="H459" s="33" t="s">
        <v>350</v>
      </c>
      <c r="I459" s="35">
        <v>42058.192499999997</v>
      </c>
      <c r="J459" s="35">
        <v>42058.192499999997</v>
      </c>
      <c r="K459" s="35">
        <v>296.05650000000003</v>
      </c>
      <c r="L459" s="35">
        <v>42354.248999999996</v>
      </c>
      <c r="M459" s="35">
        <v>42354.248999999996</v>
      </c>
      <c r="N459" s="33" t="s">
        <v>553</v>
      </c>
      <c r="O459" s="43">
        <v>45290</v>
      </c>
      <c r="P459" s="36">
        <v>0</v>
      </c>
    </row>
    <row r="460" spans="1:16" ht="13.15" customHeight="1" x14ac:dyDescent="0.25">
      <c r="A460" s="33" t="s">
        <v>17</v>
      </c>
      <c r="B460" s="45" t="s">
        <v>445</v>
      </c>
      <c r="C460" s="46">
        <v>93</v>
      </c>
      <c r="D460" s="47" t="s">
        <v>88</v>
      </c>
      <c r="E460" s="34">
        <v>45288</v>
      </c>
      <c r="F460" s="33" t="s">
        <v>4104</v>
      </c>
      <c r="G460" s="33" t="s">
        <v>448</v>
      </c>
      <c r="H460" s="33" t="s">
        <v>350</v>
      </c>
      <c r="I460" s="35">
        <v>49742.913</v>
      </c>
      <c r="J460" s="35">
        <v>49742.913</v>
      </c>
      <c r="K460" s="35">
        <v>1756.1534999999999</v>
      </c>
      <c r="L460" s="35">
        <v>51499.066500000001</v>
      </c>
      <c r="M460" s="35">
        <v>51499.066500000001</v>
      </c>
      <c r="N460" s="33" t="s">
        <v>554</v>
      </c>
      <c r="O460" s="43">
        <v>45290</v>
      </c>
      <c r="P460" s="36">
        <v>0</v>
      </c>
    </row>
    <row r="461" spans="1:16" ht="13.15" customHeight="1" x14ac:dyDescent="0.25">
      <c r="A461" s="33" t="s">
        <v>17</v>
      </c>
      <c r="B461" s="45" t="s">
        <v>445</v>
      </c>
      <c r="C461" s="46">
        <v>94</v>
      </c>
      <c r="D461" s="47" t="s">
        <v>88</v>
      </c>
      <c r="E461" s="34">
        <v>45288</v>
      </c>
      <c r="F461" s="33" t="s">
        <v>4105</v>
      </c>
      <c r="G461" s="33" t="s">
        <v>454</v>
      </c>
      <c r="H461" s="33" t="s">
        <v>90</v>
      </c>
      <c r="I461" s="35">
        <v>48000</v>
      </c>
      <c r="J461" s="35">
        <v>48000</v>
      </c>
      <c r="K461" s="35">
        <v>9120</v>
      </c>
      <c r="L461" s="35">
        <v>57120</v>
      </c>
      <c r="M461" s="35">
        <v>57120</v>
      </c>
      <c r="N461" s="33" t="s">
        <v>555</v>
      </c>
      <c r="O461" s="43">
        <v>45290</v>
      </c>
      <c r="P461" s="36">
        <v>0</v>
      </c>
    </row>
    <row r="462" spans="1:16" ht="13.15" customHeight="1" x14ac:dyDescent="0.25">
      <c r="A462" s="33" t="s">
        <v>17</v>
      </c>
      <c r="B462" s="45" t="s">
        <v>445</v>
      </c>
      <c r="C462" s="46">
        <v>95</v>
      </c>
      <c r="D462" s="47" t="s">
        <v>88</v>
      </c>
      <c r="E462" s="34">
        <v>45288</v>
      </c>
      <c r="F462" s="33" t="s">
        <v>4106</v>
      </c>
      <c r="G462" s="33" t="s">
        <v>456</v>
      </c>
      <c r="H462" s="33" t="s">
        <v>90</v>
      </c>
      <c r="I462" s="35">
        <v>70199.076000000001</v>
      </c>
      <c r="J462" s="35">
        <v>70199.076000000001</v>
      </c>
      <c r="K462" s="35">
        <v>1937.8244999999999</v>
      </c>
      <c r="L462" s="35">
        <v>72136.900500000003</v>
      </c>
      <c r="M462" s="35">
        <v>72136.900500000003</v>
      </c>
      <c r="N462" s="33" t="s">
        <v>556</v>
      </c>
      <c r="O462" s="43">
        <v>45290</v>
      </c>
      <c r="P462" s="36">
        <v>0</v>
      </c>
    </row>
    <row r="463" spans="1:16" ht="13.15" customHeight="1" x14ac:dyDescent="0.25">
      <c r="A463" s="33" t="s">
        <v>17</v>
      </c>
      <c r="B463" s="45" t="s">
        <v>445</v>
      </c>
      <c r="C463" s="46">
        <v>96</v>
      </c>
      <c r="D463" s="47" t="s">
        <v>88</v>
      </c>
      <c r="E463" s="34">
        <v>45288</v>
      </c>
      <c r="F463" s="33" t="s">
        <v>4107</v>
      </c>
      <c r="G463" s="33" t="s">
        <v>456</v>
      </c>
      <c r="H463" s="37"/>
      <c r="I463" s="35">
        <v>40199.076000000001</v>
      </c>
      <c r="J463" s="35">
        <v>40199.076000000001</v>
      </c>
      <c r="K463" s="35">
        <v>1937.8244999999999</v>
      </c>
      <c r="L463" s="35">
        <v>42136.900500000003</v>
      </c>
      <c r="M463" s="35">
        <v>42136.900500000003</v>
      </c>
      <c r="N463" s="33" t="s">
        <v>557</v>
      </c>
      <c r="O463" s="43">
        <v>45290</v>
      </c>
      <c r="P463" s="36">
        <v>0</v>
      </c>
    </row>
    <row r="464" spans="1:16" ht="13.15" customHeight="1" x14ac:dyDescent="0.25">
      <c r="A464" s="33" t="s">
        <v>17</v>
      </c>
      <c r="B464" s="45" t="s">
        <v>445</v>
      </c>
      <c r="C464" s="46">
        <v>97</v>
      </c>
      <c r="D464" s="47" t="s">
        <v>88</v>
      </c>
      <c r="E464" s="34">
        <v>45288</v>
      </c>
      <c r="F464" s="33" t="s">
        <v>4108</v>
      </c>
      <c r="G464" s="33" t="s">
        <v>446</v>
      </c>
      <c r="H464" s="33" t="s">
        <v>90</v>
      </c>
      <c r="I464" s="35">
        <v>70199.076000000001</v>
      </c>
      <c r="J464" s="35">
        <v>70199.076000000001</v>
      </c>
      <c r="K464" s="35">
        <v>1937.8244999999999</v>
      </c>
      <c r="L464" s="35">
        <v>72136.900500000003</v>
      </c>
      <c r="M464" s="35">
        <v>72136.900500000003</v>
      </c>
      <c r="N464" s="33" t="s">
        <v>558</v>
      </c>
      <c r="O464" s="43">
        <v>45290</v>
      </c>
      <c r="P464" s="36">
        <v>0</v>
      </c>
    </row>
    <row r="465" spans="1:16" ht="13.15" customHeight="1" x14ac:dyDescent="0.25">
      <c r="A465" s="33" t="s">
        <v>17</v>
      </c>
      <c r="B465" s="45" t="s">
        <v>445</v>
      </c>
      <c r="C465" s="46">
        <v>98</v>
      </c>
      <c r="D465" s="47" t="s">
        <v>88</v>
      </c>
      <c r="E465" s="34">
        <v>45288</v>
      </c>
      <c r="F465" s="33" t="s">
        <v>4101</v>
      </c>
      <c r="G465" s="33" t="s">
        <v>456</v>
      </c>
      <c r="H465" s="33" t="s">
        <v>3613</v>
      </c>
      <c r="I465" s="35">
        <v>24107.962</v>
      </c>
      <c r="J465" s="35">
        <v>24107.962</v>
      </c>
      <c r="K465" s="35">
        <v>780.51300000000003</v>
      </c>
      <c r="L465" s="35">
        <v>24888.474999999999</v>
      </c>
      <c r="M465" s="35">
        <v>0</v>
      </c>
      <c r="N465" s="37"/>
      <c r="O465" s="33"/>
      <c r="P465" s="35">
        <v>0</v>
      </c>
    </row>
    <row r="466" spans="1:16" ht="13.15" customHeight="1" x14ac:dyDescent="0.25">
      <c r="A466" s="33" t="s">
        <v>17</v>
      </c>
      <c r="B466" s="45" t="s">
        <v>445</v>
      </c>
      <c r="C466" s="46">
        <v>99</v>
      </c>
      <c r="D466" s="47" t="s">
        <v>88</v>
      </c>
      <c r="E466" s="34">
        <v>45288</v>
      </c>
      <c r="F466" s="33" t="s">
        <v>4093</v>
      </c>
      <c r="G466" s="33" t="s">
        <v>460</v>
      </c>
      <c r="H466" s="33" t="s">
        <v>350</v>
      </c>
      <c r="I466" s="35">
        <v>18080.9715</v>
      </c>
      <c r="J466" s="35">
        <v>18080.9715</v>
      </c>
      <c r="K466" s="35">
        <v>585.3845</v>
      </c>
      <c r="L466" s="35">
        <v>18666.356</v>
      </c>
      <c r="M466" s="35">
        <v>18666.356</v>
      </c>
      <c r="N466" s="33" t="s">
        <v>559</v>
      </c>
      <c r="O466" s="43">
        <v>45290</v>
      </c>
      <c r="P466" s="36">
        <v>0</v>
      </c>
    </row>
    <row r="467" spans="1:16" ht="13.15" customHeight="1" x14ac:dyDescent="0.25">
      <c r="A467" s="33" t="s">
        <v>17</v>
      </c>
      <c r="B467" s="45" t="s">
        <v>445</v>
      </c>
      <c r="C467" s="46">
        <v>100</v>
      </c>
      <c r="D467" s="47" t="s">
        <v>88</v>
      </c>
      <c r="E467" s="34">
        <v>45288</v>
      </c>
      <c r="F467" s="33" t="s">
        <v>4109</v>
      </c>
      <c r="G467" s="33" t="s">
        <v>462</v>
      </c>
      <c r="H467" s="37"/>
      <c r="I467" s="35">
        <v>6894</v>
      </c>
      <c r="J467" s="35">
        <v>6894</v>
      </c>
      <c r="K467" s="35">
        <v>1309.8600000000001</v>
      </c>
      <c r="L467" s="35">
        <v>8203.86</v>
      </c>
      <c r="M467" s="35">
        <v>8203.86</v>
      </c>
      <c r="N467" s="33" t="s">
        <v>560</v>
      </c>
      <c r="O467" s="43">
        <v>45290</v>
      </c>
      <c r="P467" s="36">
        <v>0</v>
      </c>
    </row>
    <row r="468" spans="1:16" ht="13.15" customHeight="1" x14ac:dyDescent="0.25">
      <c r="A468" s="33" t="s">
        <v>18</v>
      </c>
      <c r="B468" s="45" t="s">
        <v>561</v>
      </c>
      <c r="C468" s="46">
        <v>1</v>
      </c>
      <c r="D468" s="47" t="s">
        <v>88</v>
      </c>
      <c r="E468" s="34">
        <v>44928</v>
      </c>
      <c r="F468" s="33" t="s">
        <v>4147</v>
      </c>
      <c r="G468" s="33" t="s">
        <v>562</v>
      </c>
      <c r="H468" s="37"/>
      <c r="I468" s="35">
        <v>10095.375</v>
      </c>
      <c r="J468" s="35">
        <v>10095.375</v>
      </c>
      <c r="K468" s="35">
        <v>1918.1209999999999</v>
      </c>
      <c r="L468" s="35">
        <v>12013.496000000001</v>
      </c>
      <c r="M468" s="35">
        <v>12013.496000000001</v>
      </c>
      <c r="N468" s="33">
        <v>1872326</v>
      </c>
      <c r="O468" s="43">
        <v>45277</v>
      </c>
      <c r="P468" s="36">
        <v>0</v>
      </c>
    </row>
    <row r="469" spans="1:16" ht="13.15" customHeight="1" x14ac:dyDescent="0.25">
      <c r="A469" s="33" t="s">
        <v>18</v>
      </c>
      <c r="B469" s="45" t="s">
        <v>561</v>
      </c>
      <c r="C469" s="46">
        <v>2</v>
      </c>
      <c r="D469" s="47" t="s">
        <v>86</v>
      </c>
      <c r="E469" s="34">
        <v>45251</v>
      </c>
      <c r="F469" s="33" t="s">
        <v>4148</v>
      </c>
      <c r="G469" s="33" t="s">
        <v>564</v>
      </c>
      <c r="H469" s="37"/>
      <c r="I469" s="35">
        <v>-3822.0550000000003</v>
      </c>
      <c r="J469" s="35">
        <v>-3822.0550000000003</v>
      </c>
      <c r="K469" s="35">
        <v>-726.19049999999993</v>
      </c>
      <c r="L469" s="35">
        <v>-4548.2455</v>
      </c>
      <c r="M469" s="35">
        <v>0</v>
      </c>
      <c r="N469" s="37"/>
      <c r="O469" s="33"/>
      <c r="P469" s="35">
        <v>0</v>
      </c>
    </row>
    <row r="470" spans="1:16" ht="13.15" customHeight="1" x14ac:dyDescent="0.25">
      <c r="A470" s="33" t="s">
        <v>18</v>
      </c>
      <c r="B470" s="45" t="s">
        <v>561</v>
      </c>
      <c r="C470" s="46">
        <v>2</v>
      </c>
      <c r="D470" s="47" t="s">
        <v>88</v>
      </c>
      <c r="E470" s="34">
        <v>44928</v>
      </c>
      <c r="F470" s="33" t="s">
        <v>4147</v>
      </c>
      <c r="G470" s="33" t="s">
        <v>563</v>
      </c>
      <c r="H470" s="37"/>
      <c r="I470" s="35">
        <v>72446.700500000006</v>
      </c>
      <c r="J470" s="35">
        <v>72446.700500000006</v>
      </c>
      <c r="K470" s="35">
        <v>13764.873000000001</v>
      </c>
      <c r="L470" s="35">
        <v>86211.573499999999</v>
      </c>
      <c r="M470" s="35">
        <v>0</v>
      </c>
      <c r="N470" s="37"/>
      <c r="O470" s="33"/>
      <c r="P470" s="35">
        <v>0</v>
      </c>
    </row>
    <row r="471" spans="1:16" ht="13.15" customHeight="1" x14ac:dyDescent="0.25">
      <c r="A471" s="33" t="s">
        <v>18</v>
      </c>
      <c r="B471" s="45" t="s">
        <v>561</v>
      </c>
      <c r="C471" s="46">
        <v>3</v>
      </c>
      <c r="D471" s="47" t="s">
        <v>86</v>
      </c>
      <c r="E471" s="34">
        <v>45291</v>
      </c>
      <c r="F471" s="33" t="s">
        <v>4149</v>
      </c>
      <c r="G471" s="33" t="s">
        <v>565</v>
      </c>
      <c r="H471" s="37"/>
      <c r="I471" s="35">
        <v>-53843.089</v>
      </c>
      <c r="J471" s="36">
        <v>0</v>
      </c>
      <c r="K471" s="35">
        <v>0</v>
      </c>
      <c r="L471" s="35">
        <v>-53843.089</v>
      </c>
      <c r="M471" s="35">
        <v>0</v>
      </c>
      <c r="N471" s="37"/>
      <c r="O471" s="33"/>
      <c r="P471" s="35">
        <v>0</v>
      </c>
    </row>
    <row r="472" spans="1:16" ht="13.15" customHeight="1" x14ac:dyDescent="0.25">
      <c r="A472" s="33" t="s">
        <v>18</v>
      </c>
      <c r="B472" s="45" t="s">
        <v>561</v>
      </c>
      <c r="C472" s="46">
        <v>3</v>
      </c>
      <c r="D472" s="47" t="s">
        <v>88</v>
      </c>
      <c r="E472" s="34">
        <v>44929</v>
      </c>
      <c r="F472" s="33" t="s">
        <v>4150</v>
      </c>
      <c r="G472" s="33" t="s">
        <v>566</v>
      </c>
      <c r="H472" s="33" t="s">
        <v>567</v>
      </c>
      <c r="I472" s="35">
        <v>200</v>
      </c>
      <c r="J472" s="35">
        <v>200</v>
      </c>
      <c r="K472" s="35">
        <v>0</v>
      </c>
      <c r="L472" s="35">
        <v>200</v>
      </c>
      <c r="M472" s="35">
        <v>200</v>
      </c>
      <c r="N472" s="33" t="s">
        <v>568</v>
      </c>
      <c r="O472" s="43">
        <v>44930</v>
      </c>
      <c r="P472" s="36">
        <v>0</v>
      </c>
    </row>
    <row r="473" spans="1:16" ht="13.15" customHeight="1" x14ac:dyDescent="0.25">
      <c r="A473" s="33" t="s">
        <v>18</v>
      </c>
      <c r="B473" s="45" t="s">
        <v>561</v>
      </c>
      <c r="C473" s="46">
        <v>4</v>
      </c>
      <c r="D473" s="47" t="s">
        <v>86</v>
      </c>
      <c r="E473" s="34">
        <v>45291</v>
      </c>
      <c r="F473" s="33" t="s">
        <v>4151</v>
      </c>
      <c r="G473" s="33" t="s">
        <v>569</v>
      </c>
      <c r="H473" s="37"/>
      <c r="I473" s="35">
        <v>-72821.417000000001</v>
      </c>
      <c r="J473" s="36">
        <v>0</v>
      </c>
      <c r="K473" s="35">
        <v>0</v>
      </c>
      <c r="L473" s="35">
        <v>-72821.417000000001</v>
      </c>
      <c r="M473" s="35">
        <v>0</v>
      </c>
      <c r="N473" s="37"/>
      <c r="O473" s="33"/>
      <c r="P473" s="35">
        <v>0</v>
      </c>
    </row>
    <row r="474" spans="1:16" ht="13.15" customHeight="1" x14ac:dyDescent="0.25">
      <c r="A474" s="33" t="s">
        <v>18</v>
      </c>
      <c r="B474" s="45" t="s">
        <v>561</v>
      </c>
      <c r="C474" s="46">
        <v>4</v>
      </c>
      <c r="D474" s="47" t="s">
        <v>88</v>
      </c>
      <c r="E474" s="34">
        <v>44931</v>
      </c>
      <c r="F474" s="33" t="s">
        <v>4152</v>
      </c>
      <c r="G474" s="33" t="s">
        <v>570</v>
      </c>
      <c r="H474" s="37"/>
      <c r="I474" s="35">
        <v>410.25</v>
      </c>
      <c r="J474" s="35">
        <v>410.25</v>
      </c>
      <c r="K474" s="35">
        <v>77.947500000000005</v>
      </c>
      <c r="L474" s="35">
        <v>488.19750000000005</v>
      </c>
      <c r="M474" s="35">
        <v>488.19750000000005</v>
      </c>
      <c r="N474" s="38">
        <v>44958</v>
      </c>
      <c r="O474" s="43">
        <v>44933</v>
      </c>
      <c r="P474" s="36">
        <v>0</v>
      </c>
    </row>
    <row r="475" spans="1:16" ht="13.15" customHeight="1" x14ac:dyDescent="0.25">
      <c r="A475" s="33" t="s">
        <v>18</v>
      </c>
      <c r="B475" s="45" t="s">
        <v>561</v>
      </c>
      <c r="C475" s="46">
        <v>5</v>
      </c>
      <c r="D475" s="47" t="s">
        <v>88</v>
      </c>
      <c r="E475" s="34">
        <v>44944</v>
      </c>
      <c r="F475" s="33" t="s">
        <v>4153</v>
      </c>
      <c r="G475" s="33" t="s">
        <v>572</v>
      </c>
      <c r="H475" s="37"/>
      <c r="I475" s="35">
        <v>500</v>
      </c>
      <c r="J475" s="35">
        <v>500</v>
      </c>
      <c r="K475" s="35">
        <v>0</v>
      </c>
      <c r="L475" s="35">
        <v>500</v>
      </c>
      <c r="M475" s="35">
        <v>500</v>
      </c>
      <c r="N475" s="33">
        <v>5129979</v>
      </c>
      <c r="O475" s="43">
        <v>44956</v>
      </c>
      <c r="P475" s="36">
        <v>0</v>
      </c>
    </row>
    <row r="476" spans="1:16" ht="13.15" customHeight="1" x14ac:dyDescent="0.25">
      <c r="A476" s="33" t="s">
        <v>18</v>
      </c>
      <c r="B476" s="45" t="s">
        <v>561</v>
      </c>
      <c r="C476" s="46">
        <v>5</v>
      </c>
      <c r="D476" s="47" t="s">
        <v>86</v>
      </c>
      <c r="E476" s="34">
        <v>45291</v>
      </c>
      <c r="F476" s="33" t="s">
        <v>4151</v>
      </c>
      <c r="G476" s="33" t="s">
        <v>571</v>
      </c>
      <c r="H476" s="37"/>
      <c r="I476" s="35">
        <v>-30342.257000000001</v>
      </c>
      <c r="J476" s="36">
        <v>0</v>
      </c>
      <c r="K476" s="35">
        <v>0</v>
      </c>
      <c r="L476" s="35">
        <v>-30342.257000000001</v>
      </c>
      <c r="M476" s="35">
        <v>0</v>
      </c>
      <c r="N476" s="37"/>
      <c r="O476" s="33"/>
      <c r="P476" s="35">
        <v>0</v>
      </c>
    </row>
    <row r="477" spans="1:16" ht="13.15" customHeight="1" x14ac:dyDescent="0.25">
      <c r="A477" s="33" t="s">
        <v>18</v>
      </c>
      <c r="B477" s="45" t="s">
        <v>561</v>
      </c>
      <c r="C477" s="46">
        <v>6</v>
      </c>
      <c r="D477" s="47" t="s">
        <v>88</v>
      </c>
      <c r="E477" s="34">
        <v>44944</v>
      </c>
      <c r="F477" s="33" t="s">
        <v>4153</v>
      </c>
      <c r="G477" s="33" t="s">
        <v>573</v>
      </c>
      <c r="H477" s="33" t="s">
        <v>3660</v>
      </c>
      <c r="I477" s="35">
        <v>1580</v>
      </c>
      <c r="J477" s="35">
        <v>1580</v>
      </c>
      <c r="K477" s="35">
        <v>0</v>
      </c>
      <c r="L477" s="35">
        <v>1580</v>
      </c>
      <c r="M477" s="35">
        <v>1580</v>
      </c>
      <c r="N477" s="33">
        <v>5129979</v>
      </c>
      <c r="O477" s="43">
        <v>44956</v>
      </c>
      <c r="P477" s="36">
        <v>0</v>
      </c>
    </row>
    <row r="478" spans="1:16" ht="13.15" customHeight="1" x14ac:dyDescent="0.25">
      <c r="A478" s="33" t="s">
        <v>18</v>
      </c>
      <c r="B478" s="45" t="s">
        <v>561</v>
      </c>
      <c r="C478" s="46">
        <v>7</v>
      </c>
      <c r="D478" s="47" t="s">
        <v>88</v>
      </c>
      <c r="E478" s="34">
        <v>44977</v>
      </c>
      <c r="F478" s="33" t="s">
        <v>4154</v>
      </c>
      <c r="G478" s="33" t="s">
        <v>572</v>
      </c>
      <c r="H478" s="33" t="s">
        <v>3660</v>
      </c>
      <c r="I478" s="35">
        <v>3000</v>
      </c>
      <c r="J478" s="35">
        <v>3000</v>
      </c>
      <c r="K478" s="35">
        <v>0</v>
      </c>
      <c r="L478" s="35">
        <v>3000</v>
      </c>
      <c r="M478" s="35">
        <v>3000</v>
      </c>
      <c r="N478" s="33">
        <v>6670630</v>
      </c>
      <c r="O478" s="43">
        <v>44985</v>
      </c>
      <c r="P478" s="36">
        <v>0</v>
      </c>
    </row>
    <row r="479" spans="1:16" ht="13.15" customHeight="1" x14ac:dyDescent="0.25">
      <c r="A479" s="33" t="s">
        <v>18</v>
      </c>
      <c r="B479" s="45" t="s">
        <v>561</v>
      </c>
      <c r="C479" s="46">
        <v>8</v>
      </c>
      <c r="D479" s="47" t="s">
        <v>88</v>
      </c>
      <c r="E479" s="34">
        <v>45013</v>
      </c>
      <c r="F479" s="33" t="s">
        <v>4155</v>
      </c>
      <c r="G479" s="33" t="s">
        <v>574</v>
      </c>
      <c r="H479" s="37"/>
      <c r="I479" s="35">
        <v>1821.8939999999998</v>
      </c>
      <c r="J479" s="35">
        <v>1821.8939999999998</v>
      </c>
      <c r="K479" s="35">
        <v>346.15999999999997</v>
      </c>
      <c r="L479" s="35">
        <v>2168.0540000000001</v>
      </c>
      <c r="M479" s="35">
        <v>2168.0540000000001</v>
      </c>
      <c r="N479" s="38">
        <v>45017</v>
      </c>
      <c r="O479" s="43">
        <v>45012</v>
      </c>
      <c r="P479" s="36">
        <v>0</v>
      </c>
    </row>
    <row r="480" spans="1:16" ht="13.15" customHeight="1" x14ac:dyDescent="0.25">
      <c r="A480" s="33" t="s">
        <v>18</v>
      </c>
      <c r="B480" s="45" t="s">
        <v>561</v>
      </c>
      <c r="C480" s="46">
        <v>9</v>
      </c>
      <c r="D480" s="47" t="s">
        <v>88</v>
      </c>
      <c r="E480" s="34">
        <v>45013</v>
      </c>
      <c r="F480" s="33" t="s">
        <v>4156</v>
      </c>
      <c r="G480" s="33" t="s">
        <v>575</v>
      </c>
      <c r="H480" s="37"/>
      <c r="I480" s="35">
        <v>1072.5194999999999</v>
      </c>
      <c r="J480" s="35">
        <v>1072.5194999999999</v>
      </c>
      <c r="K480" s="35">
        <v>203.77850000000001</v>
      </c>
      <c r="L480" s="35">
        <v>1276.298</v>
      </c>
      <c r="M480" s="35">
        <v>1276.298</v>
      </c>
      <c r="N480" s="38">
        <v>45047</v>
      </c>
      <c r="O480" s="43">
        <v>45012</v>
      </c>
      <c r="P480" s="36">
        <v>0</v>
      </c>
    </row>
    <row r="481" spans="1:16" ht="13.15" customHeight="1" x14ac:dyDescent="0.25">
      <c r="A481" s="33" t="s">
        <v>18</v>
      </c>
      <c r="B481" s="45" t="s">
        <v>561</v>
      </c>
      <c r="C481" s="46">
        <v>10</v>
      </c>
      <c r="D481" s="47" t="s">
        <v>88</v>
      </c>
      <c r="E481" s="34">
        <v>45020</v>
      </c>
      <c r="F481" s="33" t="s">
        <v>4157</v>
      </c>
      <c r="G481" s="33" t="s">
        <v>576</v>
      </c>
      <c r="H481" s="33" t="s">
        <v>350</v>
      </c>
      <c r="I481" s="35">
        <v>15302.395499999999</v>
      </c>
      <c r="J481" s="35">
        <v>15302.395499999999</v>
      </c>
      <c r="K481" s="35">
        <v>1197.4545000000001</v>
      </c>
      <c r="L481" s="35">
        <v>16499.849999999999</v>
      </c>
      <c r="M481" s="35">
        <v>16499.849999999999</v>
      </c>
      <c r="N481" s="33">
        <v>1173735</v>
      </c>
      <c r="O481" s="43">
        <v>45082</v>
      </c>
      <c r="P481" s="36">
        <v>0</v>
      </c>
    </row>
    <row r="482" spans="1:16" ht="13.15" customHeight="1" x14ac:dyDescent="0.25">
      <c r="A482" s="33" t="s">
        <v>18</v>
      </c>
      <c r="B482" s="45" t="s">
        <v>561</v>
      </c>
      <c r="C482" s="46">
        <v>11</v>
      </c>
      <c r="D482" s="47" t="s">
        <v>88</v>
      </c>
      <c r="E482" s="34">
        <v>45020</v>
      </c>
      <c r="F482" s="33" t="s">
        <v>4158</v>
      </c>
      <c r="G482" s="33" t="s">
        <v>576</v>
      </c>
      <c r="H482" s="33" t="s">
        <v>3661</v>
      </c>
      <c r="I482" s="35">
        <v>15302.395499999999</v>
      </c>
      <c r="J482" s="35">
        <v>15302.395499999999</v>
      </c>
      <c r="K482" s="35">
        <v>1197.4545000000001</v>
      </c>
      <c r="L482" s="35">
        <v>16499.849999999999</v>
      </c>
      <c r="M482" s="35">
        <v>16499.849999999999</v>
      </c>
      <c r="N482" s="33">
        <v>5572990</v>
      </c>
      <c r="O482" s="43">
        <v>45090</v>
      </c>
      <c r="P482" s="36">
        <v>0</v>
      </c>
    </row>
    <row r="483" spans="1:16" ht="13.15" customHeight="1" x14ac:dyDescent="0.25">
      <c r="A483" s="33" t="s">
        <v>18</v>
      </c>
      <c r="B483" s="45" t="s">
        <v>561</v>
      </c>
      <c r="C483" s="46">
        <v>12</v>
      </c>
      <c r="D483" s="47" t="s">
        <v>88</v>
      </c>
      <c r="E483" s="34">
        <v>45020</v>
      </c>
      <c r="F483" s="33" t="s">
        <v>4159</v>
      </c>
      <c r="G483" s="33" t="s">
        <v>577</v>
      </c>
      <c r="H483" s="33" t="s">
        <v>3662</v>
      </c>
      <c r="I483" s="35">
        <v>45000</v>
      </c>
      <c r="J483" s="35">
        <v>45000</v>
      </c>
      <c r="K483" s="35">
        <v>0</v>
      </c>
      <c r="L483" s="35">
        <v>45000</v>
      </c>
      <c r="M483" s="35">
        <v>0</v>
      </c>
      <c r="N483" s="37"/>
      <c r="O483" s="33"/>
      <c r="P483" s="35">
        <v>0</v>
      </c>
    </row>
    <row r="484" spans="1:16" ht="13.15" customHeight="1" x14ac:dyDescent="0.25">
      <c r="A484" s="33" t="s">
        <v>18</v>
      </c>
      <c r="B484" s="45" t="s">
        <v>561</v>
      </c>
      <c r="C484" s="46">
        <v>13</v>
      </c>
      <c r="D484" s="47" t="s">
        <v>88</v>
      </c>
      <c r="E484" s="34">
        <v>45020</v>
      </c>
      <c r="F484" s="33" t="s">
        <v>4160</v>
      </c>
      <c r="G484" s="33" t="s">
        <v>578</v>
      </c>
      <c r="H484" s="33" t="s">
        <v>3663</v>
      </c>
      <c r="I484" s="35">
        <v>75000</v>
      </c>
      <c r="J484" s="35">
        <v>75000</v>
      </c>
      <c r="K484" s="35">
        <v>0</v>
      </c>
      <c r="L484" s="35">
        <v>75000</v>
      </c>
      <c r="M484" s="35">
        <v>0</v>
      </c>
      <c r="N484" s="37"/>
      <c r="O484" s="33"/>
      <c r="P484" s="35">
        <v>0</v>
      </c>
    </row>
    <row r="485" spans="1:16" ht="13.15" customHeight="1" x14ac:dyDescent="0.25">
      <c r="A485" s="33" t="s">
        <v>18</v>
      </c>
      <c r="B485" s="45" t="s">
        <v>561</v>
      </c>
      <c r="C485" s="46">
        <v>14</v>
      </c>
      <c r="D485" s="47" t="s">
        <v>88</v>
      </c>
      <c r="E485" s="34">
        <v>45020</v>
      </c>
      <c r="F485" s="33" t="s">
        <v>4161</v>
      </c>
      <c r="G485" s="33" t="s">
        <v>578</v>
      </c>
      <c r="H485" s="33" t="s">
        <v>3663</v>
      </c>
      <c r="I485" s="35">
        <v>75000</v>
      </c>
      <c r="J485" s="35">
        <v>75000</v>
      </c>
      <c r="K485" s="35">
        <v>0</v>
      </c>
      <c r="L485" s="35">
        <v>75000</v>
      </c>
      <c r="M485" s="35">
        <v>0</v>
      </c>
      <c r="N485" s="37"/>
      <c r="O485" s="33"/>
      <c r="P485" s="35">
        <v>0</v>
      </c>
    </row>
    <row r="486" spans="1:16" ht="13.15" customHeight="1" x14ac:dyDescent="0.25">
      <c r="A486" s="33" t="s">
        <v>18</v>
      </c>
      <c r="B486" s="45" t="s">
        <v>561</v>
      </c>
      <c r="C486" s="46">
        <v>15</v>
      </c>
      <c r="D486" s="47" t="s">
        <v>88</v>
      </c>
      <c r="E486" s="34">
        <v>45020</v>
      </c>
      <c r="F486" s="33" t="s">
        <v>4160</v>
      </c>
      <c r="G486" s="33" t="s">
        <v>576</v>
      </c>
      <c r="H486" s="33" t="s">
        <v>3664</v>
      </c>
      <c r="I486" s="35">
        <v>10201.597</v>
      </c>
      <c r="J486" s="35">
        <v>10201.597</v>
      </c>
      <c r="K486" s="35">
        <v>798.303</v>
      </c>
      <c r="L486" s="35">
        <v>10999.9</v>
      </c>
      <c r="M486" s="35">
        <v>10999.9</v>
      </c>
      <c r="N486" s="33">
        <v>5332225</v>
      </c>
      <c r="O486" s="43">
        <v>45195</v>
      </c>
      <c r="P486" s="36">
        <v>0</v>
      </c>
    </row>
    <row r="487" spans="1:16" ht="13.15" customHeight="1" x14ac:dyDescent="0.25">
      <c r="A487" s="33" t="s">
        <v>18</v>
      </c>
      <c r="B487" s="45" t="s">
        <v>561</v>
      </c>
      <c r="C487" s="46">
        <v>16</v>
      </c>
      <c r="D487" s="47" t="s">
        <v>88</v>
      </c>
      <c r="E487" s="34">
        <v>45020</v>
      </c>
      <c r="F487" s="33" t="s">
        <v>4161</v>
      </c>
      <c r="G487" s="33" t="s">
        <v>576</v>
      </c>
      <c r="H487" s="33" t="s">
        <v>3664</v>
      </c>
      <c r="I487" s="35">
        <v>10201.597</v>
      </c>
      <c r="J487" s="35">
        <v>10201.597</v>
      </c>
      <c r="K487" s="35">
        <v>798.303</v>
      </c>
      <c r="L487" s="35">
        <v>10999.9</v>
      </c>
      <c r="M487" s="35">
        <v>10999.9</v>
      </c>
      <c r="N487" s="33">
        <v>8884789</v>
      </c>
      <c r="O487" s="43">
        <v>45195</v>
      </c>
      <c r="P487" s="36">
        <v>0</v>
      </c>
    </row>
    <row r="488" spans="1:16" ht="13.15" customHeight="1" x14ac:dyDescent="0.25">
      <c r="A488" s="33" t="s">
        <v>18</v>
      </c>
      <c r="B488" s="45" t="s">
        <v>561</v>
      </c>
      <c r="C488" s="46">
        <v>17</v>
      </c>
      <c r="D488" s="47" t="s">
        <v>88</v>
      </c>
      <c r="E488" s="34">
        <v>45020</v>
      </c>
      <c r="F488" s="33" t="s">
        <v>4159</v>
      </c>
      <c r="G488" s="33" t="s">
        <v>576</v>
      </c>
      <c r="H488" s="33" t="s">
        <v>3665</v>
      </c>
      <c r="I488" s="35">
        <v>10201.597</v>
      </c>
      <c r="J488" s="35">
        <v>10201.597</v>
      </c>
      <c r="K488" s="35">
        <v>798.303</v>
      </c>
      <c r="L488" s="35">
        <v>10999.9</v>
      </c>
      <c r="M488" s="35">
        <v>10999.9</v>
      </c>
      <c r="N488" s="33">
        <v>186</v>
      </c>
      <c r="O488" s="43">
        <v>45221</v>
      </c>
      <c r="P488" s="36">
        <v>0</v>
      </c>
    </row>
    <row r="489" spans="1:16" ht="13.15" customHeight="1" x14ac:dyDescent="0.25">
      <c r="A489" s="33" t="s">
        <v>18</v>
      </c>
      <c r="B489" s="45" t="s">
        <v>561</v>
      </c>
      <c r="C489" s="46">
        <v>18</v>
      </c>
      <c r="D489" s="47" t="s">
        <v>88</v>
      </c>
      <c r="E489" s="34">
        <v>45056</v>
      </c>
      <c r="F489" s="33" t="s">
        <v>4162</v>
      </c>
      <c r="G489" s="33" t="s">
        <v>579</v>
      </c>
      <c r="H489" s="37"/>
      <c r="I489" s="35">
        <v>112948.8125</v>
      </c>
      <c r="J489" s="35">
        <v>112948.8125</v>
      </c>
      <c r="K489" s="35">
        <v>21460.2745</v>
      </c>
      <c r="L489" s="35">
        <v>134409.087</v>
      </c>
      <c r="M489" s="35">
        <v>134409.087</v>
      </c>
      <c r="N489" s="33">
        <v>308504</v>
      </c>
      <c r="O489" s="43">
        <v>45108</v>
      </c>
      <c r="P489" s="36">
        <v>0</v>
      </c>
    </row>
    <row r="490" spans="1:16" ht="13.15" customHeight="1" x14ac:dyDescent="0.25">
      <c r="A490" s="33" t="s">
        <v>18</v>
      </c>
      <c r="B490" s="45" t="s">
        <v>561</v>
      </c>
      <c r="C490" s="46">
        <v>19</v>
      </c>
      <c r="D490" s="47" t="s">
        <v>88</v>
      </c>
      <c r="E490" s="34">
        <v>45057</v>
      </c>
      <c r="F490" s="33" t="s">
        <v>4163</v>
      </c>
      <c r="G490" s="33" t="s">
        <v>580</v>
      </c>
      <c r="H490" s="37"/>
      <c r="I490" s="35">
        <v>2334.9375</v>
      </c>
      <c r="J490" s="35">
        <v>2334.9375</v>
      </c>
      <c r="K490" s="35">
        <v>443.63800000000003</v>
      </c>
      <c r="L490" s="35">
        <v>2778.5754999999999</v>
      </c>
      <c r="M490" s="35">
        <v>2778.5754999999999</v>
      </c>
      <c r="N490" s="38">
        <v>45200</v>
      </c>
      <c r="O490" s="43">
        <v>45061</v>
      </c>
      <c r="P490" s="36">
        <v>0</v>
      </c>
    </row>
    <row r="491" spans="1:16" ht="13.15" customHeight="1" x14ac:dyDescent="0.25">
      <c r="A491" s="33" t="s">
        <v>18</v>
      </c>
      <c r="B491" s="45" t="s">
        <v>561</v>
      </c>
      <c r="C491" s="46">
        <v>20</v>
      </c>
      <c r="D491" s="47" t="s">
        <v>88</v>
      </c>
      <c r="E491" s="34">
        <v>45063</v>
      </c>
      <c r="F491" s="33" t="s">
        <v>4164</v>
      </c>
      <c r="G491" s="33" t="s">
        <v>581</v>
      </c>
      <c r="H491" s="37"/>
      <c r="I491" s="35">
        <v>2803.7384999999999</v>
      </c>
      <c r="J491" s="35">
        <v>2803.7384999999999</v>
      </c>
      <c r="K491" s="35">
        <v>252.33649999999997</v>
      </c>
      <c r="L491" s="35">
        <v>3056.0749999999998</v>
      </c>
      <c r="M491" s="35">
        <v>3056.0749999999998</v>
      </c>
      <c r="N491" s="38">
        <v>45261</v>
      </c>
      <c r="O491" s="43">
        <v>45095</v>
      </c>
      <c r="P491" s="36">
        <v>0</v>
      </c>
    </row>
    <row r="492" spans="1:16" ht="13.15" customHeight="1" x14ac:dyDescent="0.25">
      <c r="A492" s="33" t="s">
        <v>18</v>
      </c>
      <c r="B492" s="45" t="s">
        <v>561</v>
      </c>
      <c r="C492" s="46">
        <v>21</v>
      </c>
      <c r="D492" s="47" t="s">
        <v>88</v>
      </c>
      <c r="E492" s="34">
        <v>44959</v>
      </c>
      <c r="F492" s="33" t="s">
        <v>4165</v>
      </c>
      <c r="G492" s="33" t="s">
        <v>582</v>
      </c>
      <c r="H492" s="33" t="s">
        <v>583</v>
      </c>
      <c r="I492" s="35">
        <v>220</v>
      </c>
      <c r="J492" s="35">
        <v>220</v>
      </c>
      <c r="K492" s="35">
        <v>0</v>
      </c>
      <c r="L492" s="35">
        <v>220</v>
      </c>
      <c r="M492" s="35">
        <v>220</v>
      </c>
      <c r="N492" s="38">
        <v>45231</v>
      </c>
      <c r="O492" s="43">
        <v>45087</v>
      </c>
      <c r="P492" s="36">
        <v>0</v>
      </c>
    </row>
    <row r="493" spans="1:16" ht="13.15" customHeight="1" x14ac:dyDescent="0.25">
      <c r="A493" s="33" t="s">
        <v>18</v>
      </c>
      <c r="B493" s="45" t="s">
        <v>561</v>
      </c>
      <c r="C493" s="46">
        <v>22</v>
      </c>
      <c r="D493" s="47" t="s">
        <v>88</v>
      </c>
      <c r="E493" s="34">
        <v>44998</v>
      </c>
      <c r="F493" s="33" t="s">
        <v>4166</v>
      </c>
      <c r="G493" s="33" t="s">
        <v>584</v>
      </c>
      <c r="H493" s="37"/>
      <c r="I493" s="35">
        <v>18280.5</v>
      </c>
      <c r="J493" s="35">
        <v>18280.5</v>
      </c>
      <c r="K493" s="35">
        <v>3473.2949999999996</v>
      </c>
      <c r="L493" s="35">
        <v>21753.795000000002</v>
      </c>
      <c r="M493" s="35">
        <v>21753.795000000002</v>
      </c>
      <c r="N493" s="33">
        <v>4751185</v>
      </c>
      <c r="O493" s="43">
        <v>45216</v>
      </c>
      <c r="P493" s="36">
        <v>0</v>
      </c>
    </row>
    <row r="494" spans="1:16" ht="13.15" customHeight="1" x14ac:dyDescent="0.25">
      <c r="A494" s="33" t="s">
        <v>18</v>
      </c>
      <c r="B494" s="45" t="s">
        <v>561</v>
      </c>
      <c r="C494" s="46">
        <v>23</v>
      </c>
      <c r="D494" s="47" t="s">
        <v>88</v>
      </c>
      <c r="E494" s="34">
        <v>45104</v>
      </c>
      <c r="F494" s="33" t="s">
        <v>4167</v>
      </c>
      <c r="G494" s="33" t="s">
        <v>585</v>
      </c>
      <c r="H494" s="37"/>
      <c r="I494" s="35">
        <v>9551.4735000000001</v>
      </c>
      <c r="J494" s="35">
        <v>9551.4735000000001</v>
      </c>
      <c r="K494" s="35">
        <v>1814.7794999999999</v>
      </c>
      <c r="L494" s="35">
        <v>11366.253000000001</v>
      </c>
      <c r="M494" s="35">
        <v>11366.253000000001</v>
      </c>
      <c r="N494" s="33">
        <v>8190359</v>
      </c>
      <c r="O494" s="43">
        <v>45154</v>
      </c>
      <c r="P494" s="36">
        <v>0</v>
      </c>
    </row>
    <row r="495" spans="1:16" ht="13.15" customHeight="1" x14ac:dyDescent="0.25">
      <c r="A495" s="33" t="s">
        <v>18</v>
      </c>
      <c r="B495" s="45" t="s">
        <v>561</v>
      </c>
      <c r="C495" s="46">
        <v>24</v>
      </c>
      <c r="D495" s="47" t="s">
        <v>88</v>
      </c>
      <c r="E495" s="34">
        <v>45104</v>
      </c>
      <c r="F495" s="33" t="s">
        <v>4160</v>
      </c>
      <c r="G495" s="33" t="s">
        <v>576</v>
      </c>
      <c r="H495" s="33" t="s">
        <v>3666</v>
      </c>
      <c r="I495" s="35">
        <v>15302.395499999999</v>
      </c>
      <c r="J495" s="35">
        <v>15302.395499999999</v>
      </c>
      <c r="K495" s="35">
        <v>1197.4545000000001</v>
      </c>
      <c r="L495" s="35">
        <v>16499.849999999999</v>
      </c>
      <c r="M495" s="35">
        <v>16499.849999999999</v>
      </c>
      <c r="N495" s="33">
        <v>5332225</v>
      </c>
      <c r="O495" s="43">
        <v>45195</v>
      </c>
      <c r="P495" s="36">
        <v>0</v>
      </c>
    </row>
    <row r="496" spans="1:16" ht="13.15" customHeight="1" x14ac:dyDescent="0.25">
      <c r="A496" s="33" t="s">
        <v>18</v>
      </c>
      <c r="B496" s="45" t="s">
        <v>561</v>
      </c>
      <c r="C496" s="46">
        <v>25</v>
      </c>
      <c r="D496" s="47" t="s">
        <v>88</v>
      </c>
      <c r="E496" s="34">
        <v>45104</v>
      </c>
      <c r="F496" s="33" t="s">
        <v>4161</v>
      </c>
      <c r="G496" s="33" t="s">
        <v>576</v>
      </c>
      <c r="H496" s="33" t="s">
        <v>3666</v>
      </c>
      <c r="I496" s="35">
        <v>15302.395499999999</v>
      </c>
      <c r="J496" s="35">
        <v>15302.395499999999</v>
      </c>
      <c r="K496" s="35">
        <v>1197.4545000000001</v>
      </c>
      <c r="L496" s="35">
        <v>16499.849999999999</v>
      </c>
      <c r="M496" s="35">
        <v>16499.849999999999</v>
      </c>
      <c r="N496" s="33">
        <v>8884789</v>
      </c>
      <c r="O496" s="43">
        <v>45195</v>
      </c>
      <c r="P496" s="36">
        <v>0</v>
      </c>
    </row>
    <row r="497" spans="1:16" ht="13.15" customHeight="1" x14ac:dyDescent="0.25">
      <c r="A497" s="33" t="s">
        <v>18</v>
      </c>
      <c r="B497" s="45" t="s">
        <v>561</v>
      </c>
      <c r="C497" s="46">
        <v>26</v>
      </c>
      <c r="D497" s="47" t="s">
        <v>88</v>
      </c>
      <c r="E497" s="34">
        <v>45104</v>
      </c>
      <c r="F497" s="33" t="s">
        <v>4159</v>
      </c>
      <c r="G497" s="33" t="s">
        <v>576</v>
      </c>
      <c r="H497" s="33" t="s">
        <v>3667</v>
      </c>
      <c r="I497" s="35">
        <v>15302.395499999999</v>
      </c>
      <c r="J497" s="35">
        <v>15302.395499999999</v>
      </c>
      <c r="K497" s="35">
        <v>1197.4545000000001</v>
      </c>
      <c r="L497" s="35">
        <v>16499.849999999999</v>
      </c>
      <c r="M497" s="35">
        <v>0</v>
      </c>
      <c r="N497" s="33"/>
      <c r="O497" s="43"/>
      <c r="P497" s="36">
        <v>0</v>
      </c>
    </row>
    <row r="498" spans="1:16" ht="13.15" customHeight="1" x14ac:dyDescent="0.25">
      <c r="A498" s="33" t="s">
        <v>18</v>
      </c>
      <c r="B498" s="45" t="s">
        <v>561</v>
      </c>
      <c r="C498" s="46">
        <v>27</v>
      </c>
      <c r="D498" s="47" t="s">
        <v>88</v>
      </c>
      <c r="E498" s="34">
        <v>45104</v>
      </c>
      <c r="F498" s="33" t="s">
        <v>4158</v>
      </c>
      <c r="G498" s="33" t="s">
        <v>576</v>
      </c>
      <c r="H498" s="33" t="s">
        <v>3668</v>
      </c>
      <c r="I498" s="35">
        <v>25503.9925</v>
      </c>
      <c r="J498" s="35">
        <v>25503.9925</v>
      </c>
      <c r="K498" s="35">
        <v>1995.7575000000002</v>
      </c>
      <c r="L498" s="35">
        <v>27499.75</v>
      </c>
      <c r="M498" s="35">
        <v>27499.75</v>
      </c>
      <c r="N498" s="33">
        <v>5756326</v>
      </c>
      <c r="O498" s="43">
        <v>45140</v>
      </c>
      <c r="P498" s="36">
        <v>0</v>
      </c>
    </row>
    <row r="499" spans="1:16" ht="13.15" customHeight="1" x14ac:dyDescent="0.25">
      <c r="A499" s="33" t="s">
        <v>18</v>
      </c>
      <c r="B499" s="45" t="s">
        <v>561</v>
      </c>
      <c r="C499" s="46">
        <v>28</v>
      </c>
      <c r="D499" s="47" t="s">
        <v>88</v>
      </c>
      <c r="E499" s="34">
        <v>45104</v>
      </c>
      <c r="F499" s="33" t="s">
        <v>4157</v>
      </c>
      <c r="G499" s="33" t="s">
        <v>576</v>
      </c>
      <c r="H499" s="33" t="s">
        <v>3636</v>
      </c>
      <c r="I499" s="35">
        <v>15302.395499999999</v>
      </c>
      <c r="J499" s="35">
        <v>15302.395499999999</v>
      </c>
      <c r="K499" s="35">
        <v>1197.4545000000001</v>
      </c>
      <c r="L499" s="35">
        <v>16499.849999999999</v>
      </c>
      <c r="M499" s="35">
        <v>16499.849999999999</v>
      </c>
      <c r="N499" s="33">
        <v>1173771</v>
      </c>
      <c r="O499" s="43">
        <v>45130</v>
      </c>
      <c r="P499" s="36">
        <v>0</v>
      </c>
    </row>
    <row r="500" spans="1:16" ht="13.15" customHeight="1" x14ac:dyDescent="0.25">
      <c r="A500" s="33" t="s">
        <v>18</v>
      </c>
      <c r="B500" s="45" t="s">
        <v>561</v>
      </c>
      <c r="C500" s="46">
        <v>29</v>
      </c>
      <c r="D500" s="47" t="s">
        <v>88</v>
      </c>
      <c r="E500" s="34">
        <v>45111</v>
      </c>
      <c r="F500" s="33" t="s">
        <v>4168</v>
      </c>
      <c r="G500" s="33" t="s">
        <v>586</v>
      </c>
      <c r="H500" s="33" t="s">
        <v>587</v>
      </c>
      <c r="I500" s="35">
        <v>1000</v>
      </c>
      <c r="J500" s="35">
        <v>1000</v>
      </c>
      <c r="K500" s="35">
        <v>0</v>
      </c>
      <c r="L500" s="35">
        <v>1000</v>
      </c>
      <c r="M500" s="35">
        <v>1000</v>
      </c>
      <c r="N500" s="33">
        <v>1528561</v>
      </c>
      <c r="O500" s="43">
        <v>45193</v>
      </c>
      <c r="P500" s="36">
        <v>0</v>
      </c>
    </row>
    <row r="501" spans="1:16" ht="13.15" customHeight="1" x14ac:dyDescent="0.25">
      <c r="A501" s="33" t="s">
        <v>18</v>
      </c>
      <c r="B501" s="45" t="s">
        <v>561</v>
      </c>
      <c r="C501" s="46">
        <v>30</v>
      </c>
      <c r="D501" s="47" t="s">
        <v>88</v>
      </c>
      <c r="E501" s="34">
        <v>45104</v>
      </c>
      <c r="F501" s="33" t="s">
        <v>4169</v>
      </c>
      <c r="G501" s="33" t="s">
        <v>588</v>
      </c>
      <c r="H501" s="33" t="s">
        <v>3669</v>
      </c>
      <c r="I501" s="35">
        <v>16800</v>
      </c>
      <c r="J501" s="35">
        <v>16800</v>
      </c>
      <c r="K501" s="35">
        <v>3192</v>
      </c>
      <c r="L501" s="35">
        <v>19992</v>
      </c>
      <c r="M501" s="35">
        <v>19992</v>
      </c>
      <c r="N501" s="33">
        <v>8018802</v>
      </c>
      <c r="O501" s="43">
        <v>45090</v>
      </c>
      <c r="P501" s="36">
        <v>0</v>
      </c>
    </row>
    <row r="502" spans="1:16" ht="13.15" customHeight="1" x14ac:dyDescent="0.25">
      <c r="A502" s="33" t="s">
        <v>18</v>
      </c>
      <c r="B502" s="45" t="s">
        <v>561</v>
      </c>
      <c r="C502" s="46">
        <v>31</v>
      </c>
      <c r="D502" s="47" t="s">
        <v>88</v>
      </c>
      <c r="E502" s="34">
        <v>45104</v>
      </c>
      <c r="F502" s="33" t="s">
        <v>4169</v>
      </c>
      <c r="G502" s="33" t="s">
        <v>588</v>
      </c>
      <c r="H502" s="33" t="s">
        <v>589</v>
      </c>
      <c r="I502" s="35">
        <v>8400</v>
      </c>
      <c r="J502" s="35">
        <v>8400</v>
      </c>
      <c r="K502" s="35">
        <v>1596</v>
      </c>
      <c r="L502" s="35">
        <v>9996</v>
      </c>
      <c r="M502" s="35">
        <v>0</v>
      </c>
      <c r="N502" s="37"/>
      <c r="O502" s="33"/>
      <c r="P502" s="35">
        <v>0</v>
      </c>
    </row>
    <row r="503" spans="1:16" ht="13.15" customHeight="1" x14ac:dyDescent="0.25">
      <c r="A503" s="33" t="s">
        <v>18</v>
      </c>
      <c r="B503" s="45" t="s">
        <v>561</v>
      </c>
      <c r="C503" s="46">
        <v>32</v>
      </c>
      <c r="D503" s="47" t="s">
        <v>88</v>
      </c>
      <c r="E503" s="34">
        <v>45104</v>
      </c>
      <c r="F503" s="33" t="s">
        <v>4169</v>
      </c>
      <c r="G503" s="33" t="s">
        <v>588</v>
      </c>
      <c r="H503" s="33" t="s">
        <v>273</v>
      </c>
      <c r="I503" s="35">
        <v>12600</v>
      </c>
      <c r="J503" s="35">
        <v>12600</v>
      </c>
      <c r="K503" s="35">
        <v>2394</v>
      </c>
      <c r="L503" s="35">
        <v>14994</v>
      </c>
      <c r="M503" s="35">
        <v>0</v>
      </c>
      <c r="N503" s="37"/>
      <c r="O503" s="33"/>
      <c r="P503" s="35">
        <v>0</v>
      </c>
    </row>
    <row r="504" spans="1:16" ht="13.15" customHeight="1" x14ac:dyDescent="0.25">
      <c r="A504" s="33" t="s">
        <v>18</v>
      </c>
      <c r="B504" s="45" t="s">
        <v>561</v>
      </c>
      <c r="C504" s="46">
        <v>33</v>
      </c>
      <c r="D504" s="47" t="s">
        <v>88</v>
      </c>
      <c r="E504" s="34">
        <v>45133</v>
      </c>
      <c r="F504" s="33" t="s">
        <v>4148</v>
      </c>
      <c r="G504" s="33" t="s">
        <v>590</v>
      </c>
      <c r="H504" s="37"/>
      <c r="I504" s="35">
        <v>56941.217500000006</v>
      </c>
      <c r="J504" s="35">
        <v>56941.217500000006</v>
      </c>
      <c r="K504" s="35">
        <v>10818.831</v>
      </c>
      <c r="L504" s="35">
        <v>67760.048500000004</v>
      </c>
      <c r="M504" s="36">
        <v>0</v>
      </c>
      <c r="N504" s="37"/>
      <c r="O504" s="33"/>
      <c r="P504" s="35">
        <v>4548.2455</v>
      </c>
    </row>
    <row r="505" spans="1:16" ht="13.15" customHeight="1" x14ac:dyDescent="0.25">
      <c r="A505" s="33" t="s">
        <v>18</v>
      </c>
      <c r="B505" s="45" t="s">
        <v>561</v>
      </c>
      <c r="C505" s="46">
        <v>34</v>
      </c>
      <c r="D505" s="47" t="s">
        <v>88</v>
      </c>
      <c r="E505" s="34">
        <v>45134</v>
      </c>
      <c r="F505" s="33" t="s">
        <v>4148</v>
      </c>
      <c r="G505" s="33" t="s">
        <v>591</v>
      </c>
      <c r="H505" s="37"/>
      <c r="I505" s="35">
        <v>51718.8</v>
      </c>
      <c r="J505" s="35">
        <v>51718.8</v>
      </c>
      <c r="K505" s="35">
        <v>9826.5720000000001</v>
      </c>
      <c r="L505" s="35">
        <v>61545.371999999996</v>
      </c>
      <c r="M505" s="35">
        <v>61545.371999999996</v>
      </c>
      <c r="N505" s="33">
        <v>7848599</v>
      </c>
      <c r="O505" s="43">
        <v>45255</v>
      </c>
      <c r="P505" s="36">
        <v>0</v>
      </c>
    </row>
    <row r="506" spans="1:16" ht="13.15" customHeight="1" x14ac:dyDescent="0.25">
      <c r="A506" s="33" t="s">
        <v>18</v>
      </c>
      <c r="B506" s="45" t="s">
        <v>561</v>
      </c>
      <c r="C506" s="46">
        <v>35</v>
      </c>
      <c r="D506" s="47" t="s">
        <v>88</v>
      </c>
      <c r="E506" s="34">
        <v>45134</v>
      </c>
      <c r="F506" s="33" t="s">
        <v>4148</v>
      </c>
      <c r="G506" s="33" t="s">
        <v>592</v>
      </c>
      <c r="H506" s="37"/>
      <c r="I506" s="35">
        <v>101183.41800000001</v>
      </c>
      <c r="J506" s="35">
        <v>101183.41800000001</v>
      </c>
      <c r="K506" s="35">
        <v>18724.848999999998</v>
      </c>
      <c r="L506" s="35">
        <v>119908.26699999999</v>
      </c>
      <c r="M506" s="35">
        <v>0</v>
      </c>
      <c r="N506" s="33"/>
      <c r="O506" s="43"/>
      <c r="P506" s="36">
        <v>0</v>
      </c>
    </row>
    <row r="507" spans="1:16" ht="13.15" customHeight="1" x14ac:dyDescent="0.25">
      <c r="A507" s="33" t="s">
        <v>18</v>
      </c>
      <c r="B507" s="45" t="s">
        <v>561</v>
      </c>
      <c r="C507" s="46">
        <v>36</v>
      </c>
      <c r="D507" s="47" t="s">
        <v>88</v>
      </c>
      <c r="E507" s="34">
        <v>45134</v>
      </c>
      <c r="F507" s="33" t="s">
        <v>4148</v>
      </c>
      <c r="G507" s="33" t="s">
        <v>593</v>
      </c>
      <c r="H507" s="37"/>
      <c r="I507" s="35">
        <v>5849.9230000000007</v>
      </c>
      <c r="J507" s="35">
        <v>5849.9230000000007</v>
      </c>
      <c r="K507" s="35">
        <v>161.4855</v>
      </c>
      <c r="L507" s="35">
        <v>6011.4084999999995</v>
      </c>
      <c r="M507" s="35">
        <v>0</v>
      </c>
      <c r="N507" s="33"/>
      <c r="O507" s="43"/>
      <c r="P507" s="36">
        <v>0</v>
      </c>
    </row>
    <row r="508" spans="1:16" ht="13.15" customHeight="1" x14ac:dyDescent="0.25">
      <c r="A508" s="33" t="s">
        <v>18</v>
      </c>
      <c r="B508" s="45" t="s">
        <v>561</v>
      </c>
      <c r="C508" s="46">
        <v>37</v>
      </c>
      <c r="D508" s="47" t="s">
        <v>88</v>
      </c>
      <c r="E508" s="34">
        <v>45110</v>
      </c>
      <c r="F508" s="33" t="s">
        <v>4164</v>
      </c>
      <c r="G508" s="33" t="s">
        <v>594</v>
      </c>
      <c r="H508" s="33" t="s">
        <v>3597</v>
      </c>
      <c r="I508" s="35">
        <v>1038.7950000000001</v>
      </c>
      <c r="J508" s="35">
        <v>1038.7950000000001</v>
      </c>
      <c r="K508" s="35">
        <v>197.37100000000001</v>
      </c>
      <c r="L508" s="35">
        <v>1236.1659999999999</v>
      </c>
      <c r="M508" s="35">
        <v>1236.1659999999999</v>
      </c>
      <c r="N508" s="33" t="s">
        <v>595</v>
      </c>
      <c r="O508" s="43">
        <v>45165</v>
      </c>
      <c r="P508" s="36">
        <v>0</v>
      </c>
    </row>
    <row r="509" spans="1:16" ht="13.15" customHeight="1" x14ac:dyDescent="0.25">
      <c r="A509" s="33" t="s">
        <v>18</v>
      </c>
      <c r="B509" s="45" t="s">
        <v>561</v>
      </c>
      <c r="C509" s="46">
        <v>38</v>
      </c>
      <c r="D509" s="47" t="s">
        <v>88</v>
      </c>
      <c r="E509" s="34">
        <v>45110</v>
      </c>
      <c r="F509" s="33" t="s">
        <v>4164</v>
      </c>
      <c r="G509" s="33" t="s">
        <v>594</v>
      </c>
      <c r="H509" s="33" t="s">
        <v>3598</v>
      </c>
      <c r="I509" s="35">
        <v>1038.7950000000001</v>
      </c>
      <c r="J509" s="35">
        <v>1038.7950000000001</v>
      </c>
      <c r="K509" s="35">
        <v>197.37100000000001</v>
      </c>
      <c r="L509" s="35">
        <v>1236.1659999999999</v>
      </c>
      <c r="M509" s="35">
        <v>1236.1659999999999</v>
      </c>
      <c r="N509" s="33" t="s">
        <v>595</v>
      </c>
      <c r="O509" s="43">
        <v>45132</v>
      </c>
      <c r="P509" s="36">
        <v>0</v>
      </c>
    </row>
    <row r="510" spans="1:16" ht="13.15" customHeight="1" x14ac:dyDescent="0.25">
      <c r="A510" s="33" t="s">
        <v>18</v>
      </c>
      <c r="B510" s="45" t="s">
        <v>561</v>
      </c>
      <c r="C510" s="46">
        <v>39</v>
      </c>
      <c r="D510" s="47" t="s">
        <v>88</v>
      </c>
      <c r="E510" s="34">
        <v>45134</v>
      </c>
      <c r="F510" s="33" t="s">
        <v>4164</v>
      </c>
      <c r="G510" s="33" t="s">
        <v>596</v>
      </c>
      <c r="H510" s="37"/>
      <c r="I510" s="35">
        <v>2500</v>
      </c>
      <c r="J510" s="35">
        <v>2500</v>
      </c>
      <c r="K510" s="35">
        <v>475</v>
      </c>
      <c r="L510" s="35">
        <v>2975</v>
      </c>
      <c r="M510" s="35">
        <v>2975</v>
      </c>
      <c r="N510" s="34">
        <v>45202</v>
      </c>
      <c r="O510" s="43">
        <v>45201</v>
      </c>
      <c r="P510" s="36">
        <v>0</v>
      </c>
    </row>
    <row r="511" spans="1:16" ht="13.15" customHeight="1" x14ac:dyDescent="0.25">
      <c r="A511" s="33" t="s">
        <v>18</v>
      </c>
      <c r="B511" s="45" t="s">
        <v>561</v>
      </c>
      <c r="C511" s="46">
        <v>40</v>
      </c>
      <c r="D511" s="47" t="s">
        <v>88</v>
      </c>
      <c r="E511" s="34">
        <v>45137</v>
      </c>
      <c r="F511" s="33" t="s">
        <v>4170</v>
      </c>
      <c r="G511" s="33" t="s">
        <v>597</v>
      </c>
      <c r="H511" s="37"/>
      <c r="I511" s="35">
        <v>1869.1590000000001</v>
      </c>
      <c r="J511" s="35">
        <v>1869.1590000000001</v>
      </c>
      <c r="K511" s="35">
        <v>168.22449999999998</v>
      </c>
      <c r="L511" s="35">
        <v>2037.3834999999999</v>
      </c>
      <c r="M511" s="35">
        <v>2037.3834999999999</v>
      </c>
      <c r="N511" s="33" t="s">
        <v>598</v>
      </c>
      <c r="O511" s="43">
        <v>45188</v>
      </c>
      <c r="P511" s="36">
        <v>0</v>
      </c>
    </row>
    <row r="512" spans="1:16" ht="13.15" customHeight="1" x14ac:dyDescent="0.25">
      <c r="A512" s="33" t="s">
        <v>18</v>
      </c>
      <c r="B512" s="45" t="s">
        <v>561</v>
      </c>
      <c r="C512" s="46">
        <v>41</v>
      </c>
      <c r="D512" s="47" t="s">
        <v>88</v>
      </c>
      <c r="E512" s="34">
        <v>45110</v>
      </c>
      <c r="F512" s="33" t="s">
        <v>4164</v>
      </c>
      <c r="G512" s="33" t="s">
        <v>599</v>
      </c>
      <c r="H512" s="33" t="s">
        <v>3670</v>
      </c>
      <c r="I512" s="35">
        <v>1500</v>
      </c>
      <c r="J512" s="35">
        <v>1500</v>
      </c>
      <c r="K512" s="35">
        <v>0</v>
      </c>
      <c r="L512" s="35">
        <v>1500</v>
      </c>
      <c r="M512" s="35">
        <v>1500</v>
      </c>
      <c r="N512" s="33" t="s">
        <v>600</v>
      </c>
      <c r="O512" s="43">
        <v>45137</v>
      </c>
      <c r="P512" s="36">
        <v>0</v>
      </c>
    </row>
    <row r="513" spans="1:16" ht="13.15" customHeight="1" x14ac:dyDescent="0.25">
      <c r="A513" s="33" t="s">
        <v>18</v>
      </c>
      <c r="B513" s="45" t="s">
        <v>561</v>
      </c>
      <c r="C513" s="46">
        <v>42</v>
      </c>
      <c r="D513" s="47" t="s">
        <v>88</v>
      </c>
      <c r="E513" s="34">
        <v>45148</v>
      </c>
      <c r="F513" s="33" t="s">
        <v>4171</v>
      </c>
      <c r="G513" s="33" t="s">
        <v>572</v>
      </c>
      <c r="H513" s="33" t="s">
        <v>3671</v>
      </c>
      <c r="I513" s="35">
        <v>1500</v>
      </c>
      <c r="J513" s="35">
        <v>1500</v>
      </c>
      <c r="K513" s="35">
        <v>0</v>
      </c>
      <c r="L513" s="35">
        <v>1500</v>
      </c>
      <c r="M513" s="35">
        <v>1500</v>
      </c>
      <c r="N513" s="33">
        <v>4996948</v>
      </c>
      <c r="O513" s="43">
        <v>45285</v>
      </c>
      <c r="P513" s="36">
        <v>0</v>
      </c>
    </row>
    <row r="514" spans="1:16" ht="13.15" customHeight="1" x14ac:dyDescent="0.25">
      <c r="A514" s="33" t="s">
        <v>18</v>
      </c>
      <c r="B514" s="45" t="s">
        <v>561</v>
      </c>
      <c r="C514" s="46">
        <v>43</v>
      </c>
      <c r="D514" s="47" t="s">
        <v>88</v>
      </c>
      <c r="E514" s="34">
        <v>45110</v>
      </c>
      <c r="F514" s="33" t="s">
        <v>4172</v>
      </c>
      <c r="G514" s="33" t="s">
        <v>601</v>
      </c>
      <c r="H514" s="37"/>
      <c r="I514" s="35">
        <v>6109.3330000000005</v>
      </c>
      <c r="J514" s="35">
        <v>6109.3330000000005</v>
      </c>
      <c r="K514" s="35">
        <v>1160.7735</v>
      </c>
      <c r="L514" s="35">
        <v>7270.1064999999999</v>
      </c>
      <c r="M514" s="35">
        <v>7270.1064999999999</v>
      </c>
      <c r="N514" s="33" t="s">
        <v>602</v>
      </c>
      <c r="O514" s="43">
        <v>45133</v>
      </c>
      <c r="P514" s="36">
        <v>0</v>
      </c>
    </row>
    <row r="515" spans="1:16" ht="13.15" customHeight="1" x14ac:dyDescent="0.25">
      <c r="A515" s="33" t="s">
        <v>18</v>
      </c>
      <c r="B515" s="45" t="s">
        <v>561</v>
      </c>
      <c r="C515" s="46">
        <v>44</v>
      </c>
      <c r="D515" s="47" t="s">
        <v>88</v>
      </c>
      <c r="E515" s="34">
        <v>45151</v>
      </c>
      <c r="F515" s="33" t="s">
        <v>4173</v>
      </c>
      <c r="G515" s="33" t="s">
        <v>603</v>
      </c>
      <c r="H515" s="37"/>
      <c r="I515" s="35">
        <v>9842.2564999999995</v>
      </c>
      <c r="J515" s="35">
        <v>9842.2564999999995</v>
      </c>
      <c r="K515" s="35">
        <v>1870.029</v>
      </c>
      <c r="L515" s="35">
        <v>11712.2855</v>
      </c>
      <c r="M515" s="35">
        <v>11712.2855</v>
      </c>
      <c r="N515" s="33">
        <v>388572</v>
      </c>
      <c r="O515" s="43">
        <v>45153</v>
      </c>
      <c r="P515" s="36">
        <v>0</v>
      </c>
    </row>
    <row r="516" spans="1:16" ht="13.15" customHeight="1" x14ac:dyDescent="0.25">
      <c r="A516" s="33" t="s">
        <v>18</v>
      </c>
      <c r="B516" s="45" t="s">
        <v>561</v>
      </c>
      <c r="C516" s="46">
        <v>45</v>
      </c>
      <c r="D516" s="47" t="s">
        <v>88</v>
      </c>
      <c r="E516" s="34">
        <v>45174</v>
      </c>
      <c r="F516" s="33" t="s">
        <v>4160</v>
      </c>
      <c r="G516" s="33" t="s">
        <v>576</v>
      </c>
      <c r="H516" s="33" t="s">
        <v>3599</v>
      </c>
      <c r="I516" s="35">
        <v>10201.597</v>
      </c>
      <c r="J516" s="35">
        <v>10201.597</v>
      </c>
      <c r="K516" s="35">
        <v>798.303</v>
      </c>
      <c r="L516" s="35">
        <v>10999.9</v>
      </c>
      <c r="M516" s="35">
        <v>10999.9</v>
      </c>
      <c r="N516" s="33">
        <v>5332236</v>
      </c>
      <c r="O516" s="43">
        <v>45252</v>
      </c>
      <c r="P516" s="36">
        <v>0</v>
      </c>
    </row>
    <row r="517" spans="1:16" ht="13.15" customHeight="1" x14ac:dyDescent="0.25">
      <c r="A517" s="33" t="s">
        <v>18</v>
      </c>
      <c r="B517" s="45" t="s">
        <v>561</v>
      </c>
      <c r="C517" s="46">
        <v>46</v>
      </c>
      <c r="D517" s="47" t="s">
        <v>88</v>
      </c>
      <c r="E517" s="34">
        <v>45174</v>
      </c>
      <c r="F517" s="33" t="s">
        <v>4159</v>
      </c>
      <c r="G517" s="33" t="s">
        <v>576</v>
      </c>
      <c r="H517" s="33" t="s">
        <v>3599</v>
      </c>
      <c r="I517" s="35">
        <v>10201.597</v>
      </c>
      <c r="J517" s="35">
        <v>10201.597</v>
      </c>
      <c r="K517" s="35">
        <v>798.303</v>
      </c>
      <c r="L517" s="35">
        <v>10999.9</v>
      </c>
      <c r="M517" s="35">
        <v>0</v>
      </c>
      <c r="N517" s="33"/>
      <c r="O517" s="43"/>
      <c r="P517" s="36">
        <v>0</v>
      </c>
    </row>
    <row r="518" spans="1:16" ht="13.15" customHeight="1" x14ac:dyDescent="0.25">
      <c r="A518" s="33" t="s">
        <v>18</v>
      </c>
      <c r="B518" s="45" t="s">
        <v>561</v>
      </c>
      <c r="C518" s="46">
        <v>47</v>
      </c>
      <c r="D518" s="47" t="s">
        <v>88</v>
      </c>
      <c r="E518" s="34">
        <v>45174</v>
      </c>
      <c r="F518" s="33" t="s">
        <v>4161</v>
      </c>
      <c r="G518" s="33" t="s">
        <v>576</v>
      </c>
      <c r="H518" s="33" t="s">
        <v>3599</v>
      </c>
      <c r="I518" s="35">
        <v>10201.597</v>
      </c>
      <c r="J518" s="35">
        <v>10201.597</v>
      </c>
      <c r="K518" s="35">
        <v>798.303</v>
      </c>
      <c r="L518" s="35">
        <v>10999.9</v>
      </c>
      <c r="M518" s="35">
        <v>10999.9</v>
      </c>
      <c r="N518" s="33">
        <v>8884807</v>
      </c>
      <c r="O518" s="43">
        <v>45228</v>
      </c>
      <c r="P518" s="36">
        <v>0</v>
      </c>
    </row>
    <row r="519" spans="1:16" ht="13.15" customHeight="1" x14ac:dyDescent="0.25">
      <c r="A519" s="33" t="s">
        <v>18</v>
      </c>
      <c r="B519" s="45" t="s">
        <v>561</v>
      </c>
      <c r="C519" s="46">
        <v>48</v>
      </c>
      <c r="D519" s="47" t="s">
        <v>88</v>
      </c>
      <c r="E519" s="34">
        <v>45174</v>
      </c>
      <c r="F519" s="33" t="s">
        <v>4157</v>
      </c>
      <c r="G519" s="33" t="s">
        <v>576</v>
      </c>
      <c r="H519" s="33" t="s">
        <v>3599</v>
      </c>
      <c r="I519" s="35">
        <v>10201.597</v>
      </c>
      <c r="J519" s="35">
        <v>10201.597</v>
      </c>
      <c r="K519" s="35">
        <v>798.303</v>
      </c>
      <c r="L519" s="35">
        <v>10999.9</v>
      </c>
      <c r="M519" s="35">
        <v>10999.9</v>
      </c>
      <c r="N519" s="33">
        <v>1173821</v>
      </c>
      <c r="O519" s="43">
        <v>45208</v>
      </c>
      <c r="P519" s="36">
        <v>0</v>
      </c>
    </row>
    <row r="520" spans="1:16" ht="13.15" customHeight="1" x14ac:dyDescent="0.25">
      <c r="A520" s="33" t="s">
        <v>18</v>
      </c>
      <c r="B520" s="45" t="s">
        <v>561</v>
      </c>
      <c r="C520" s="46">
        <v>49</v>
      </c>
      <c r="D520" s="47" t="s">
        <v>88</v>
      </c>
      <c r="E520" s="34">
        <v>45180</v>
      </c>
      <c r="F520" s="33" t="s">
        <v>4171</v>
      </c>
      <c r="G520" s="33" t="s">
        <v>582</v>
      </c>
      <c r="H520" s="33" t="s">
        <v>604</v>
      </c>
      <c r="I520" s="35">
        <v>2370</v>
      </c>
      <c r="J520" s="35">
        <v>2370</v>
      </c>
      <c r="K520" s="35">
        <v>0</v>
      </c>
      <c r="L520" s="35">
        <v>2370</v>
      </c>
      <c r="M520" s="35">
        <v>2370</v>
      </c>
      <c r="N520" s="33">
        <v>4996948</v>
      </c>
      <c r="O520" s="43">
        <v>45285</v>
      </c>
      <c r="P520" s="36">
        <v>0</v>
      </c>
    </row>
    <row r="521" spans="1:16" ht="13.15" customHeight="1" x14ac:dyDescent="0.25">
      <c r="A521" s="33" t="s">
        <v>18</v>
      </c>
      <c r="B521" s="45" t="s">
        <v>561</v>
      </c>
      <c r="C521" s="46">
        <v>50</v>
      </c>
      <c r="D521" s="47" t="s">
        <v>88</v>
      </c>
      <c r="E521" s="34">
        <v>45180</v>
      </c>
      <c r="F521" s="33" t="s">
        <v>4174</v>
      </c>
      <c r="G521" s="33" t="s">
        <v>605</v>
      </c>
      <c r="H521" s="37"/>
      <c r="I521" s="35">
        <v>13993.225</v>
      </c>
      <c r="J521" s="35">
        <v>13993.225</v>
      </c>
      <c r="K521" s="35">
        <v>2658.7125000000001</v>
      </c>
      <c r="L521" s="35">
        <v>16651.9375</v>
      </c>
      <c r="M521" s="35">
        <v>16651.9375</v>
      </c>
      <c r="N521" s="33">
        <v>6610190</v>
      </c>
      <c r="O521" s="43">
        <v>45256</v>
      </c>
      <c r="P521" s="36">
        <v>0</v>
      </c>
    </row>
    <row r="522" spans="1:16" ht="13.15" customHeight="1" x14ac:dyDescent="0.25">
      <c r="A522" s="33" t="s">
        <v>18</v>
      </c>
      <c r="B522" s="45" t="s">
        <v>561</v>
      </c>
      <c r="C522" s="46">
        <v>51</v>
      </c>
      <c r="D522" s="47" t="s">
        <v>88</v>
      </c>
      <c r="E522" s="34">
        <v>45181</v>
      </c>
      <c r="F522" s="33" t="s">
        <v>4175</v>
      </c>
      <c r="G522" s="33" t="s">
        <v>606</v>
      </c>
      <c r="H522" s="37"/>
      <c r="I522" s="35">
        <v>13993.225</v>
      </c>
      <c r="J522" s="35">
        <v>13993.225</v>
      </c>
      <c r="K522" s="35">
        <v>2658.7125000000001</v>
      </c>
      <c r="L522" s="35">
        <v>16651.9375</v>
      </c>
      <c r="M522" s="35">
        <v>16651.9375</v>
      </c>
      <c r="N522" s="33">
        <v>6610096</v>
      </c>
      <c r="O522" s="43">
        <v>45187</v>
      </c>
      <c r="P522" s="36">
        <v>0</v>
      </c>
    </row>
    <row r="523" spans="1:16" ht="13.15" customHeight="1" x14ac:dyDescent="0.25">
      <c r="A523" s="33" t="s">
        <v>18</v>
      </c>
      <c r="B523" s="45" t="s">
        <v>561</v>
      </c>
      <c r="C523" s="46">
        <v>52</v>
      </c>
      <c r="D523" s="47" t="s">
        <v>88</v>
      </c>
      <c r="E523" s="34">
        <v>45181</v>
      </c>
      <c r="F523" s="33" t="s">
        <v>4176</v>
      </c>
      <c r="G523" s="33" t="s">
        <v>606</v>
      </c>
      <c r="H523" s="37"/>
      <c r="I523" s="35">
        <v>13993.225</v>
      </c>
      <c r="J523" s="35">
        <v>13993.225</v>
      </c>
      <c r="K523" s="35">
        <v>2658.7125000000001</v>
      </c>
      <c r="L523" s="35">
        <v>16651.9375</v>
      </c>
      <c r="M523" s="35">
        <v>16651.9375</v>
      </c>
      <c r="N523" s="33">
        <v>6078911</v>
      </c>
      <c r="O523" s="43">
        <v>45256</v>
      </c>
      <c r="P523" s="36">
        <v>0</v>
      </c>
    </row>
    <row r="524" spans="1:16" ht="13.15" customHeight="1" x14ac:dyDescent="0.25">
      <c r="A524" s="33" t="s">
        <v>18</v>
      </c>
      <c r="B524" s="45" t="s">
        <v>561</v>
      </c>
      <c r="C524" s="46">
        <v>53</v>
      </c>
      <c r="D524" s="47" t="s">
        <v>88</v>
      </c>
      <c r="E524" s="34">
        <v>45182</v>
      </c>
      <c r="F524" s="33" t="s">
        <v>4177</v>
      </c>
      <c r="G524" s="33" t="s">
        <v>607</v>
      </c>
      <c r="H524" s="37"/>
      <c r="I524" s="35">
        <v>7231.9375</v>
      </c>
      <c r="J524" s="35">
        <v>7231.9375</v>
      </c>
      <c r="K524" s="35">
        <v>1374.068</v>
      </c>
      <c r="L524" s="35">
        <v>8606.0054999999993</v>
      </c>
      <c r="M524" s="35">
        <v>8606.0054999999993</v>
      </c>
      <c r="N524" s="33">
        <v>308682</v>
      </c>
      <c r="O524" s="43">
        <v>45195</v>
      </c>
      <c r="P524" s="36">
        <v>0</v>
      </c>
    </row>
    <row r="525" spans="1:16" ht="13.15" customHeight="1" x14ac:dyDescent="0.25">
      <c r="A525" s="33" t="s">
        <v>18</v>
      </c>
      <c r="B525" s="45" t="s">
        <v>561</v>
      </c>
      <c r="C525" s="46">
        <v>54</v>
      </c>
      <c r="D525" s="47" t="s">
        <v>88</v>
      </c>
      <c r="E525" s="34">
        <v>45190</v>
      </c>
      <c r="F525" s="33" t="s">
        <v>4178</v>
      </c>
      <c r="G525" s="33" t="s">
        <v>599</v>
      </c>
      <c r="H525" s="37"/>
      <c r="I525" s="35">
        <v>200</v>
      </c>
      <c r="J525" s="35">
        <v>200</v>
      </c>
      <c r="K525" s="35">
        <v>0</v>
      </c>
      <c r="L525" s="35">
        <v>200</v>
      </c>
      <c r="M525" s="35">
        <v>200</v>
      </c>
      <c r="N525" s="39">
        <v>45556</v>
      </c>
      <c r="O525" s="43">
        <v>45189</v>
      </c>
      <c r="P525" s="36">
        <v>0</v>
      </c>
    </row>
    <row r="526" spans="1:16" ht="13.15" customHeight="1" x14ac:dyDescent="0.25">
      <c r="A526" s="33" t="s">
        <v>18</v>
      </c>
      <c r="B526" s="45" t="s">
        <v>561</v>
      </c>
      <c r="C526" s="46">
        <v>55</v>
      </c>
      <c r="D526" s="47" t="s">
        <v>88</v>
      </c>
      <c r="E526" s="34">
        <v>45194</v>
      </c>
      <c r="F526" s="33" t="s">
        <v>4148</v>
      </c>
      <c r="G526" s="33" t="s">
        <v>608</v>
      </c>
      <c r="H526" s="33" t="s">
        <v>3599</v>
      </c>
      <c r="I526" s="35">
        <v>11699.846000000001</v>
      </c>
      <c r="J526" s="35">
        <v>11699.846000000001</v>
      </c>
      <c r="K526" s="35">
        <v>322.97050000000002</v>
      </c>
      <c r="L526" s="35">
        <v>12022.816499999999</v>
      </c>
      <c r="M526" s="35">
        <v>0</v>
      </c>
      <c r="N526" s="33"/>
      <c r="O526" s="43"/>
      <c r="P526" s="36">
        <v>0</v>
      </c>
    </row>
    <row r="527" spans="1:16" ht="13.15" customHeight="1" x14ac:dyDescent="0.25">
      <c r="A527" s="33" t="s">
        <v>18</v>
      </c>
      <c r="B527" s="45" t="s">
        <v>561</v>
      </c>
      <c r="C527" s="46">
        <v>56</v>
      </c>
      <c r="D527" s="47" t="s">
        <v>88</v>
      </c>
      <c r="E527" s="34">
        <v>45217</v>
      </c>
      <c r="F527" s="33" t="s">
        <v>4164</v>
      </c>
      <c r="G527" s="33" t="s">
        <v>609</v>
      </c>
      <c r="H527" s="37"/>
      <c r="I527" s="35">
        <v>5000</v>
      </c>
      <c r="J527" s="35">
        <v>5000</v>
      </c>
      <c r="K527" s="35">
        <v>0</v>
      </c>
      <c r="L527" s="35">
        <v>5000</v>
      </c>
      <c r="M527" s="35">
        <v>5000</v>
      </c>
      <c r="N527" s="34">
        <v>45235</v>
      </c>
      <c r="O527" s="43">
        <v>45234</v>
      </c>
      <c r="P527" s="36">
        <v>0</v>
      </c>
    </row>
    <row r="528" spans="1:16" ht="13.15" customHeight="1" x14ac:dyDescent="0.25">
      <c r="A528" s="33" t="s">
        <v>18</v>
      </c>
      <c r="B528" s="45" t="s">
        <v>561</v>
      </c>
      <c r="C528" s="46">
        <v>57</v>
      </c>
      <c r="D528" s="47" t="s">
        <v>88</v>
      </c>
      <c r="E528" s="34">
        <v>45224</v>
      </c>
      <c r="F528" s="33" t="s">
        <v>4179</v>
      </c>
      <c r="G528" s="33" t="s">
        <v>610</v>
      </c>
      <c r="H528" s="37"/>
      <c r="I528" s="35">
        <v>19313.25</v>
      </c>
      <c r="J528" s="35">
        <v>19313.25</v>
      </c>
      <c r="K528" s="35">
        <v>3669.5175000000004</v>
      </c>
      <c r="L528" s="35">
        <v>22982.767499999998</v>
      </c>
      <c r="M528" s="35">
        <v>22982.767499999998</v>
      </c>
      <c r="N528" s="34">
        <v>37594</v>
      </c>
      <c r="O528" s="43">
        <v>45263</v>
      </c>
      <c r="P528" s="36">
        <v>0</v>
      </c>
    </row>
    <row r="529" spans="1:16" ht="13.15" customHeight="1" x14ac:dyDescent="0.25">
      <c r="A529" s="33" t="s">
        <v>18</v>
      </c>
      <c r="B529" s="45" t="s">
        <v>561</v>
      </c>
      <c r="C529" s="46">
        <v>58</v>
      </c>
      <c r="D529" s="47" t="s">
        <v>88</v>
      </c>
      <c r="E529" s="34">
        <v>45225</v>
      </c>
      <c r="F529" s="33" t="s">
        <v>4180</v>
      </c>
      <c r="G529" s="33" t="s">
        <v>611</v>
      </c>
      <c r="H529" s="33" t="s">
        <v>612</v>
      </c>
      <c r="I529" s="35">
        <v>10201.597</v>
      </c>
      <c r="J529" s="35">
        <v>10201.597</v>
      </c>
      <c r="K529" s="35">
        <v>798.303</v>
      </c>
      <c r="L529" s="35">
        <v>10999.9</v>
      </c>
      <c r="M529" s="35">
        <v>10999.9</v>
      </c>
      <c r="N529" s="33">
        <v>281</v>
      </c>
      <c r="O529" s="43">
        <v>45286</v>
      </c>
      <c r="P529" s="36">
        <v>0</v>
      </c>
    </row>
    <row r="530" spans="1:16" ht="13.15" customHeight="1" x14ac:dyDescent="0.25">
      <c r="A530" s="33" t="s">
        <v>18</v>
      </c>
      <c r="B530" s="45" t="s">
        <v>561</v>
      </c>
      <c r="C530" s="46">
        <v>59</v>
      </c>
      <c r="D530" s="47" t="s">
        <v>88</v>
      </c>
      <c r="E530" s="34">
        <v>45225</v>
      </c>
      <c r="F530" s="33" t="s">
        <v>4181</v>
      </c>
      <c r="G530" s="33" t="s">
        <v>611</v>
      </c>
      <c r="H530" s="33" t="s">
        <v>194</v>
      </c>
      <c r="I530" s="35">
        <v>20403.194</v>
      </c>
      <c r="J530" s="35">
        <v>20403.194</v>
      </c>
      <c r="K530" s="35">
        <v>1596.606</v>
      </c>
      <c r="L530" s="35">
        <v>21999.8</v>
      </c>
      <c r="M530" s="35">
        <v>21999.8</v>
      </c>
      <c r="N530" s="39">
        <v>45630</v>
      </c>
      <c r="O530" s="43">
        <v>45263</v>
      </c>
      <c r="P530" s="36">
        <v>0</v>
      </c>
    </row>
    <row r="531" spans="1:16" ht="13.15" customHeight="1" x14ac:dyDescent="0.25">
      <c r="A531" s="33" t="s">
        <v>18</v>
      </c>
      <c r="B531" s="45" t="s">
        <v>561</v>
      </c>
      <c r="C531" s="46">
        <v>60</v>
      </c>
      <c r="D531" s="47" t="s">
        <v>88</v>
      </c>
      <c r="E531" s="34">
        <v>45228</v>
      </c>
      <c r="F531" s="33" t="s">
        <v>4182</v>
      </c>
      <c r="G531" s="33" t="s">
        <v>611</v>
      </c>
      <c r="H531" s="33" t="s">
        <v>613</v>
      </c>
      <c r="I531" s="35">
        <v>10201.597</v>
      </c>
      <c r="J531" s="35">
        <v>10201.597</v>
      </c>
      <c r="K531" s="35">
        <v>798.303</v>
      </c>
      <c r="L531" s="35">
        <v>10999.9</v>
      </c>
      <c r="M531" s="35">
        <v>0</v>
      </c>
      <c r="N531" s="33"/>
      <c r="O531" s="43"/>
      <c r="P531" s="36">
        <v>0</v>
      </c>
    </row>
    <row r="532" spans="1:16" ht="13.15" customHeight="1" x14ac:dyDescent="0.25">
      <c r="A532" s="33" t="s">
        <v>18</v>
      </c>
      <c r="B532" s="45" t="s">
        <v>561</v>
      </c>
      <c r="C532" s="46">
        <v>61</v>
      </c>
      <c r="D532" s="47" t="s">
        <v>88</v>
      </c>
      <c r="E532" s="34">
        <v>45228</v>
      </c>
      <c r="F532" s="33" t="s">
        <v>4183</v>
      </c>
      <c r="G532" s="33" t="s">
        <v>614</v>
      </c>
      <c r="H532" s="33" t="s">
        <v>613</v>
      </c>
      <c r="I532" s="35">
        <v>24201.597000000002</v>
      </c>
      <c r="J532" s="35">
        <v>24201.597000000002</v>
      </c>
      <c r="K532" s="35">
        <v>798.303</v>
      </c>
      <c r="L532" s="35">
        <v>24999.9</v>
      </c>
      <c r="M532" s="35">
        <v>0</v>
      </c>
      <c r="N532" s="33"/>
      <c r="O532" s="43"/>
      <c r="P532" s="36">
        <v>0</v>
      </c>
    </row>
    <row r="533" spans="1:16" ht="13.15" customHeight="1" x14ac:dyDescent="0.25">
      <c r="A533" s="33" t="s">
        <v>18</v>
      </c>
      <c r="B533" s="45" t="s">
        <v>561</v>
      </c>
      <c r="C533" s="46">
        <v>62</v>
      </c>
      <c r="D533" s="47" t="s">
        <v>88</v>
      </c>
      <c r="E533" s="34">
        <v>45229</v>
      </c>
      <c r="F533" s="33" t="s">
        <v>4184</v>
      </c>
      <c r="G533" s="33" t="s">
        <v>572</v>
      </c>
      <c r="H533" s="33" t="s">
        <v>615</v>
      </c>
      <c r="I533" s="35">
        <v>200</v>
      </c>
      <c r="J533" s="35">
        <v>200</v>
      </c>
      <c r="K533" s="35">
        <v>0</v>
      </c>
      <c r="L533" s="35">
        <v>200</v>
      </c>
      <c r="M533" s="35">
        <v>200</v>
      </c>
      <c r="N533" s="39">
        <v>45576</v>
      </c>
      <c r="O533" s="43">
        <v>45209</v>
      </c>
      <c r="P533" s="36">
        <v>0</v>
      </c>
    </row>
    <row r="534" spans="1:16" ht="13.15" customHeight="1" x14ac:dyDescent="0.25">
      <c r="A534" s="33" t="s">
        <v>18</v>
      </c>
      <c r="B534" s="45" t="s">
        <v>561</v>
      </c>
      <c r="C534" s="46">
        <v>63</v>
      </c>
      <c r="D534" s="47" t="s">
        <v>88</v>
      </c>
      <c r="E534" s="34">
        <v>45229</v>
      </c>
      <c r="F534" s="33" t="s">
        <v>4158</v>
      </c>
      <c r="G534" s="33" t="s">
        <v>611</v>
      </c>
      <c r="H534" s="33" t="s">
        <v>122</v>
      </c>
      <c r="I534" s="35">
        <v>10201.597</v>
      </c>
      <c r="J534" s="35">
        <v>10201.597</v>
      </c>
      <c r="K534" s="35">
        <v>798.303</v>
      </c>
      <c r="L534" s="35">
        <v>10999.9</v>
      </c>
      <c r="M534" s="35">
        <v>10999.9</v>
      </c>
      <c r="N534" s="33">
        <v>5785542</v>
      </c>
      <c r="O534" s="43">
        <v>45256</v>
      </c>
      <c r="P534" s="36">
        <v>0</v>
      </c>
    </row>
    <row r="535" spans="1:16" ht="13.15" customHeight="1" x14ac:dyDescent="0.25">
      <c r="A535" s="33" t="s">
        <v>18</v>
      </c>
      <c r="B535" s="45" t="s">
        <v>561</v>
      </c>
      <c r="C535" s="46">
        <v>64</v>
      </c>
      <c r="D535" s="47" t="s">
        <v>88</v>
      </c>
      <c r="E535" s="34">
        <v>45229</v>
      </c>
      <c r="F535" s="33" t="s">
        <v>4161</v>
      </c>
      <c r="G535" s="33" t="s">
        <v>611</v>
      </c>
      <c r="H535" s="33" t="s">
        <v>122</v>
      </c>
      <c r="I535" s="35">
        <v>10201.597</v>
      </c>
      <c r="J535" s="35">
        <v>10201.597</v>
      </c>
      <c r="K535" s="35">
        <v>798.303</v>
      </c>
      <c r="L535" s="35">
        <v>10999.9</v>
      </c>
      <c r="M535" s="35">
        <v>10999.9</v>
      </c>
      <c r="N535" s="33">
        <v>8884822</v>
      </c>
      <c r="O535" s="43">
        <v>45276</v>
      </c>
      <c r="P535" s="36">
        <v>0</v>
      </c>
    </row>
    <row r="536" spans="1:16" ht="13.15" customHeight="1" x14ac:dyDescent="0.25">
      <c r="A536" s="33" t="s">
        <v>18</v>
      </c>
      <c r="B536" s="45" t="s">
        <v>561</v>
      </c>
      <c r="C536" s="46">
        <v>65</v>
      </c>
      <c r="D536" s="47" t="s">
        <v>88</v>
      </c>
      <c r="E536" s="34">
        <v>45229</v>
      </c>
      <c r="F536" s="33" t="s">
        <v>4159</v>
      </c>
      <c r="G536" s="33" t="s">
        <v>611</v>
      </c>
      <c r="H536" s="33" t="s">
        <v>122</v>
      </c>
      <c r="I536" s="35">
        <v>10201.597</v>
      </c>
      <c r="J536" s="35">
        <v>10201.597</v>
      </c>
      <c r="K536" s="35">
        <v>798.303</v>
      </c>
      <c r="L536" s="35">
        <v>10999.9</v>
      </c>
      <c r="M536" s="35">
        <v>0</v>
      </c>
      <c r="N536" s="33"/>
      <c r="O536" s="43"/>
      <c r="P536" s="36">
        <v>0</v>
      </c>
    </row>
    <row r="537" spans="1:16" ht="13.15" customHeight="1" x14ac:dyDescent="0.25">
      <c r="A537" s="33" t="s">
        <v>18</v>
      </c>
      <c r="B537" s="45" t="s">
        <v>561</v>
      </c>
      <c r="C537" s="46">
        <v>66</v>
      </c>
      <c r="D537" s="47" t="s">
        <v>88</v>
      </c>
      <c r="E537" s="34">
        <v>45229</v>
      </c>
      <c r="F537" s="33" t="s">
        <v>4160</v>
      </c>
      <c r="G537" s="33" t="s">
        <v>611</v>
      </c>
      <c r="H537" s="33" t="s">
        <v>122</v>
      </c>
      <c r="I537" s="35">
        <v>10201.597</v>
      </c>
      <c r="J537" s="35">
        <v>10201.597</v>
      </c>
      <c r="K537" s="35">
        <v>798.303</v>
      </c>
      <c r="L537" s="35">
        <v>10999.9</v>
      </c>
      <c r="M537" s="35">
        <v>0</v>
      </c>
      <c r="N537" s="33"/>
      <c r="O537" s="43"/>
      <c r="P537" s="36">
        <v>0</v>
      </c>
    </row>
    <row r="538" spans="1:16" ht="13.15" customHeight="1" x14ac:dyDescent="0.25">
      <c r="A538" s="33" t="s">
        <v>18</v>
      </c>
      <c r="B538" s="45" t="s">
        <v>561</v>
      </c>
      <c r="C538" s="46">
        <v>67</v>
      </c>
      <c r="D538" s="47" t="s">
        <v>88</v>
      </c>
      <c r="E538" s="34">
        <v>45229</v>
      </c>
      <c r="F538" s="33" t="s">
        <v>4157</v>
      </c>
      <c r="G538" s="33" t="s">
        <v>611</v>
      </c>
      <c r="H538" s="33" t="s">
        <v>122</v>
      </c>
      <c r="I538" s="35">
        <v>10201.597</v>
      </c>
      <c r="J538" s="35">
        <v>10201.597</v>
      </c>
      <c r="K538" s="35">
        <v>798.303</v>
      </c>
      <c r="L538" s="35">
        <v>10999.9</v>
      </c>
      <c r="M538" s="35">
        <v>10999.9</v>
      </c>
      <c r="N538" s="33">
        <v>4887554</v>
      </c>
      <c r="O538" s="43">
        <v>45262</v>
      </c>
      <c r="P538" s="36">
        <v>0</v>
      </c>
    </row>
    <row r="539" spans="1:16" ht="13.15" customHeight="1" x14ac:dyDescent="0.25">
      <c r="A539" s="33" t="s">
        <v>18</v>
      </c>
      <c r="B539" s="45" t="s">
        <v>561</v>
      </c>
      <c r="C539" s="46">
        <v>68</v>
      </c>
      <c r="D539" s="47" t="s">
        <v>88</v>
      </c>
      <c r="E539" s="34">
        <v>45232</v>
      </c>
      <c r="F539" s="33" t="s">
        <v>4148</v>
      </c>
      <c r="G539" s="33" t="s">
        <v>608</v>
      </c>
      <c r="H539" s="33" t="s">
        <v>122</v>
      </c>
      <c r="I539" s="35">
        <v>11699.846000000001</v>
      </c>
      <c r="J539" s="35">
        <v>11699.846000000001</v>
      </c>
      <c r="K539" s="35">
        <v>322.97050000000002</v>
      </c>
      <c r="L539" s="35">
        <v>12022.816499999999</v>
      </c>
      <c r="M539" s="35">
        <v>0</v>
      </c>
      <c r="N539" s="33"/>
      <c r="O539" s="43"/>
      <c r="P539" s="36">
        <v>0</v>
      </c>
    </row>
    <row r="540" spans="1:16" ht="13.15" customHeight="1" x14ac:dyDescent="0.25">
      <c r="A540" s="33" t="s">
        <v>18</v>
      </c>
      <c r="B540" s="45" t="s">
        <v>561</v>
      </c>
      <c r="C540" s="46">
        <v>69</v>
      </c>
      <c r="D540" s="47" t="s">
        <v>88</v>
      </c>
      <c r="E540" s="34">
        <v>45232</v>
      </c>
      <c r="F540" s="33" t="s">
        <v>4185</v>
      </c>
      <c r="G540" s="33" t="s">
        <v>616</v>
      </c>
      <c r="H540" s="37"/>
      <c r="I540" s="35">
        <v>20653.110999999997</v>
      </c>
      <c r="J540" s="35">
        <v>20653.110999999997</v>
      </c>
      <c r="K540" s="35">
        <v>3924.0910000000003</v>
      </c>
      <c r="L540" s="35">
        <v>24577.201999999997</v>
      </c>
      <c r="M540" s="35">
        <v>24577.201999999997</v>
      </c>
      <c r="N540" s="39">
        <v>45636</v>
      </c>
      <c r="O540" s="43">
        <v>45269</v>
      </c>
      <c r="P540" s="36">
        <v>0</v>
      </c>
    </row>
    <row r="541" spans="1:16" ht="13.15" customHeight="1" x14ac:dyDescent="0.25">
      <c r="A541" s="33" t="s">
        <v>18</v>
      </c>
      <c r="B541" s="45" t="s">
        <v>561</v>
      </c>
      <c r="C541" s="46">
        <v>70</v>
      </c>
      <c r="D541" s="47" t="s">
        <v>88</v>
      </c>
      <c r="E541" s="34">
        <v>45232</v>
      </c>
      <c r="F541" s="33" t="s">
        <v>4186</v>
      </c>
      <c r="G541" s="33" t="s">
        <v>617</v>
      </c>
      <c r="H541" s="37"/>
      <c r="I541" s="35">
        <v>46564.218000000001</v>
      </c>
      <c r="J541" s="35">
        <v>46564.218000000001</v>
      </c>
      <c r="K541" s="35">
        <v>8847.2014999999992</v>
      </c>
      <c r="L541" s="35">
        <v>55411.419499999996</v>
      </c>
      <c r="M541" s="35">
        <v>0</v>
      </c>
      <c r="N541" s="37"/>
      <c r="O541" s="33"/>
      <c r="P541" s="35">
        <v>0</v>
      </c>
    </row>
    <row r="542" spans="1:16" ht="13.15" customHeight="1" x14ac:dyDescent="0.25">
      <c r="A542" s="33" t="s">
        <v>18</v>
      </c>
      <c r="B542" s="45" t="s">
        <v>561</v>
      </c>
      <c r="C542" s="46">
        <v>71</v>
      </c>
      <c r="D542" s="47" t="s">
        <v>88</v>
      </c>
      <c r="E542" s="34">
        <v>45236</v>
      </c>
      <c r="F542" s="33" t="s">
        <v>4187</v>
      </c>
      <c r="G542" s="33" t="s">
        <v>618</v>
      </c>
      <c r="H542" s="37"/>
      <c r="I542" s="35">
        <v>2872.9124999999999</v>
      </c>
      <c r="J542" s="35">
        <v>2872.9124999999999</v>
      </c>
      <c r="K542" s="35">
        <v>545.85299999999995</v>
      </c>
      <c r="L542" s="35">
        <v>3418.7655</v>
      </c>
      <c r="M542" s="35">
        <v>3418.7655</v>
      </c>
      <c r="N542" s="33">
        <v>6512470</v>
      </c>
      <c r="O542" s="43">
        <v>45259</v>
      </c>
      <c r="P542" s="36">
        <v>0</v>
      </c>
    </row>
    <row r="543" spans="1:16" ht="13.15" customHeight="1" x14ac:dyDescent="0.25">
      <c r="A543" s="33" t="s">
        <v>18</v>
      </c>
      <c r="B543" s="45" t="s">
        <v>561</v>
      </c>
      <c r="C543" s="46">
        <v>72</v>
      </c>
      <c r="D543" s="47" t="s">
        <v>88</v>
      </c>
      <c r="E543" s="34">
        <v>45242</v>
      </c>
      <c r="F543" s="33" t="s">
        <v>4188</v>
      </c>
      <c r="G543" s="33" t="s">
        <v>619</v>
      </c>
      <c r="H543" s="33" t="s">
        <v>3672</v>
      </c>
      <c r="I543" s="35">
        <v>31869.159000000003</v>
      </c>
      <c r="J543" s="35">
        <v>31869.159000000003</v>
      </c>
      <c r="K543" s="35">
        <v>168.22449999999998</v>
      </c>
      <c r="L543" s="35">
        <v>32037.383500000004</v>
      </c>
      <c r="M543" s="35">
        <v>32037.383500000004</v>
      </c>
      <c r="N543" s="33">
        <v>5979076</v>
      </c>
      <c r="O543" s="43">
        <v>45285</v>
      </c>
      <c r="P543" s="36">
        <v>0</v>
      </c>
    </row>
    <row r="544" spans="1:16" ht="13.15" customHeight="1" x14ac:dyDescent="0.25">
      <c r="A544" s="33" t="s">
        <v>18</v>
      </c>
      <c r="B544" s="45" t="s">
        <v>561</v>
      </c>
      <c r="C544" s="46">
        <v>73</v>
      </c>
      <c r="D544" s="47" t="s">
        <v>88</v>
      </c>
      <c r="E544" s="34">
        <v>45243</v>
      </c>
      <c r="F544" s="33" t="s">
        <v>4189</v>
      </c>
      <c r="G544" s="33" t="s">
        <v>620</v>
      </c>
      <c r="H544" s="33" t="s">
        <v>621</v>
      </c>
      <c r="I544" s="35">
        <v>4070</v>
      </c>
      <c r="J544" s="35">
        <v>4070</v>
      </c>
      <c r="K544" s="35">
        <v>0</v>
      </c>
      <c r="L544" s="35">
        <v>4070</v>
      </c>
      <c r="M544" s="35">
        <v>0</v>
      </c>
      <c r="N544" s="37"/>
      <c r="O544" s="33"/>
      <c r="P544" s="35">
        <v>0</v>
      </c>
    </row>
    <row r="545" spans="1:16" ht="13.15" customHeight="1" x14ac:dyDescent="0.25">
      <c r="A545" s="33" t="s">
        <v>18</v>
      </c>
      <c r="B545" s="45" t="s">
        <v>561</v>
      </c>
      <c r="C545" s="46">
        <v>74</v>
      </c>
      <c r="D545" s="47" t="s">
        <v>88</v>
      </c>
      <c r="E545" s="34">
        <v>45260</v>
      </c>
      <c r="F545" s="33" t="s">
        <v>4148</v>
      </c>
      <c r="G545" s="33" t="s">
        <v>608</v>
      </c>
      <c r="H545" s="33" t="s">
        <v>123</v>
      </c>
      <c r="I545" s="35">
        <v>11699.846000000001</v>
      </c>
      <c r="J545" s="35">
        <v>11699.846000000001</v>
      </c>
      <c r="K545" s="35">
        <v>322.97050000000002</v>
      </c>
      <c r="L545" s="35">
        <v>12022.816499999999</v>
      </c>
      <c r="M545" s="35">
        <v>0</v>
      </c>
      <c r="N545" s="33"/>
      <c r="O545" s="43"/>
      <c r="P545" s="36">
        <v>0</v>
      </c>
    </row>
    <row r="546" spans="1:16" ht="13.15" customHeight="1" x14ac:dyDescent="0.25">
      <c r="A546" s="33" t="s">
        <v>18</v>
      </c>
      <c r="B546" s="45" t="s">
        <v>561</v>
      </c>
      <c r="C546" s="46">
        <v>75</v>
      </c>
      <c r="D546" s="47" t="s">
        <v>88</v>
      </c>
      <c r="E546" s="34">
        <v>45260</v>
      </c>
      <c r="F546" s="33" t="s">
        <v>4185</v>
      </c>
      <c r="G546" s="33" t="s">
        <v>622</v>
      </c>
      <c r="H546" s="37"/>
      <c r="I546" s="35">
        <v>20653.110999999997</v>
      </c>
      <c r="J546" s="35">
        <v>20653.110999999997</v>
      </c>
      <c r="K546" s="35">
        <v>3924.0910000000003</v>
      </c>
      <c r="L546" s="35">
        <v>24577.201999999997</v>
      </c>
      <c r="M546" s="35">
        <v>24577.201999999997</v>
      </c>
      <c r="N546" s="33">
        <v>1876735</v>
      </c>
      <c r="O546" s="43">
        <v>45278</v>
      </c>
      <c r="P546" s="36">
        <v>0</v>
      </c>
    </row>
    <row r="547" spans="1:16" ht="13.15" customHeight="1" x14ac:dyDescent="0.25">
      <c r="A547" s="33" t="s">
        <v>18</v>
      </c>
      <c r="B547" s="45" t="s">
        <v>561</v>
      </c>
      <c r="C547" s="46">
        <v>76</v>
      </c>
      <c r="D547" s="47" t="s">
        <v>88</v>
      </c>
      <c r="E547" s="34">
        <v>45260</v>
      </c>
      <c r="F547" s="33" t="s">
        <v>4190</v>
      </c>
      <c r="G547" s="33" t="s">
        <v>623</v>
      </c>
      <c r="H547" s="37"/>
      <c r="I547" s="35">
        <v>1603097.2339999999</v>
      </c>
      <c r="J547" s="35">
        <v>1603097.2339999999</v>
      </c>
      <c r="K547" s="35">
        <v>7688.4744999999994</v>
      </c>
      <c r="L547" s="35">
        <v>1610785.7085000002</v>
      </c>
      <c r="M547" s="35">
        <v>0</v>
      </c>
      <c r="N547" s="37"/>
      <c r="O547" s="33"/>
      <c r="P547" s="35">
        <v>0</v>
      </c>
    </row>
    <row r="548" spans="1:16" ht="13.15" customHeight="1" x14ac:dyDescent="0.25">
      <c r="A548" s="33" t="s">
        <v>18</v>
      </c>
      <c r="B548" s="45" t="s">
        <v>561</v>
      </c>
      <c r="C548" s="46">
        <v>77</v>
      </c>
      <c r="D548" s="47" t="s">
        <v>88</v>
      </c>
      <c r="E548" s="34">
        <v>45260</v>
      </c>
      <c r="F548" s="33" t="s">
        <v>4185</v>
      </c>
      <c r="G548" s="33" t="s">
        <v>624</v>
      </c>
      <c r="H548" s="33" t="s">
        <v>625</v>
      </c>
      <c r="I548" s="35">
        <v>13116.385</v>
      </c>
      <c r="J548" s="35">
        <v>13116.385</v>
      </c>
      <c r="K548" s="35">
        <v>592.11300000000006</v>
      </c>
      <c r="L548" s="35">
        <v>13708.498000000001</v>
      </c>
      <c r="M548" s="35">
        <v>13708.498000000001</v>
      </c>
      <c r="N548" s="33">
        <v>1876737</v>
      </c>
      <c r="O548" s="43">
        <v>45278</v>
      </c>
      <c r="P548" s="36">
        <v>0</v>
      </c>
    </row>
    <row r="549" spans="1:16" ht="13.15" customHeight="1" x14ac:dyDescent="0.25">
      <c r="A549" s="33" t="s">
        <v>18</v>
      </c>
      <c r="B549" s="45" t="s">
        <v>561</v>
      </c>
      <c r="C549" s="46">
        <v>78</v>
      </c>
      <c r="D549" s="47" t="s">
        <v>88</v>
      </c>
      <c r="E549" s="34">
        <v>45264</v>
      </c>
      <c r="F549" s="33" t="s">
        <v>4191</v>
      </c>
      <c r="G549" s="33" t="s">
        <v>626</v>
      </c>
      <c r="H549" s="37"/>
      <c r="I549" s="35">
        <v>2850</v>
      </c>
      <c r="J549" s="35">
        <v>2850</v>
      </c>
      <c r="K549" s="35">
        <v>541.5</v>
      </c>
      <c r="L549" s="35">
        <v>3391.5</v>
      </c>
      <c r="M549" s="35">
        <v>0</v>
      </c>
      <c r="N549" s="37"/>
      <c r="O549" s="33"/>
      <c r="P549" s="35">
        <v>0</v>
      </c>
    </row>
    <row r="550" spans="1:16" ht="13.15" customHeight="1" x14ac:dyDescent="0.25">
      <c r="A550" s="33" t="s">
        <v>18</v>
      </c>
      <c r="B550" s="45" t="s">
        <v>561</v>
      </c>
      <c r="C550" s="46">
        <v>79</v>
      </c>
      <c r="D550" s="47" t="s">
        <v>88</v>
      </c>
      <c r="E550" s="34">
        <v>45265</v>
      </c>
      <c r="F550" s="33" t="s">
        <v>4159</v>
      </c>
      <c r="G550" s="33" t="s">
        <v>611</v>
      </c>
      <c r="H550" s="33" t="s">
        <v>123</v>
      </c>
      <c r="I550" s="35">
        <v>10201.597</v>
      </c>
      <c r="J550" s="35">
        <v>10201.597</v>
      </c>
      <c r="K550" s="35">
        <v>798.303</v>
      </c>
      <c r="L550" s="35">
        <v>10999.9</v>
      </c>
      <c r="M550" s="35">
        <v>0</v>
      </c>
      <c r="N550" s="37"/>
      <c r="O550" s="33"/>
      <c r="P550" s="35">
        <v>0</v>
      </c>
    </row>
    <row r="551" spans="1:16" ht="13.15" customHeight="1" x14ac:dyDescent="0.25">
      <c r="A551" s="33" t="s">
        <v>18</v>
      </c>
      <c r="B551" s="45" t="s">
        <v>561</v>
      </c>
      <c r="C551" s="46">
        <v>80</v>
      </c>
      <c r="D551" s="47" t="s">
        <v>88</v>
      </c>
      <c r="E551" s="34">
        <v>45265</v>
      </c>
      <c r="F551" s="33" t="s">
        <v>4160</v>
      </c>
      <c r="G551" s="33" t="s">
        <v>611</v>
      </c>
      <c r="H551" s="33" t="s">
        <v>123</v>
      </c>
      <c r="I551" s="35">
        <v>10201.597</v>
      </c>
      <c r="J551" s="35">
        <v>10201.597</v>
      </c>
      <c r="K551" s="35">
        <v>798.303</v>
      </c>
      <c r="L551" s="35">
        <v>10999.9</v>
      </c>
      <c r="M551" s="35">
        <v>0</v>
      </c>
      <c r="N551" s="37"/>
      <c r="O551" s="33"/>
      <c r="P551" s="35">
        <v>0</v>
      </c>
    </row>
    <row r="552" spans="1:16" ht="13.15" customHeight="1" x14ac:dyDescent="0.25">
      <c r="A552" s="33" t="s">
        <v>18</v>
      </c>
      <c r="B552" s="45" t="s">
        <v>561</v>
      </c>
      <c r="C552" s="46">
        <v>81</v>
      </c>
      <c r="D552" s="47" t="s">
        <v>88</v>
      </c>
      <c r="E552" s="34">
        <v>45265</v>
      </c>
      <c r="F552" s="33" t="s">
        <v>4158</v>
      </c>
      <c r="G552" s="33" t="s">
        <v>611</v>
      </c>
      <c r="H552" s="33" t="s">
        <v>123</v>
      </c>
      <c r="I552" s="35">
        <v>10201.597</v>
      </c>
      <c r="J552" s="35">
        <v>10201.597</v>
      </c>
      <c r="K552" s="35">
        <v>798.303</v>
      </c>
      <c r="L552" s="35">
        <v>10999.9</v>
      </c>
      <c r="M552" s="35">
        <v>10999.9</v>
      </c>
      <c r="N552" s="33">
        <v>5875565</v>
      </c>
      <c r="O552" s="43">
        <v>45283</v>
      </c>
      <c r="P552" s="36">
        <v>0</v>
      </c>
    </row>
    <row r="553" spans="1:16" ht="13.15" customHeight="1" x14ac:dyDescent="0.25">
      <c r="A553" s="33" t="s">
        <v>18</v>
      </c>
      <c r="B553" s="45" t="s">
        <v>561</v>
      </c>
      <c r="C553" s="46">
        <v>82</v>
      </c>
      <c r="D553" s="47" t="s">
        <v>88</v>
      </c>
      <c r="E553" s="34">
        <v>45265</v>
      </c>
      <c r="F553" s="33" t="s">
        <v>4183</v>
      </c>
      <c r="G553" s="33" t="s">
        <v>614</v>
      </c>
      <c r="H553" s="33" t="s">
        <v>123</v>
      </c>
      <c r="I553" s="35">
        <v>24201.597000000002</v>
      </c>
      <c r="J553" s="35">
        <v>24201.597000000002</v>
      </c>
      <c r="K553" s="35">
        <v>798.303</v>
      </c>
      <c r="L553" s="35">
        <v>24999.9</v>
      </c>
      <c r="M553" s="35">
        <v>0</v>
      </c>
      <c r="N553" s="37"/>
      <c r="O553" s="33"/>
      <c r="P553" s="35">
        <v>0</v>
      </c>
    </row>
    <row r="554" spans="1:16" ht="13.15" customHeight="1" x14ac:dyDescent="0.25">
      <c r="A554" s="33" t="s">
        <v>18</v>
      </c>
      <c r="B554" s="45" t="s">
        <v>561</v>
      </c>
      <c r="C554" s="46">
        <v>83</v>
      </c>
      <c r="D554" s="47" t="s">
        <v>88</v>
      </c>
      <c r="E554" s="34">
        <v>45265</v>
      </c>
      <c r="F554" s="33" t="s">
        <v>4182</v>
      </c>
      <c r="G554" s="33" t="s">
        <v>611</v>
      </c>
      <c r="H554" s="33" t="s">
        <v>123</v>
      </c>
      <c r="I554" s="35">
        <v>10201.597</v>
      </c>
      <c r="J554" s="35">
        <v>10201.597</v>
      </c>
      <c r="K554" s="35">
        <v>798.303</v>
      </c>
      <c r="L554" s="35">
        <v>10999.9</v>
      </c>
      <c r="M554" s="35">
        <v>0</v>
      </c>
      <c r="N554" s="33"/>
      <c r="O554" s="43"/>
      <c r="P554" s="36">
        <v>0</v>
      </c>
    </row>
    <row r="555" spans="1:16" ht="13.15" customHeight="1" x14ac:dyDescent="0.25">
      <c r="A555" s="33" t="s">
        <v>18</v>
      </c>
      <c r="B555" s="45" t="s">
        <v>561</v>
      </c>
      <c r="C555" s="46">
        <v>84</v>
      </c>
      <c r="D555" s="47" t="s">
        <v>88</v>
      </c>
      <c r="E555" s="34">
        <v>45265</v>
      </c>
      <c r="F555" s="33" t="s">
        <v>4180</v>
      </c>
      <c r="G555" s="33" t="s">
        <v>611</v>
      </c>
      <c r="H555" s="33" t="s">
        <v>123</v>
      </c>
      <c r="I555" s="35">
        <v>10201.597</v>
      </c>
      <c r="J555" s="35">
        <v>10201.597</v>
      </c>
      <c r="K555" s="35">
        <v>798.303</v>
      </c>
      <c r="L555" s="35">
        <v>10999.9</v>
      </c>
      <c r="M555" s="35">
        <v>0</v>
      </c>
      <c r="N555" s="37"/>
      <c r="O555" s="33"/>
      <c r="P555" s="35">
        <v>0</v>
      </c>
    </row>
    <row r="556" spans="1:16" ht="13.15" customHeight="1" x14ac:dyDescent="0.25">
      <c r="A556" s="33" t="s">
        <v>18</v>
      </c>
      <c r="B556" s="45" t="s">
        <v>561</v>
      </c>
      <c r="C556" s="46">
        <v>85</v>
      </c>
      <c r="D556" s="47" t="s">
        <v>88</v>
      </c>
      <c r="E556" s="34">
        <v>45265</v>
      </c>
      <c r="F556" s="33" t="s">
        <v>4157</v>
      </c>
      <c r="G556" s="33" t="s">
        <v>611</v>
      </c>
      <c r="H556" s="33" t="s">
        <v>123</v>
      </c>
      <c r="I556" s="35">
        <v>10201.597</v>
      </c>
      <c r="J556" s="35">
        <v>10201.597</v>
      </c>
      <c r="K556" s="35">
        <v>798.303</v>
      </c>
      <c r="L556" s="35">
        <v>10999.9</v>
      </c>
      <c r="M556" s="35">
        <v>10999.9</v>
      </c>
      <c r="N556" s="33">
        <v>1221008</v>
      </c>
      <c r="O556" s="43">
        <v>45284</v>
      </c>
      <c r="P556" s="36">
        <v>0</v>
      </c>
    </row>
    <row r="557" spans="1:16" ht="13.15" customHeight="1" x14ac:dyDescent="0.25">
      <c r="A557" s="33" t="s">
        <v>18</v>
      </c>
      <c r="B557" s="45" t="s">
        <v>561</v>
      </c>
      <c r="C557" s="46">
        <v>86</v>
      </c>
      <c r="D557" s="47" t="s">
        <v>88</v>
      </c>
      <c r="E557" s="34">
        <v>45265</v>
      </c>
      <c r="F557" s="33" t="s">
        <v>4161</v>
      </c>
      <c r="G557" s="33" t="s">
        <v>627</v>
      </c>
      <c r="H557" s="33" t="s">
        <v>628</v>
      </c>
      <c r="I557" s="35">
        <v>12100.798500000001</v>
      </c>
      <c r="J557" s="35">
        <v>12100.798500000001</v>
      </c>
      <c r="K557" s="35">
        <v>399.1515</v>
      </c>
      <c r="L557" s="35">
        <v>12499.95</v>
      </c>
      <c r="M557" s="35">
        <v>0</v>
      </c>
      <c r="N557" s="33"/>
      <c r="O557" s="43"/>
      <c r="P557" s="36">
        <v>0</v>
      </c>
    </row>
    <row r="558" spans="1:16" ht="13.15" customHeight="1" x14ac:dyDescent="0.25">
      <c r="A558" s="33" t="s">
        <v>18</v>
      </c>
      <c r="B558" s="45" t="s">
        <v>561</v>
      </c>
      <c r="C558" s="46">
        <v>87</v>
      </c>
      <c r="D558" s="47" t="s">
        <v>88</v>
      </c>
      <c r="E558" s="34">
        <v>45265</v>
      </c>
      <c r="F558" s="33" t="s">
        <v>4185</v>
      </c>
      <c r="G558" s="33" t="s">
        <v>629</v>
      </c>
      <c r="H558" s="33" t="s">
        <v>630</v>
      </c>
      <c r="I558" s="35">
        <v>28038.795000000002</v>
      </c>
      <c r="J558" s="35">
        <v>28038.795000000002</v>
      </c>
      <c r="K558" s="35">
        <v>197.37100000000001</v>
      </c>
      <c r="L558" s="35">
        <v>28236.165999999997</v>
      </c>
      <c r="M558" s="35">
        <v>28236.165999999997</v>
      </c>
      <c r="N558" s="33">
        <v>1876736</v>
      </c>
      <c r="O558" s="43">
        <v>45278</v>
      </c>
      <c r="P558" s="36">
        <v>0</v>
      </c>
    </row>
    <row r="559" spans="1:16" ht="13.15" customHeight="1" x14ac:dyDescent="0.25">
      <c r="A559" s="33" t="s">
        <v>18</v>
      </c>
      <c r="B559" s="45" t="s">
        <v>561</v>
      </c>
      <c r="C559" s="46">
        <v>88</v>
      </c>
      <c r="D559" s="47" t="s">
        <v>88</v>
      </c>
      <c r="E559" s="34">
        <v>45265</v>
      </c>
      <c r="F559" s="33" t="s">
        <v>4186</v>
      </c>
      <c r="G559" s="33" t="s">
        <v>631</v>
      </c>
      <c r="H559" s="37"/>
      <c r="I559" s="35">
        <v>60597.228000000003</v>
      </c>
      <c r="J559" s="35">
        <v>60597.228000000003</v>
      </c>
      <c r="K559" s="35">
        <v>5813.4735000000001</v>
      </c>
      <c r="L559" s="35">
        <v>66410.701499999996</v>
      </c>
      <c r="M559" s="35">
        <v>0</v>
      </c>
      <c r="N559" s="37"/>
      <c r="O559" s="33"/>
      <c r="P559" s="35">
        <v>0</v>
      </c>
    </row>
    <row r="560" spans="1:16" ht="13.15" customHeight="1" x14ac:dyDescent="0.25">
      <c r="A560" s="33" t="s">
        <v>18</v>
      </c>
      <c r="B560" s="45" t="s">
        <v>561</v>
      </c>
      <c r="C560" s="46">
        <v>89</v>
      </c>
      <c r="D560" s="47" t="s">
        <v>88</v>
      </c>
      <c r="E560" s="34">
        <v>45265</v>
      </c>
      <c r="F560" s="33" t="s">
        <v>4161</v>
      </c>
      <c r="G560" s="33" t="s">
        <v>611</v>
      </c>
      <c r="H560" s="33" t="s">
        <v>632</v>
      </c>
      <c r="I560" s="35">
        <v>5100.7984999999999</v>
      </c>
      <c r="J560" s="35">
        <v>5100.7984999999999</v>
      </c>
      <c r="K560" s="35">
        <v>399.1515</v>
      </c>
      <c r="L560" s="35">
        <v>5499.95</v>
      </c>
      <c r="M560" s="35">
        <v>0</v>
      </c>
      <c r="N560" s="33"/>
      <c r="O560" s="43"/>
      <c r="P560" s="36">
        <v>0</v>
      </c>
    </row>
    <row r="561" spans="1:16" ht="13.15" customHeight="1" x14ac:dyDescent="0.25">
      <c r="A561" s="33" t="s">
        <v>18</v>
      </c>
      <c r="B561" s="45" t="s">
        <v>561</v>
      </c>
      <c r="C561" s="46">
        <v>90</v>
      </c>
      <c r="D561" s="47" t="s">
        <v>88</v>
      </c>
      <c r="E561" s="34">
        <v>45267</v>
      </c>
      <c r="F561" s="33" t="s">
        <v>4185</v>
      </c>
      <c r="G561" s="33" t="s">
        <v>633</v>
      </c>
      <c r="H561" s="37"/>
      <c r="I561" s="35">
        <v>6284.25</v>
      </c>
      <c r="J561" s="35">
        <v>6284.25</v>
      </c>
      <c r="K561" s="35">
        <v>894.00750000000005</v>
      </c>
      <c r="L561" s="35">
        <v>7178.2574999999997</v>
      </c>
      <c r="M561" s="35">
        <v>7178.2574999999997</v>
      </c>
      <c r="N561" s="33">
        <v>1876377</v>
      </c>
      <c r="O561" s="43">
        <v>45285</v>
      </c>
      <c r="P561" s="36">
        <v>0</v>
      </c>
    </row>
    <row r="562" spans="1:16" ht="13.15" customHeight="1" x14ac:dyDescent="0.25">
      <c r="A562" s="33" t="s">
        <v>18</v>
      </c>
      <c r="B562" s="45" t="s">
        <v>561</v>
      </c>
      <c r="C562" s="46">
        <v>91</v>
      </c>
      <c r="D562" s="47" t="s">
        <v>88</v>
      </c>
      <c r="E562" s="34">
        <v>45269</v>
      </c>
      <c r="F562" s="33" t="s">
        <v>4190</v>
      </c>
      <c r="G562" s="33" t="s">
        <v>634</v>
      </c>
      <c r="H562" s="37"/>
      <c r="I562" s="35">
        <v>210322.05600000001</v>
      </c>
      <c r="J562" s="35">
        <v>210322.05600000001</v>
      </c>
      <c r="K562" s="35">
        <v>36611.190999999999</v>
      </c>
      <c r="L562" s="35">
        <v>246933.24700000003</v>
      </c>
      <c r="M562" s="35">
        <v>0</v>
      </c>
      <c r="N562" s="37"/>
      <c r="O562" s="33"/>
      <c r="P562" s="35">
        <v>0</v>
      </c>
    </row>
    <row r="563" spans="1:16" ht="13.15" customHeight="1" x14ac:dyDescent="0.25">
      <c r="A563" s="33" t="s">
        <v>18</v>
      </c>
      <c r="B563" s="45" t="s">
        <v>561</v>
      </c>
      <c r="C563" s="46">
        <v>92</v>
      </c>
      <c r="D563" s="47" t="s">
        <v>88</v>
      </c>
      <c r="E563" s="34">
        <v>45269</v>
      </c>
      <c r="F563" s="33" t="s">
        <v>4190</v>
      </c>
      <c r="G563" s="33" t="s">
        <v>635</v>
      </c>
      <c r="H563" s="37"/>
      <c r="I563" s="35">
        <v>170503.68400000001</v>
      </c>
      <c r="J563" s="35">
        <v>170503.68400000001</v>
      </c>
      <c r="K563" s="35">
        <v>20495.7</v>
      </c>
      <c r="L563" s="35">
        <v>190999.38400000002</v>
      </c>
      <c r="M563" s="35">
        <v>0</v>
      </c>
      <c r="N563" s="37"/>
      <c r="O563" s="33"/>
      <c r="P563" s="35">
        <v>0</v>
      </c>
    </row>
    <row r="564" spans="1:16" ht="13.15" customHeight="1" x14ac:dyDescent="0.25">
      <c r="A564" s="33" t="s">
        <v>18</v>
      </c>
      <c r="B564" s="45" t="s">
        <v>561</v>
      </c>
      <c r="C564" s="46">
        <v>93</v>
      </c>
      <c r="D564" s="47" t="s">
        <v>88</v>
      </c>
      <c r="E564" s="34">
        <v>45269</v>
      </c>
      <c r="F564" s="33" t="s">
        <v>4190</v>
      </c>
      <c r="G564" s="33" t="s">
        <v>636</v>
      </c>
      <c r="H564" s="37"/>
      <c r="I564" s="35">
        <v>171383.99400000001</v>
      </c>
      <c r="J564" s="35">
        <v>171383.99400000001</v>
      </c>
      <c r="K564" s="35">
        <v>20662.958999999999</v>
      </c>
      <c r="L564" s="35">
        <v>192046.95300000001</v>
      </c>
      <c r="M564" s="35">
        <v>0</v>
      </c>
      <c r="N564" s="37"/>
      <c r="O564" s="33"/>
      <c r="P564" s="35">
        <v>0</v>
      </c>
    </row>
    <row r="565" spans="1:16" ht="13.15" customHeight="1" x14ac:dyDescent="0.25">
      <c r="A565" s="33" t="s">
        <v>18</v>
      </c>
      <c r="B565" s="45" t="s">
        <v>561</v>
      </c>
      <c r="C565" s="46">
        <v>94</v>
      </c>
      <c r="D565" s="47" t="s">
        <v>88</v>
      </c>
      <c r="E565" s="34">
        <v>45269</v>
      </c>
      <c r="F565" s="33" t="s">
        <v>4190</v>
      </c>
      <c r="G565" s="33" t="s">
        <v>637</v>
      </c>
      <c r="H565" s="37"/>
      <c r="I565" s="35">
        <v>82699.076000000001</v>
      </c>
      <c r="J565" s="35">
        <v>82699.076000000001</v>
      </c>
      <c r="K565" s="35">
        <v>3812.8245000000002</v>
      </c>
      <c r="L565" s="35">
        <v>86511.900500000003</v>
      </c>
      <c r="M565" s="35">
        <v>0</v>
      </c>
      <c r="N565" s="37"/>
      <c r="O565" s="33"/>
      <c r="P565" s="35">
        <v>0</v>
      </c>
    </row>
    <row r="566" spans="1:16" ht="13.15" customHeight="1" x14ac:dyDescent="0.25">
      <c r="A566" s="33" t="s">
        <v>18</v>
      </c>
      <c r="B566" s="45" t="s">
        <v>561</v>
      </c>
      <c r="C566" s="46">
        <v>95</v>
      </c>
      <c r="D566" s="47" t="s">
        <v>88</v>
      </c>
      <c r="E566" s="34">
        <v>45269</v>
      </c>
      <c r="F566" s="33" t="s">
        <v>4190</v>
      </c>
      <c r="G566" s="33" t="s">
        <v>638</v>
      </c>
      <c r="H566" s="37"/>
      <c r="I566" s="35">
        <v>191780.652</v>
      </c>
      <c r="J566" s="35">
        <v>191780.652</v>
      </c>
      <c r="K566" s="35">
        <v>24538.324000000001</v>
      </c>
      <c r="L566" s="35">
        <v>216318.97599999997</v>
      </c>
      <c r="M566" s="35">
        <v>0</v>
      </c>
      <c r="N566" s="37"/>
      <c r="O566" s="33"/>
      <c r="P566" s="35">
        <v>0</v>
      </c>
    </row>
    <row r="567" spans="1:16" ht="13.15" customHeight="1" x14ac:dyDescent="0.25">
      <c r="A567" s="33" t="s">
        <v>18</v>
      </c>
      <c r="B567" s="45" t="s">
        <v>561</v>
      </c>
      <c r="C567" s="46">
        <v>96</v>
      </c>
      <c r="D567" s="47" t="s">
        <v>88</v>
      </c>
      <c r="E567" s="34">
        <v>45269</v>
      </c>
      <c r="F567" s="33" t="s">
        <v>4190</v>
      </c>
      <c r="G567" s="33" t="s">
        <v>639</v>
      </c>
      <c r="H567" s="37"/>
      <c r="I567" s="35">
        <v>191780.652</v>
      </c>
      <c r="J567" s="35">
        <v>191780.652</v>
      </c>
      <c r="K567" s="35">
        <v>24538.324000000001</v>
      </c>
      <c r="L567" s="35">
        <v>216318.97599999997</v>
      </c>
      <c r="M567" s="35">
        <v>0</v>
      </c>
      <c r="N567" s="37"/>
      <c r="O567" s="33"/>
      <c r="P567" s="35">
        <v>0</v>
      </c>
    </row>
    <row r="568" spans="1:16" ht="13.15" customHeight="1" x14ac:dyDescent="0.25">
      <c r="A568" s="33" t="s">
        <v>18</v>
      </c>
      <c r="B568" s="45" t="s">
        <v>561</v>
      </c>
      <c r="C568" s="46">
        <v>97</v>
      </c>
      <c r="D568" s="47" t="s">
        <v>88</v>
      </c>
      <c r="E568" s="34">
        <v>45269</v>
      </c>
      <c r="F568" s="33" t="s">
        <v>4190</v>
      </c>
      <c r="G568" s="33" t="s">
        <v>640</v>
      </c>
      <c r="H568" s="37"/>
      <c r="I568" s="35">
        <v>17699.076000000001</v>
      </c>
      <c r="J568" s="35">
        <v>17699.076000000001</v>
      </c>
      <c r="K568" s="35">
        <v>3362.8245000000002</v>
      </c>
      <c r="L568" s="35">
        <v>21061.9005</v>
      </c>
      <c r="M568" s="35">
        <v>0</v>
      </c>
      <c r="N568" s="37"/>
      <c r="O568" s="33"/>
      <c r="P568" s="35">
        <v>0</v>
      </c>
    </row>
    <row r="569" spans="1:16" ht="13.15" customHeight="1" x14ac:dyDescent="0.25">
      <c r="A569" s="33" t="s">
        <v>18</v>
      </c>
      <c r="B569" s="45" t="s">
        <v>561</v>
      </c>
      <c r="C569" s="46">
        <v>98</v>
      </c>
      <c r="D569" s="47" t="s">
        <v>88</v>
      </c>
      <c r="E569" s="34">
        <v>45269</v>
      </c>
      <c r="F569" s="33" t="s">
        <v>4190</v>
      </c>
      <c r="G569" s="33" t="s">
        <v>641</v>
      </c>
      <c r="H569" s="37"/>
      <c r="I569" s="35">
        <v>38097.234000000004</v>
      </c>
      <c r="J569" s="35">
        <v>38097.234000000004</v>
      </c>
      <c r="K569" s="35">
        <v>7238.4744999999994</v>
      </c>
      <c r="L569" s="35">
        <v>45335.708500000001</v>
      </c>
      <c r="M569" s="35">
        <v>0</v>
      </c>
      <c r="N569" s="37"/>
      <c r="O569" s="33"/>
      <c r="P569" s="35">
        <v>0</v>
      </c>
    </row>
    <row r="570" spans="1:16" ht="13.15" customHeight="1" x14ac:dyDescent="0.25">
      <c r="A570" s="33" t="s">
        <v>18</v>
      </c>
      <c r="B570" s="45" t="s">
        <v>561</v>
      </c>
      <c r="C570" s="46">
        <v>99</v>
      </c>
      <c r="D570" s="47" t="s">
        <v>88</v>
      </c>
      <c r="E570" s="34">
        <v>45269</v>
      </c>
      <c r="F570" s="33" t="s">
        <v>4190</v>
      </c>
      <c r="G570" s="33" t="s">
        <v>642</v>
      </c>
      <c r="H570" s="37"/>
      <c r="I570" s="35">
        <v>23222.731500000002</v>
      </c>
      <c r="J570" s="35">
        <v>23222.731500000002</v>
      </c>
      <c r="K570" s="35">
        <v>4412.3194999999996</v>
      </c>
      <c r="L570" s="35">
        <v>27635.050999999999</v>
      </c>
      <c r="M570" s="35">
        <v>0</v>
      </c>
      <c r="N570" s="37"/>
      <c r="O570" s="33"/>
      <c r="P570" s="35">
        <v>0</v>
      </c>
    </row>
    <row r="571" spans="1:16" ht="13.15" customHeight="1" x14ac:dyDescent="0.25">
      <c r="A571" s="33" t="s">
        <v>18</v>
      </c>
      <c r="B571" s="45" t="s">
        <v>561</v>
      </c>
      <c r="C571" s="46">
        <v>100</v>
      </c>
      <c r="D571" s="47" t="s">
        <v>88</v>
      </c>
      <c r="E571" s="34">
        <v>45269</v>
      </c>
      <c r="F571" s="33" t="s">
        <v>4190</v>
      </c>
      <c r="G571" s="33" t="s">
        <v>643</v>
      </c>
      <c r="H571" s="37"/>
      <c r="I571" s="35">
        <v>191780.652</v>
      </c>
      <c r="J571" s="35">
        <v>191780.652</v>
      </c>
      <c r="K571" s="35">
        <v>24538.324000000001</v>
      </c>
      <c r="L571" s="35">
        <v>216318.97599999997</v>
      </c>
      <c r="M571" s="35">
        <v>0</v>
      </c>
      <c r="N571" s="37"/>
      <c r="O571" s="33"/>
      <c r="P571" s="35">
        <v>0</v>
      </c>
    </row>
    <row r="572" spans="1:16" ht="13.15" customHeight="1" x14ac:dyDescent="0.25">
      <c r="A572" s="33" t="s">
        <v>18</v>
      </c>
      <c r="B572" s="45" t="s">
        <v>561</v>
      </c>
      <c r="C572" s="46">
        <v>101</v>
      </c>
      <c r="D572" s="47" t="s">
        <v>88</v>
      </c>
      <c r="E572" s="34">
        <v>45272</v>
      </c>
      <c r="F572" s="33" t="s">
        <v>4192</v>
      </c>
      <c r="G572" s="33" t="s">
        <v>644</v>
      </c>
      <c r="H572" s="33" t="s">
        <v>537</v>
      </c>
      <c r="I572" s="35">
        <v>22500</v>
      </c>
      <c r="J572" s="35">
        <v>22500</v>
      </c>
      <c r="K572" s="35">
        <v>0</v>
      </c>
      <c r="L572" s="35">
        <v>22500</v>
      </c>
      <c r="M572" s="35">
        <v>0</v>
      </c>
      <c r="N572" s="37"/>
      <c r="O572" s="33"/>
      <c r="P572" s="35">
        <v>0</v>
      </c>
    </row>
    <row r="573" spans="1:16" ht="13.15" customHeight="1" x14ac:dyDescent="0.25">
      <c r="A573" s="33" t="s">
        <v>18</v>
      </c>
      <c r="B573" s="45" t="s">
        <v>561</v>
      </c>
      <c r="C573" s="46">
        <v>102</v>
      </c>
      <c r="D573" s="47" t="s">
        <v>88</v>
      </c>
      <c r="E573" s="34">
        <v>45274</v>
      </c>
      <c r="F573" s="33" t="s">
        <v>4192</v>
      </c>
      <c r="G573" s="33" t="s">
        <v>645</v>
      </c>
      <c r="H573" s="37"/>
      <c r="I573" s="35">
        <v>3000</v>
      </c>
      <c r="J573" s="35">
        <v>3000</v>
      </c>
      <c r="K573" s="35">
        <v>270</v>
      </c>
      <c r="L573" s="35">
        <v>3270</v>
      </c>
      <c r="M573" s="35">
        <v>0</v>
      </c>
      <c r="N573" s="37"/>
      <c r="O573" s="33"/>
      <c r="P573" s="35">
        <v>0</v>
      </c>
    </row>
    <row r="574" spans="1:16" ht="13.15" customHeight="1" x14ac:dyDescent="0.25">
      <c r="A574" s="33" t="s">
        <v>18</v>
      </c>
      <c r="B574" s="45" t="s">
        <v>561</v>
      </c>
      <c r="C574" s="46">
        <v>103</v>
      </c>
      <c r="D574" s="47" t="s">
        <v>88</v>
      </c>
      <c r="E574" s="34">
        <v>45277</v>
      </c>
      <c r="F574" s="33" t="s">
        <v>4185</v>
      </c>
      <c r="G574" s="33" t="s">
        <v>646</v>
      </c>
      <c r="H574" s="37"/>
      <c r="I574" s="35">
        <v>6284.25</v>
      </c>
      <c r="J574" s="35">
        <v>6284.25</v>
      </c>
      <c r="K574" s="35">
        <v>894.00750000000005</v>
      </c>
      <c r="L574" s="35">
        <v>7178.2574999999997</v>
      </c>
      <c r="M574" s="35">
        <v>7178.2574999999997</v>
      </c>
      <c r="N574" s="33">
        <v>1882715</v>
      </c>
      <c r="O574" s="43">
        <v>45285</v>
      </c>
      <c r="P574" s="36">
        <v>0</v>
      </c>
    </row>
    <row r="575" spans="1:16" ht="13.15" customHeight="1" x14ac:dyDescent="0.25">
      <c r="A575" s="33" t="s">
        <v>18</v>
      </c>
      <c r="B575" s="45" t="s">
        <v>561</v>
      </c>
      <c r="C575" s="46">
        <v>104</v>
      </c>
      <c r="D575" s="47" t="s">
        <v>88</v>
      </c>
      <c r="E575" s="34">
        <v>45277</v>
      </c>
      <c r="F575" s="33" t="s">
        <v>4193</v>
      </c>
      <c r="G575" s="33" t="s">
        <v>3904</v>
      </c>
      <c r="H575" s="37"/>
      <c r="I575" s="35">
        <v>25642.924500000001</v>
      </c>
      <c r="J575" s="36">
        <v>0</v>
      </c>
      <c r="K575" s="35">
        <v>0</v>
      </c>
      <c r="L575" s="35">
        <v>25642.924500000001</v>
      </c>
      <c r="M575" s="35">
        <v>0</v>
      </c>
      <c r="N575" s="37"/>
      <c r="O575" s="33"/>
      <c r="P575" s="35">
        <v>0</v>
      </c>
    </row>
    <row r="576" spans="1:16" ht="13.15" customHeight="1" x14ac:dyDescent="0.25">
      <c r="A576" s="33" t="s">
        <v>18</v>
      </c>
      <c r="B576" s="45" t="s">
        <v>561</v>
      </c>
      <c r="C576" s="46">
        <v>105</v>
      </c>
      <c r="D576" s="47" t="s">
        <v>88</v>
      </c>
      <c r="E576" s="34">
        <v>45277</v>
      </c>
      <c r="F576" s="33" t="s">
        <v>4149</v>
      </c>
      <c r="G576" s="33" t="s">
        <v>3851</v>
      </c>
      <c r="H576" s="37"/>
      <c r="I576" s="35">
        <v>53843.089</v>
      </c>
      <c r="J576" s="36">
        <v>0</v>
      </c>
      <c r="K576" s="35">
        <v>0</v>
      </c>
      <c r="L576" s="35">
        <v>53843.089</v>
      </c>
      <c r="M576" s="36">
        <v>0</v>
      </c>
      <c r="N576" s="37"/>
      <c r="O576" s="33"/>
      <c r="P576" s="35">
        <v>53843.089</v>
      </c>
    </row>
    <row r="577" spans="1:16" ht="13.15" customHeight="1" x14ac:dyDescent="0.25">
      <c r="A577" s="33" t="s">
        <v>18</v>
      </c>
      <c r="B577" s="45" t="s">
        <v>561</v>
      </c>
      <c r="C577" s="46">
        <v>106</v>
      </c>
      <c r="D577" s="47" t="s">
        <v>88</v>
      </c>
      <c r="E577" s="34">
        <v>45278</v>
      </c>
      <c r="F577" s="33" t="s">
        <v>4151</v>
      </c>
      <c r="G577" s="33" t="s">
        <v>3905</v>
      </c>
      <c r="H577" s="37"/>
      <c r="I577" s="35">
        <v>72821.417000000001</v>
      </c>
      <c r="J577" s="36">
        <v>0</v>
      </c>
      <c r="K577" s="35">
        <v>0</v>
      </c>
      <c r="L577" s="35">
        <v>72821.417000000001</v>
      </c>
      <c r="M577" s="36">
        <v>0</v>
      </c>
      <c r="N577" s="37"/>
      <c r="O577" s="33"/>
      <c r="P577" s="35">
        <v>72821.417000000001</v>
      </c>
    </row>
    <row r="578" spans="1:16" ht="13.15" customHeight="1" x14ac:dyDescent="0.25">
      <c r="A578" s="33" t="s">
        <v>18</v>
      </c>
      <c r="B578" s="45" t="s">
        <v>561</v>
      </c>
      <c r="C578" s="46">
        <v>107</v>
      </c>
      <c r="D578" s="47" t="s">
        <v>88</v>
      </c>
      <c r="E578" s="34">
        <v>45278</v>
      </c>
      <c r="F578" s="33" t="s">
        <v>4194</v>
      </c>
      <c r="G578" s="33" t="s">
        <v>3906</v>
      </c>
      <c r="H578" s="37"/>
      <c r="I578" s="35">
        <v>156.1875</v>
      </c>
      <c r="J578" s="36">
        <v>0</v>
      </c>
      <c r="K578" s="35">
        <v>0</v>
      </c>
      <c r="L578" s="35">
        <v>156.1875</v>
      </c>
      <c r="M578" s="35">
        <v>0</v>
      </c>
      <c r="N578" s="37"/>
      <c r="O578" s="33"/>
      <c r="P578" s="35">
        <v>0</v>
      </c>
    </row>
    <row r="579" spans="1:16" ht="13.15" customHeight="1" x14ac:dyDescent="0.25">
      <c r="A579" s="33" t="s">
        <v>18</v>
      </c>
      <c r="B579" s="45" t="s">
        <v>561</v>
      </c>
      <c r="C579" s="46">
        <v>108</v>
      </c>
      <c r="D579" s="47" t="s">
        <v>88</v>
      </c>
      <c r="E579" s="34">
        <v>45278</v>
      </c>
      <c r="F579" s="33" t="s">
        <v>4195</v>
      </c>
      <c r="G579" s="33" t="s">
        <v>647</v>
      </c>
      <c r="H579" s="37"/>
      <c r="I579" s="35">
        <v>242958.33350000001</v>
      </c>
      <c r="J579" s="36">
        <v>0</v>
      </c>
      <c r="K579" s="35">
        <v>0</v>
      </c>
      <c r="L579" s="35">
        <v>242958.33350000001</v>
      </c>
      <c r="M579" s="35">
        <v>0</v>
      </c>
      <c r="N579" s="37"/>
      <c r="O579" s="33"/>
      <c r="P579" s="35">
        <v>0</v>
      </c>
    </row>
    <row r="580" spans="1:16" ht="13.15" customHeight="1" x14ac:dyDescent="0.25">
      <c r="A580" s="33" t="s">
        <v>18</v>
      </c>
      <c r="B580" s="45" t="s">
        <v>561</v>
      </c>
      <c r="C580" s="46">
        <v>109</v>
      </c>
      <c r="D580" s="47" t="s">
        <v>88</v>
      </c>
      <c r="E580" s="34">
        <v>45280</v>
      </c>
      <c r="F580" s="33" t="s">
        <v>4196</v>
      </c>
      <c r="G580" s="33" t="s">
        <v>648</v>
      </c>
      <c r="H580" s="37"/>
      <c r="I580" s="35">
        <v>14246.781500000001</v>
      </c>
      <c r="J580" s="35">
        <v>14246.781500000001</v>
      </c>
      <c r="K580" s="35">
        <v>2706.8890000000001</v>
      </c>
      <c r="L580" s="35">
        <v>16953.6705</v>
      </c>
      <c r="M580" s="35">
        <v>16953.6705</v>
      </c>
      <c r="N580" s="33">
        <v>414882</v>
      </c>
      <c r="O580" s="43">
        <v>45286</v>
      </c>
      <c r="P580" s="36">
        <v>0</v>
      </c>
    </row>
    <row r="581" spans="1:16" ht="13.15" customHeight="1" x14ac:dyDescent="0.25">
      <c r="A581" s="33" t="s">
        <v>18</v>
      </c>
      <c r="B581" s="45" t="s">
        <v>561</v>
      </c>
      <c r="C581" s="46">
        <v>110</v>
      </c>
      <c r="D581" s="47" t="s">
        <v>88</v>
      </c>
      <c r="E581" s="34">
        <v>45285</v>
      </c>
      <c r="F581" s="33" t="s">
        <v>4197</v>
      </c>
      <c r="G581" s="33" t="s">
        <v>649</v>
      </c>
      <c r="H581" s="37"/>
      <c r="I581" s="35">
        <v>110122.89750000001</v>
      </c>
      <c r="J581" s="35">
        <v>110122.89750000001</v>
      </c>
      <c r="K581" s="35">
        <v>9523.35</v>
      </c>
      <c r="L581" s="35">
        <v>119646.24750000001</v>
      </c>
      <c r="M581" s="35">
        <v>0</v>
      </c>
      <c r="N581" s="37"/>
      <c r="O581" s="33"/>
      <c r="P581" s="35">
        <v>0</v>
      </c>
    </row>
    <row r="582" spans="1:16" ht="13.15" customHeight="1" x14ac:dyDescent="0.25">
      <c r="A582" s="33" t="s">
        <v>18</v>
      </c>
      <c r="B582" s="45" t="s">
        <v>561</v>
      </c>
      <c r="C582" s="46">
        <v>111</v>
      </c>
      <c r="D582" s="47" t="s">
        <v>88</v>
      </c>
      <c r="E582" s="34">
        <v>45291</v>
      </c>
      <c r="F582" s="33" t="s">
        <v>4151</v>
      </c>
      <c r="G582" s="33" t="s">
        <v>3907</v>
      </c>
      <c r="H582" s="33" t="s">
        <v>650</v>
      </c>
      <c r="I582" s="35">
        <v>30342.257000000001</v>
      </c>
      <c r="J582" s="36">
        <v>0</v>
      </c>
      <c r="K582" s="35">
        <v>0</v>
      </c>
      <c r="L582" s="35">
        <v>30342.257000000001</v>
      </c>
      <c r="M582" s="36">
        <v>0</v>
      </c>
      <c r="N582" s="37"/>
      <c r="O582" s="33"/>
      <c r="P582" s="35">
        <v>30342.257000000001</v>
      </c>
    </row>
    <row r="583" spans="1:16" ht="13.15" customHeight="1" x14ac:dyDescent="0.25">
      <c r="A583" s="33" t="s">
        <v>18</v>
      </c>
      <c r="B583" s="45" t="s">
        <v>561</v>
      </c>
      <c r="C583" s="46">
        <v>112</v>
      </c>
      <c r="D583" s="47" t="s">
        <v>88</v>
      </c>
      <c r="E583" s="34">
        <v>45232</v>
      </c>
      <c r="F583" s="33" t="s">
        <v>4149</v>
      </c>
      <c r="G583" s="33" t="s">
        <v>3851</v>
      </c>
      <c r="H583" s="37"/>
      <c r="I583" s="35">
        <v>53843.091500000002</v>
      </c>
      <c r="J583" s="36">
        <v>0</v>
      </c>
      <c r="K583" s="35">
        <v>0</v>
      </c>
      <c r="L583" s="35">
        <v>53843.091500000002</v>
      </c>
      <c r="M583" s="35">
        <v>53843.091500000002</v>
      </c>
      <c r="N583" s="33" t="s">
        <v>3852</v>
      </c>
      <c r="O583" s="43">
        <v>45257</v>
      </c>
      <c r="P583" s="36">
        <v>0</v>
      </c>
    </row>
    <row r="584" spans="1:16" ht="13.15" customHeight="1" x14ac:dyDescent="0.25">
      <c r="A584" s="33" t="s">
        <v>18</v>
      </c>
      <c r="B584" s="45" t="s">
        <v>561</v>
      </c>
      <c r="C584" s="46">
        <v>113</v>
      </c>
      <c r="D584" s="47" t="s">
        <v>88</v>
      </c>
      <c r="E584" s="34">
        <v>45232</v>
      </c>
      <c r="F584" s="33" t="s">
        <v>4151</v>
      </c>
      <c r="G584" s="33" t="s">
        <v>3905</v>
      </c>
      <c r="H584" s="37"/>
      <c r="I584" s="35">
        <v>72821.411999999997</v>
      </c>
      <c r="J584" s="36">
        <v>0</v>
      </c>
      <c r="K584" s="35">
        <v>0</v>
      </c>
      <c r="L584" s="35">
        <v>72821.411999999997</v>
      </c>
      <c r="M584" s="35">
        <v>18352.775000000001</v>
      </c>
      <c r="N584" s="33" t="s">
        <v>3853</v>
      </c>
      <c r="O584" s="43">
        <v>45277</v>
      </c>
      <c r="P584" s="36">
        <v>0</v>
      </c>
    </row>
    <row r="585" spans="1:16" ht="13.15" customHeight="1" x14ac:dyDescent="0.25">
      <c r="A585" s="33" t="s">
        <v>18</v>
      </c>
      <c r="B585" s="45" t="s">
        <v>561</v>
      </c>
      <c r="C585" s="46">
        <v>114</v>
      </c>
      <c r="D585" s="47" t="s">
        <v>88</v>
      </c>
      <c r="E585" s="34">
        <v>45232</v>
      </c>
      <c r="F585" s="33" t="s">
        <v>4151</v>
      </c>
      <c r="G585" s="33" t="s">
        <v>3907</v>
      </c>
      <c r="H585" s="33" t="s">
        <v>650</v>
      </c>
      <c r="I585" s="35">
        <v>30342.257000000001</v>
      </c>
      <c r="J585" s="36">
        <v>0</v>
      </c>
      <c r="K585" s="35">
        <v>0</v>
      </c>
      <c r="L585" s="35">
        <v>30342.257000000001</v>
      </c>
      <c r="M585" s="35">
        <v>0</v>
      </c>
      <c r="N585" s="37"/>
      <c r="O585" s="33"/>
      <c r="P585" s="35">
        <v>0</v>
      </c>
    </row>
    <row r="586" spans="1:16" ht="13.15" customHeight="1" x14ac:dyDescent="0.25">
      <c r="A586" s="33" t="s">
        <v>18</v>
      </c>
      <c r="B586" s="45" t="s">
        <v>561</v>
      </c>
      <c r="C586" s="46">
        <v>115</v>
      </c>
      <c r="D586" s="47" t="s">
        <v>88</v>
      </c>
      <c r="E586" s="34">
        <v>45232</v>
      </c>
      <c r="F586" s="33" t="s">
        <v>4149</v>
      </c>
      <c r="G586" s="33" t="s">
        <v>3854</v>
      </c>
      <c r="H586" s="37"/>
      <c r="I586" s="35">
        <v>0</v>
      </c>
      <c r="J586" s="36">
        <v>0</v>
      </c>
      <c r="K586" s="35">
        <v>920.39699999999993</v>
      </c>
      <c r="L586" s="35">
        <v>920.39699999999993</v>
      </c>
      <c r="M586" s="35">
        <v>920.39699999999993</v>
      </c>
      <c r="N586" s="33" t="s">
        <v>3852</v>
      </c>
      <c r="O586" s="43">
        <v>45257</v>
      </c>
      <c r="P586" s="36">
        <v>0</v>
      </c>
    </row>
    <row r="587" spans="1:16" ht="13.15" customHeight="1" x14ac:dyDescent="0.25">
      <c r="A587" s="33" t="s">
        <v>19</v>
      </c>
      <c r="B587" s="45" t="s">
        <v>651</v>
      </c>
      <c r="C587" s="46">
        <v>1</v>
      </c>
      <c r="D587" s="47" t="s">
        <v>88</v>
      </c>
      <c r="E587" s="34">
        <v>44941</v>
      </c>
      <c r="F587" s="33" t="s">
        <v>4198</v>
      </c>
      <c r="G587" s="33" t="s">
        <v>653</v>
      </c>
      <c r="H587" s="33" t="s">
        <v>90</v>
      </c>
      <c r="I587" s="35">
        <v>220</v>
      </c>
      <c r="J587" s="35">
        <v>220</v>
      </c>
      <c r="K587" s="35">
        <v>0</v>
      </c>
      <c r="L587" s="35">
        <v>220</v>
      </c>
      <c r="M587" s="35">
        <v>0</v>
      </c>
      <c r="N587" s="37"/>
      <c r="O587" s="33"/>
      <c r="P587" s="35">
        <v>0</v>
      </c>
    </row>
    <row r="588" spans="1:16" ht="13.15" customHeight="1" x14ac:dyDescent="0.25">
      <c r="A588" s="33" t="s">
        <v>19</v>
      </c>
      <c r="B588" s="45" t="s">
        <v>651</v>
      </c>
      <c r="C588" s="46">
        <v>1</v>
      </c>
      <c r="D588" s="47" t="s">
        <v>86</v>
      </c>
      <c r="E588" s="34">
        <v>45195</v>
      </c>
      <c r="F588" s="33" t="s">
        <v>4199</v>
      </c>
      <c r="G588" s="33" t="s">
        <v>652</v>
      </c>
      <c r="H588" s="37"/>
      <c r="I588" s="35">
        <v>-14842.706</v>
      </c>
      <c r="J588" s="35">
        <v>-14842.706</v>
      </c>
      <c r="K588" s="35">
        <v>-2820.1145000000001</v>
      </c>
      <c r="L588" s="35">
        <v>-17662.820499999998</v>
      </c>
      <c r="M588" s="35">
        <v>0</v>
      </c>
      <c r="N588" s="37"/>
      <c r="O588" s="33"/>
      <c r="P588" s="35">
        <v>0</v>
      </c>
    </row>
    <row r="589" spans="1:16" ht="13.15" customHeight="1" x14ac:dyDescent="0.25">
      <c r="A589" s="33" t="s">
        <v>19</v>
      </c>
      <c r="B589" s="45" t="s">
        <v>651</v>
      </c>
      <c r="C589" s="46">
        <v>2</v>
      </c>
      <c r="D589" s="47" t="s">
        <v>88</v>
      </c>
      <c r="E589" s="34">
        <v>44947</v>
      </c>
      <c r="F589" s="33" t="s">
        <v>4200</v>
      </c>
      <c r="G589" s="33" t="s">
        <v>654</v>
      </c>
      <c r="H589" s="37"/>
      <c r="I589" s="35">
        <v>15859.575000000001</v>
      </c>
      <c r="J589" s="35">
        <v>15859.575000000001</v>
      </c>
      <c r="K589" s="35">
        <v>3013.3195000000001</v>
      </c>
      <c r="L589" s="35">
        <v>18872.894500000002</v>
      </c>
      <c r="M589" s="35">
        <v>18872.894500000002</v>
      </c>
      <c r="N589" s="33" t="s">
        <v>655</v>
      </c>
      <c r="O589" s="43">
        <v>44984</v>
      </c>
      <c r="P589" s="36">
        <v>0</v>
      </c>
    </row>
    <row r="590" spans="1:16" ht="13.15" customHeight="1" x14ac:dyDescent="0.25">
      <c r="A590" s="33" t="s">
        <v>19</v>
      </c>
      <c r="B590" s="45" t="s">
        <v>651</v>
      </c>
      <c r="C590" s="46">
        <v>3</v>
      </c>
      <c r="D590" s="47" t="s">
        <v>88</v>
      </c>
      <c r="E590" s="34">
        <v>44951</v>
      </c>
      <c r="F590" s="33" t="s">
        <v>4201</v>
      </c>
      <c r="G590" s="33" t="s">
        <v>656</v>
      </c>
      <c r="H590" s="33" t="s">
        <v>90</v>
      </c>
      <c r="I590" s="35">
        <v>10199.075999999999</v>
      </c>
      <c r="J590" s="35">
        <v>10199.075999999999</v>
      </c>
      <c r="K590" s="35">
        <v>1937.8244999999999</v>
      </c>
      <c r="L590" s="35">
        <v>12136.9005</v>
      </c>
      <c r="M590" s="35">
        <v>12136.9005</v>
      </c>
      <c r="N590" s="33" t="s">
        <v>657</v>
      </c>
      <c r="O590" s="43">
        <v>45026</v>
      </c>
      <c r="P590" s="36">
        <v>0</v>
      </c>
    </row>
    <row r="591" spans="1:16" ht="13.15" customHeight="1" x14ac:dyDescent="0.25">
      <c r="A591" s="33" t="s">
        <v>19</v>
      </c>
      <c r="B591" s="45" t="s">
        <v>651</v>
      </c>
      <c r="C591" s="46">
        <v>4</v>
      </c>
      <c r="D591" s="47" t="s">
        <v>88</v>
      </c>
      <c r="E591" s="34">
        <v>44937</v>
      </c>
      <c r="F591" s="33" t="s">
        <v>4202</v>
      </c>
      <c r="G591" s="33" t="s">
        <v>658</v>
      </c>
      <c r="H591" s="37"/>
      <c r="I591" s="35">
        <v>31727.403000000002</v>
      </c>
      <c r="J591" s="35">
        <v>31727.403000000002</v>
      </c>
      <c r="K591" s="35">
        <v>6028.2060000000001</v>
      </c>
      <c r="L591" s="35">
        <v>37755.609000000004</v>
      </c>
      <c r="M591" s="35">
        <v>37755.609000000004</v>
      </c>
      <c r="N591" s="33" t="s">
        <v>659</v>
      </c>
      <c r="O591" s="43">
        <v>45003</v>
      </c>
      <c r="P591" s="36">
        <v>0</v>
      </c>
    </row>
    <row r="592" spans="1:16" ht="13.15" customHeight="1" x14ac:dyDescent="0.25">
      <c r="A592" s="33" t="s">
        <v>19</v>
      </c>
      <c r="B592" s="45" t="s">
        <v>651</v>
      </c>
      <c r="C592" s="46">
        <v>5</v>
      </c>
      <c r="D592" s="47" t="s">
        <v>88</v>
      </c>
      <c r="E592" s="34">
        <v>44946</v>
      </c>
      <c r="F592" s="33" t="s">
        <v>4203</v>
      </c>
      <c r="G592" s="33" t="s">
        <v>660</v>
      </c>
      <c r="H592" s="37"/>
      <c r="I592" s="35">
        <v>10248.3315</v>
      </c>
      <c r="J592" s="35">
        <v>10248.3315</v>
      </c>
      <c r="K592" s="35">
        <v>1947.1830000000002</v>
      </c>
      <c r="L592" s="35">
        <v>12195.514500000001</v>
      </c>
      <c r="M592" s="35">
        <v>12195.514500000001</v>
      </c>
      <c r="N592" s="33" t="s">
        <v>661</v>
      </c>
      <c r="O592" s="43">
        <v>45199</v>
      </c>
      <c r="P592" s="36">
        <v>0</v>
      </c>
    </row>
    <row r="593" spans="1:16" ht="13.15" customHeight="1" x14ac:dyDescent="0.25">
      <c r="A593" s="33" t="s">
        <v>19</v>
      </c>
      <c r="B593" s="45" t="s">
        <v>651</v>
      </c>
      <c r="C593" s="46">
        <v>6</v>
      </c>
      <c r="D593" s="47" t="s">
        <v>88</v>
      </c>
      <c r="E593" s="34">
        <v>44958</v>
      </c>
      <c r="F593" s="33" t="s">
        <v>4204</v>
      </c>
      <c r="G593" s="33" t="s">
        <v>662</v>
      </c>
      <c r="H593" s="33" t="s">
        <v>90</v>
      </c>
      <c r="I593" s="35">
        <v>30597.234000000004</v>
      </c>
      <c r="J593" s="35">
        <v>30597.234000000004</v>
      </c>
      <c r="K593" s="35">
        <v>5813.4745000000003</v>
      </c>
      <c r="L593" s="35">
        <v>36410.708500000001</v>
      </c>
      <c r="M593" s="35">
        <v>36410.708500000001</v>
      </c>
      <c r="N593" s="33" t="s">
        <v>663</v>
      </c>
      <c r="O593" s="43">
        <v>44983</v>
      </c>
      <c r="P593" s="36">
        <v>0</v>
      </c>
    </row>
    <row r="594" spans="1:16" ht="13.15" customHeight="1" x14ac:dyDescent="0.25">
      <c r="A594" s="33" t="s">
        <v>19</v>
      </c>
      <c r="B594" s="45" t="s">
        <v>651</v>
      </c>
      <c r="C594" s="46">
        <v>7</v>
      </c>
      <c r="D594" s="47" t="s">
        <v>88</v>
      </c>
      <c r="E594" s="34">
        <v>44992</v>
      </c>
      <c r="F594" s="33" t="s">
        <v>4205</v>
      </c>
      <c r="G594" s="33" t="s">
        <v>664</v>
      </c>
      <c r="H594" s="37"/>
      <c r="I594" s="35">
        <v>8750</v>
      </c>
      <c r="J594" s="35">
        <v>8750</v>
      </c>
      <c r="K594" s="35">
        <v>1662.5</v>
      </c>
      <c r="L594" s="35">
        <v>10412.5</v>
      </c>
      <c r="M594" s="35">
        <v>0</v>
      </c>
      <c r="N594" s="37"/>
      <c r="O594" s="33"/>
      <c r="P594" s="35">
        <v>0</v>
      </c>
    </row>
    <row r="595" spans="1:16" ht="13.15" customHeight="1" x14ac:dyDescent="0.25">
      <c r="A595" s="33" t="s">
        <v>19</v>
      </c>
      <c r="B595" s="45" t="s">
        <v>651</v>
      </c>
      <c r="C595" s="46">
        <v>8</v>
      </c>
      <c r="D595" s="47" t="s">
        <v>88</v>
      </c>
      <c r="E595" s="34">
        <v>44994</v>
      </c>
      <c r="F595" s="33" t="s">
        <v>4206</v>
      </c>
      <c r="G595" s="33" t="s">
        <v>665</v>
      </c>
      <c r="H595" s="33" t="s">
        <v>90</v>
      </c>
      <c r="I595" s="35">
        <v>5000</v>
      </c>
      <c r="J595" s="35">
        <v>5000</v>
      </c>
      <c r="K595" s="35">
        <v>0</v>
      </c>
      <c r="L595" s="35">
        <v>5000</v>
      </c>
      <c r="M595" s="35">
        <v>0</v>
      </c>
      <c r="N595" s="37"/>
      <c r="O595" s="33"/>
      <c r="P595" s="35">
        <v>0</v>
      </c>
    </row>
    <row r="596" spans="1:16" ht="13.15" customHeight="1" x14ac:dyDescent="0.25">
      <c r="A596" s="33" t="s">
        <v>19</v>
      </c>
      <c r="B596" s="45" t="s">
        <v>651</v>
      </c>
      <c r="C596" s="46">
        <v>9</v>
      </c>
      <c r="D596" s="47" t="s">
        <v>88</v>
      </c>
      <c r="E596" s="34">
        <v>44994</v>
      </c>
      <c r="F596" s="33" t="s">
        <v>4207</v>
      </c>
      <c r="G596" s="33" t="s">
        <v>666</v>
      </c>
      <c r="H596" s="33" t="s">
        <v>3673</v>
      </c>
      <c r="I596" s="35">
        <v>10199.075999999999</v>
      </c>
      <c r="J596" s="35">
        <v>10199.075999999999</v>
      </c>
      <c r="K596" s="35">
        <v>1937.8244999999999</v>
      </c>
      <c r="L596" s="35">
        <v>12136.9005</v>
      </c>
      <c r="M596" s="35">
        <v>12136.9005</v>
      </c>
      <c r="N596" s="33" t="s">
        <v>667</v>
      </c>
      <c r="O596" s="43">
        <v>45035</v>
      </c>
      <c r="P596" s="36">
        <v>0</v>
      </c>
    </row>
    <row r="597" spans="1:16" ht="13.15" customHeight="1" x14ac:dyDescent="0.25">
      <c r="A597" s="33" t="s">
        <v>19</v>
      </c>
      <c r="B597" s="45" t="s">
        <v>651</v>
      </c>
      <c r="C597" s="46">
        <v>10</v>
      </c>
      <c r="D597" s="47" t="s">
        <v>88</v>
      </c>
      <c r="E597" s="34">
        <v>44994</v>
      </c>
      <c r="F597" s="33" t="s">
        <v>4208</v>
      </c>
      <c r="G597" s="33" t="s">
        <v>668</v>
      </c>
      <c r="H597" s="37"/>
      <c r="I597" s="35">
        <v>11191.128000000001</v>
      </c>
      <c r="J597" s="35">
        <v>11191.128000000001</v>
      </c>
      <c r="K597" s="35">
        <v>2126.3145</v>
      </c>
      <c r="L597" s="35">
        <v>13317.442499999999</v>
      </c>
      <c r="M597" s="35">
        <v>13317.442499999999</v>
      </c>
      <c r="N597" s="33" t="s">
        <v>669</v>
      </c>
      <c r="O597" s="43">
        <v>45286</v>
      </c>
      <c r="P597" s="36">
        <v>0</v>
      </c>
    </row>
    <row r="598" spans="1:16" ht="13.15" customHeight="1" x14ac:dyDescent="0.25">
      <c r="A598" s="33" t="s">
        <v>19</v>
      </c>
      <c r="B598" s="45" t="s">
        <v>651</v>
      </c>
      <c r="C598" s="46">
        <v>11</v>
      </c>
      <c r="D598" s="47" t="s">
        <v>88</v>
      </c>
      <c r="E598" s="34">
        <v>44994</v>
      </c>
      <c r="F598" s="33" t="s">
        <v>4209</v>
      </c>
      <c r="G598" s="33" t="s">
        <v>670</v>
      </c>
      <c r="H598" s="33" t="s">
        <v>671</v>
      </c>
      <c r="I598" s="35">
        <v>200</v>
      </c>
      <c r="J598" s="35">
        <v>200</v>
      </c>
      <c r="K598" s="35">
        <v>0</v>
      </c>
      <c r="L598" s="35">
        <v>200</v>
      </c>
      <c r="M598" s="35">
        <v>0</v>
      </c>
      <c r="N598" s="37"/>
      <c r="O598" s="33"/>
      <c r="P598" s="35">
        <v>0</v>
      </c>
    </row>
    <row r="599" spans="1:16" ht="13.15" customHeight="1" x14ac:dyDescent="0.25">
      <c r="A599" s="33" t="s">
        <v>19</v>
      </c>
      <c r="B599" s="45" t="s">
        <v>651</v>
      </c>
      <c r="C599" s="46">
        <v>12</v>
      </c>
      <c r="D599" s="47" t="s">
        <v>88</v>
      </c>
      <c r="E599" s="34">
        <v>44994</v>
      </c>
      <c r="F599" s="33" t="s">
        <v>4210</v>
      </c>
      <c r="G599" s="33" t="s">
        <v>672</v>
      </c>
      <c r="H599" s="33" t="s">
        <v>90</v>
      </c>
      <c r="I599" s="35">
        <v>10199.075999999999</v>
      </c>
      <c r="J599" s="35">
        <v>10199.075999999999</v>
      </c>
      <c r="K599" s="35">
        <v>1937.8244999999999</v>
      </c>
      <c r="L599" s="35">
        <v>12136.9005</v>
      </c>
      <c r="M599" s="35">
        <v>12136.9</v>
      </c>
      <c r="N599" s="33" t="s">
        <v>673</v>
      </c>
      <c r="O599" s="43">
        <v>44992</v>
      </c>
      <c r="P599" s="36">
        <v>0</v>
      </c>
    </row>
    <row r="600" spans="1:16" ht="13.15" customHeight="1" x14ac:dyDescent="0.25">
      <c r="A600" s="33" t="s">
        <v>19</v>
      </c>
      <c r="B600" s="45" t="s">
        <v>651</v>
      </c>
      <c r="C600" s="46">
        <v>13</v>
      </c>
      <c r="D600" s="47" t="s">
        <v>88</v>
      </c>
      <c r="E600" s="34">
        <v>44994</v>
      </c>
      <c r="F600" s="33" t="s">
        <v>4211</v>
      </c>
      <c r="G600" s="33" t="s">
        <v>674</v>
      </c>
      <c r="H600" s="33" t="s">
        <v>90</v>
      </c>
      <c r="I600" s="35">
        <v>200</v>
      </c>
      <c r="J600" s="35">
        <v>200</v>
      </c>
      <c r="K600" s="35">
        <v>0</v>
      </c>
      <c r="L600" s="35">
        <v>200</v>
      </c>
      <c r="M600" s="35">
        <v>200</v>
      </c>
      <c r="N600" s="33" t="s">
        <v>675</v>
      </c>
      <c r="O600" s="43">
        <v>44805</v>
      </c>
      <c r="P600" s="36">
        <v>0</v>
      </c>
    </row>
    <row r="601" spans="1:16" ht="13.15" customHeight="1" x14ac:dyDescent="0.25">
      <c r="A601" s="33" t="s">
        <v>19</v>
      </c>
      <c r="B601" s="45" t="s">
        <v>651</v>
      </c>
      <c r="C601" s="46">
        <v>14</v>
      </c>
      <c r="D601" s="47" t="s">
        <v>88</v>
      </c>
      <c r="E601" s="34">
        <v>44994</v>
      </c>
      <c r="F601" s="33" t="s">
        <v>4212</v>
      </c>
      <c r="G601" s="33" t="s">
        <v>676</v>
      </c>
      <c r="H601" s="37"/>
      <c r="I601" s="35">
        <v>19525.6695</v>
      </c>
      <c r="J601" s="35">
        <v>19525.6695</v>
      </c>
      <c r="K601" s="35">
        <v>3709.8769999999995</v>
      </c>
      <c r="L601" s="35">
        <v>23235.5465</v>
      </c>
      <c r="M601" s="35">
        <v>0</v>
      </c>
      <c r="N601" s="37"/>
      <c r="O601" s="33"/>
      <c r="P601" s="35">
        <v>0</v>
      </c>
    </row>
    <row r="602" spans="1:16" ht="13.15" customHeight="1" x14ac:dyDescent="0.25">
      <c r="A602" s="33" t="s">
        <v>19</v>
      </c>
      <c r="B602" s="45" t="s">
        <v>651</v>
      </c>
      <c r="C602" s="46">
        <v>15</v>
      </c>
      <c r="D602" s="47" t="s">
        <v>88</v>
      </c>
      <c r="E602" s="34">
        <v>44994</v>
      </c>
      <c r="F602" s="33" t="s">
        <v>4213</v>
      </c>
      <c r="G602" s="33" t="s">
        <v>677</v>
      </c>
      <c r="H602" s="33" t="s">
        <v>90</v>
      </c>
      <c r="I602" s="35">
        <v>30597.234000000004</v>
      </c>
      <c r="J602" s="35">
        <v>30597.234000000004</v>
      </c>
      <c r="K602" s="35">
        <v>5813.4745000000003</v>
      </c>
      <c r="L602" s="35">
        <v>36410.708500000001</v>
      </c>
      <c r="M602" s="35">
        <v>3411.0084999999999</v>
      </c>
      <c r="N602" s="33" t="s">
        <v>678</v>
      </c>
      <c r="O602" s="43">
        <v>45283</v>
      </c>
      <c r="P602" s="36">
        <v>0</v>
      </c>
    </row>
    <row r="603" spans="1:16" ht="13.15" customHeight="1" x14ac:dyDescent="0.25">
      <c r="A603" s="33" t="s">
        <v>19</v>
      </c>
      <c r="B603" s="45" t="s">
        <v>651</v>
      </c>
      <c r="C603" s="46">
        <v>15</v>
      </c>
      <c r="D603" s="47" t="s">
        <v>88</v>
      </c>
      <c r="E603" s="34">
        <v>44994</v>
      </c>
      <c r="F603" s="33" t="s">
        <v>4213</v>
      </c>
      <c r="G603" s="33" t="s">
        <v>677</v>
      </c>
      <c r="H603" s="33" t="s">
        <v>90</v>
      </c>
      <c r="I603" s="35">
        <v>0</v>
      </c>
      <c r="J603" s="35">
        <v>0</v>
      </c>
      <c r="K603" s="35">
        <v>0</v>
      </c>
      <c r="L603" s="35">
        <v>0</v>
      </c>
      <c r="M603" s="35">
        <v>32999.699999999997</v>
      </c>
      <c r="N603" s="33" t="s">
        <v>679</v>
      </c>
      <c r="O603" s="43">
        <v>45103</v>
      </c>
      <c r="P603" s="36">
        <v>0</v>
      </c>
    </row>
    <row r="604" spans="1:16" ht="13.15" customHeight="1" x14ac:dyDescent="0.25">
      <c r="A604" s="33" t="s">
        <v>19</v>
      </c>
      <c r="B604" s="45" t="s">
        <v>651</v>
      </c>
      <c r="C604" s="46">
        <v>16</v>
      </c>
      <c r="D604" s="47" t="s">
        <v>88</v>
      </c>
      <c r="E604" s="34">
        <v>45019</v>
      </c>
      <c r="F604" s="33" t="s">
        <v>4205</v>
      </c>
      <c r="G604" s="33" t="s">
        <v>680</v>
      </c>
      <c r="H604" s="33" t="s">
        <v>3674</v>
      </c>
      <c r="I604" s="35">
        <v>10199.075999999999</v>
      </c>
      <c r="J604" s="35">
        <v>10199.075999999999</v>
      </c>
      <c r="K604" s="35">
        <v>1937.8244999999999</v>
      </c>
      <c r="L604" s="35">
        <v>12136.9005</v>
      </c>
      <c r="M604" s="35">
        <v>0</v>
      </c>
      <c r="N604" s="37"/>
      <c r="O604" s="33"/>
      <c r="P604" s="35">
        <v>0</v>
      </c>
    </row>
    <row r="605" spans="1:16" ht="13.15" customHeight="1" x14ac:dyDescent="0.25">
      <c r="A605" s="33" t="s">
        <v>19</v>
      </c>
      <c r="B605" s="45" t="s">
        <v>651</v>
      </c>
      <c r="C605" s="46">
        <v>17</v>
      </c>
      <c r="D605" s="47" t="s">
        <v>88</v>
      </c>
      <c r="E605" s="34">
        <v>45027</v>
      </c>
      <c r="F605" s="33" t="s">
        <v>4213</v>
      </c>
      <c r="G605" s="33" t="s">
        <v>681</v>
      </c>
      <c r="H605" s="33" t="s">
        <v>682</v>
      </c>
      <c r="I605" s="35">
        <v>32999.699999999997</v>
      </c>
      <c r="J605" s="35">
        <v>32999.699999999997</v>
      </c>
      <c r="K605" s="35">
        <v>0</v>
      </c>
      <c r="L605" s="35">
        <v>32999.699999999997</v>
      </c>
      <c r="M605" s="35">
        <v>32999.699999999997</v>
      </c>
      <c r="N605" s="33" t="s">
        <v>678</v>
      </c>
      <c r="O605" s="43">
        <v>45283</v>
      </c>
      <c r="P605" s="36">
        <v>0</v>
      </c>
    </row>
    <row r="606" spans="1:16" ht="13.15" customHeight="1" x14ac:dyDescent="0.25">
      <c r="A606" s="33" t="s">
        <v>19</v>
      </c>
      <c r="B606" s="45" t="s">
        <v>651</v>
      </c>
      <c r="C606" s="46">
        <v>18</v>
      </c>
      <c r="D606" s="47" t="s">
        <v>88</v>
      </c>
      <c r="E606" s="34">
        <v>45067</v>
      </c>
      <c r="F606" s="33" t="s">
        <v>4214</v>
      </c>
      <c r="G606" s="33" t="s">
        <v>683</v>
      </c>
      <c r="H606" s="33" t="s">
        <v>3675</v>
      </c>
      <c r="I606" s="35">
        <v>15480</v>
      </c>
      <c r="J606" s="35">
        <v>10319.960000000001</v>
      </c>
      <c r="K606" s="35">
        <v>2941.2</v>
      </c>
      <c r="L606" s="35">
        <v>18421.2</v>
      </c>
      <c r="M606" s="35">
        <v>0</v>
      </c>
      <c r="N606" s="37"/>
      <c r="O606" s="33"/>
      <c r="P606" s="35">
        <v>0</v>
      </c>
    </row>
    <row r="607" spans="1:16" ht="13.15" customHeight="1" x14ac:dyDescent="0.25">
      <c r="A607" s="33" t="s">
        <v>19</v>
      </c>
      <c r="B607" s="45" t="s">
        <v>651</v>
      </c>
      <c r="C607" s="46">
        <v>19</v>
      </c>
      <c r="D607" s="47" t="s">
        <v>88</v>
      </c>
      <c r="E607" s="34">
        <v>45074</v>
      </c>
      <c r="F607" s="33" t="s">
        <v>4215</v>
      </c>
      <c r="G607" s="33" t="s">
        <v>684</v>
      </c>
      <c r="H607" s="33" t="s">
        <v>90</v>
      </c>
      <c r="I607" s="35">
        <v>10199.075999999999</v>
      </c>
      <c r="J607" s="35">
        <v>10199.075999999999</v>
      </c>
      <c r="K607" s="35">
        <v>1937.8244999999999</v>
      </c>
      <c r="L607" s="35">
        <v>12136.9005</v>
      </c>
      <c r="M607" s="35">
        <v>0</v>
      </c>
      <c r="N607" s="37"/>
      <c r="O607" s="33"/>
      <c r="P607" s="35">
        <v>0</v>
      </c>
    </row>
    <row r="608" spans="1:16" ht="13.15" customHeight="1" x14ac:dyDescent="0.25">
      <c r="A608" s="33" t="s">
        <v>19</v>
      </c>
      <c r="B608" s="45" t="s">
        <v>651</v>
      </c>
      <c r="C608" s="46">
        <v>20</v>
      </c>
      <c r="D608" s="47" t="s">
        <v>88</v>
      </c>
      <c r="E608" s="34">
        <v>45117</v>
      </c>
      <c r="F608" s="33" t="s">
        <v>4216</v>
      </c>
      <c r="G608" s="33" t="s">
        <v>685</v>
      </c>
      <c r="H608" s="37"/>
      <c r="I608" s="35">
        <v>22620.067000000003</v>
      </c>
      <c r="J608" s="35">
        <v>22620.067000000003</v>
      </c>
      <c r="K608" s="35">
        <v>4297.8130000000001</v>
      </c>
      <c r="L608" s="35">
        <v>26917.879999999997</v>
      </c>
      <c r="M608" s="35">
        <v>26917.879999999997</v>
      </c>
      <c r="N608" s="33" t="s">
        <v>686</v>
      </c>
      <c r="O608" s="43">
        <v>45136</v>
      </c>
      <c r="P608" s="36">
        <v>0</v>
      </c>
    </row>
    <row r="609" spans="1:16" ht="13.15" customHeight="1" x14ac:dyDescent="0.25">
      <c r="A609" s="33" t="s">
        <v>19</v>
      </c>
      <c r="B609" s="45" t="s">
        <v>651</v>
      </c>
      <c r="C609" s="46">
        <v>21</v>
      </c>
      <c r="D609" s="47" t="s">
        <v>88</v>
      </c>
      <c r="E609" s="34">
        <v>45134</v>
      </c>
      <c r="F609" s="33" t="s">
        <v>4217</v>
      </c>
      <c r="G609" s="33" t="s">
        <v>687</v>
      </c>
      <c r="H609" s="33" t="s">
        <v>688</v>
      </c>
      <c r="I609" s="35">
        <v>70495.76999999999</v>
      </c>
      <c r="J609" s="35">
        <v>70495.76999999999</v>
      </c>
      <c r="K609" s="35">
        <v>13394.1965</v>
      </c>
      <c r="L609" s="35">
        <v>83889.96650000001</v>
      </c>
      <c r="M609" s="35">
        <v>0</v>
      </c>
      <c r="N609" s="33"/>
      <c r="O609" s="43"/>
      <c r="P609" s="36">
        <v>0</v>
      </c>
    </row>
    <row r="610" spans="1:16" ht="13.15" customHeight="1" x14ac:dyDescent="0.25">
      <c r="A610" s="33" t="s">
        <v>19</v>
      </c>
      <c r="B610" s="45" t="s">
        <v>651</v>
      </c>
      <c r="C610" s="46">
        <v>22</v>
      </c>
      <c r="D610" s="47" t="s">
        <v>88</v>
      </c>
      <c r="E610" s="34">
        <v>45134</v>
      </c>
      <c r="F610" s="33" t="s">
        <v>4218</v>
      </c>
      <c r="G610" s="33" t="s">
        <v>689</v>
      </c>
      <c r="H610" s="33" t="s">
        <v>690</v>
      </c>
      <c r="I610" s="35">
        <v>32999.699999999997</v>
      </c>
      <c r="J610" s="35">
        <v>32999.699999999997</v>
      </c>
      <c r="K610" s="35">
        <v>0</v>
      </c>
      <c r="L610" s="35">
        <v>32999.699999999997</v>
      </c>
      <c r="M610" s="35">
        <v>32999.699999999997</v>
      </c>
      <c r="N610" s="33" t="s">
        <v>691</v>
      </c>
      <c r="O610" s="43">
        <v>45283</v>
      </c>
      <c r="P610" s="36">
        <v>0</v>
      </c>
    </row>
    <row r="611" spans="1:16" ht="13.15" customHeight="1" x14ac:dyDescent="0.25">
      <c r="A611" s="33" t="s">
        <v>19</v>
      </c>
      <c r="B611" s="45" t="s">
        <v>651</v>
      </c>
      <c r="C611" s="46">
        <v>23</v>
      </c>
      <c r="D611" s="47" t="s">
        <v>88</v>
      </c>
      <c r="E611" s="34">
        <v>45140</v>
      </c>
      <c r="F611" s="33" t="s">
        <v>4219</v>
      </c>
      <c r="G611" s="33" t="s">
        <v>692</v>
      </c>
      <c r="H611" s="37"/>
      <c r="I611" s="35">
        <v>14842.706</v>
      </c>
      <c r="J611" s="35">
        <v>14842.706</v>
      </c>
      <c r="K611" s="35">
        <v>2820.1145000000001</v>
      </c>
      <c r="L611" s="35">
        <v>17662.820499999998</v>
      </c>
      <c r="M611" s="35">
        <v>17662.820499999998</v>
      </c>
      <c r="N611" s="33" t="s">
        <v>693</v>
      </c>
      <c r="O611" s="43">
        <v>45189</v>
      </c>
      <c r="P611" s="36">
        <v>0</v>
      </c>
    </row>
    <row r="612" spans="1:16" ht="13.15" customHeight="1" x14ac:dyDescent="0.25">
      <c r="A612" s="33" t="s">
        <v>19</v>
      </c>
      <c r="B612" s="45" t="s">
        <v>651</v>
      </c>
      <c r="C612" s="46">
        <v>24</v>
      </c>
      <c r="D612" s="47" t="s">
        <v>88</v>
      </c>
      <c r="E612" s="34">
        <v>45190</v>
      </c>
      <c r="F612" s="33" t="s">
        <v>4220</v>
      </c>
      <c r="G612" s="33" t="s">
        <v>694</v>
      </c>
      <c r="H612" s="33" t="s">
        <v>3676</v>
      </c>
      <c r="I612" s="35">
        <v>52217.584999999999</v>
      </c>
      <c r="J612" s="35">
        <v>52217.584999999999</v>
      </c>
      <c r="K612" s="35">
        <v>9921.3410000000003</v>
      </c>
      <c r="L612" s="35">
        <v>62138.925999999999</v>
      </c>
      <c r="M612" s="35">
        <v>62138.925999999999</v>
      </c>
      <c r="N612" s="33" t="s">
        <v>695</v>
      </c>
      <c r="O612" s="43">
        <v>45195</v>
      </c>
      <c r="P612" s="36">
        <v>0</v>
      </c>
    </row>
    <row r="613" spans="1:16" ht="13.15" customHeight="1" x14ac:dyDescent="0.25">
      <c r="A613" s="33" t="s">
        <v>19</v>
      </c>
      <c r="B613" s="45" t="s">
        <v>651</v>
      </c>
      <c r="C613" s="46">
        <v>25</v>
      </c>
      <c r="D613" s="47" t="s">
        <v>88</v>
      </c>
      <c r="E613" s="34">
        <v>45190</v>
      </c>
      <c r="F613" s="33" t="s">
        <v>4221</v>
      </c>
      <c r="G613" s="33" t="s">
        <v>696</v>
      </c>
      <c r="H613" s="37"/>
      <c r="I613" s="35">
        <v>115246.155</v>
      </c>
      <c r="J613" s="35">
        <v>115246.155</v>
      </c>
      <c r="K613" s="35">
        <v>21896.769500000002</v>
      </c>
      <c r="L613" s="35">
        <v>137142.92450000002</v>
      </c>
      <c r="M613" s="35">
        <v>0</v>
      </c>
      <c r="N613" s="33"/>
      <c r="O613" s="43"/>
      <c r="P613" s="36">
        <v>0</v>
      </c>
    </row>
    <row r="614" spans="1:16" ht="13.15" customHeight="1" x14ac:dyDescent="0.25">
      <c r="A614" s="33" t="s">
        <v>19</v>
      </c>
      <c r="B614" s="45" t="s">
        <v>651</v>
      </c>
      <c r="C614" s="46">
        <v>26</v>
      </c>
      <c r="D614" s="47" t="s">
        <v>88</v>
      </c>
      <c r="E614" s="34">
        <v>45172</v>
      </c>
      <c r="F614" s="33" t="s">
        <v>4222</v>
      </c>
      <c r="G614" s="33" t="s">
        <v>697</v>
      </c>
      <c r="H614" s="37"/>
      <c r="I614" s="35">
        <v>54082.243999999992</v>
      </c>
      <c r="J614" s="35">
        <v>54082.243999999992</v>
      </c>
      <c r="K614" s="35">
        <v>10275.627</v>
      </c>
      <c r="L614" s="35">
        <v>64357.870999999999</v>
      </c>
      <c r="M614" s="35">
        <v>64357.870999999999</v>
      </c>
      <c r="N614" s="33" t="s">
        <v>698</v>
      </c>
      <c r="O614" s="43">
        <v>45187</v>
      </c>
      <c r="P614" s="36">
        <v>0</v>
      </c>
    </row>
    <row r="615" spans="1:16" ht="13.15" customHeight="1" x14ac:dyDescent="0.25">
      <c r="A615" s="33" t="s">
        <v>19</v>
      </c>
      <c r="B615" s="45" t="s">
        <v>651</v>
      </c>
      <c r="C615" s="46">
        <v>27</v>
      </c>
      <c r="D615" s="47" t="s">
        <v>88</v>
      </c>
      <c r="E615" s="34">
        <v>45194</v>
      </c>
      <c r="F615" s="33" t="s">
        <v>4223</v>
      </c>
      <c r="G615" s="33" t="s">
        <v>699</v>
      </c>
      <c r="H615" s="33" t="s">
        <v>194</v>
      </c>
      <c r="I615" s="35">
        <v>10322.824000000001</v>
      </c>
      <c r="J615" s="35">
        <v>10322.824000000001</v>
      </c>
      <c r="K615" s="35">
        <v>1961.3365000000001</v>
      </c>
      <c r="L615" s="35">
        <v>12284.1605</v>
      </c>
      <c r="M615" s="35">
        <v>12284.1605</v>
      </c>
      <c r="N615" s="33" t="s">
        <v>700</v>
      </c>
      <c r="O615" s="43">
        <v>45250</v>
      </c>
      <c r="P615" s="36">
        <v>0</v>
      </c>
    </row>
    <row r="616" spans="1:16" ht="13.15" customHeight="1" x14ac:dyDescent="0.25">
      <c r="A616" s="33" t="s">
        <v>19</v>
      </c>
      <c r="B616" s="45" t="s">
        <v>651</v>
      </c>
      <c r="C616" s="46">
        <v>28</v>
      </c>
      <c r="D616" s="47" t="s">
        <v>88</v>
      </c>
      <c r="E616" s="34">
        <v>45194</v>
      </c>
      <c r="F616" s="33" t="s">
        <v>4224</v>
      </c>
      <c r="G616" s="33" t="s">
        <v>701</v>
      </c>
      <c r="H616" s="37"/>
      <c r="I616" s="35">
        <v>28015.734000000004</v>
      </c>
      <c r="J616" s="35">
        <v>28015.734000000004</v>
      </c>
      <c r="K616" s="35">
        <v>5322.99</v>
      </c>
      <c r="L616" s="35">
        <v>33338.724000000002</v>
      </c>
      <c r="M616" s="35">
        <v>33338.724000000002</v>
      </c>
      <c r="N616" s="33" t="s">
        <v>702</v>
      </c>
      <c r="O616" s="43">
        <v>45266</v>
      </c>
      <c r="P616" s="36">
        <v>0</v>
      </c>
    </row>
    <row r="617" spans="1:16" ht="13.15" customHeight="1" x14ac:dyDescent="0.25">
      <c r="A617" s="33" t="s">
        <v>19</v>
      </c>
      <c r="B617" s="45" t="s">
        <v>651</v>
      </c>
      <c r="C617" s="46">
        <v>29</v>
      </c>
      <c r="D617" s="47" t="s">
        <v>88</v>
      </c>
      <c r="E617" s="34">
        <v>45194</v>
      </c>
      <c r="F617" s="33" t="s">
        <v>4225</v>
      </c>
      <c r="G617" s="33" t="s">
        <v>703</v>
      </c>
      <c r="H617" s="37"/>
      <c r="I617" s="35">
        <v>1689.5939999999998</v>
      </c>
      <c r="J617" s="35">
        <v>1689.5939999999998</v>
      </c>
      <c r="K617" s="35">
        <v>321.02300000000002</v>
      </c>
      <c r="L617" s="35">
        <v>2010.6169999999997</v>
      </c>
      <c r="M617" s="35">
        <v>2010.6169999999997</v>
      </c>
      <c r="N617" s="33" t="s">
        <v>704</v>
      </c>
      <c r="O617" s="43">
        <v>45286</v>
      </c>
      <c r="P617" s="36">
        <v>0</v>
      </c>
    </row>
    <row r="618" spans="1:16" ht="13.15" customHeight="1" x14ac:dyDescent="0.25">
      <c r="A618" s="33" t="s">
        <v>19</v>
      </c>
      <c r="B618" s="45" t="s">
        <v>651</v>
      </c>
      <c r="C618" s="46">
        <v>30</v>
      </c>
      <c r="D618" s="47" t="s">
        <v>88</v>
      </c>
      <c r="E618" s="34">
        <v>45195</v>
      </c>
      <c r="F618" s="33" t="s">
        <v>4199</v>
      </c>
      <c r="G618" s="33" t="s">
        <v>705</v>
      </c>
      <c r="H618" s="37"/>
      <c r="I618" s="35">
        <v>14842.706</v>
      </c>
      <c r="J618" s="35">
        <v>14842.706</v>
      </c>
      <c r="K618" s="35">
        <v>2820.1145000000001</v>
      </c>
      <c r="L618" s="35">
        <v>17662.820499999998</v>
      </c>
      <c r="M618" s="36">
        <v>0</v>
      </c>
      <c r="N618" s="37"/>
      <c r="O618" s="33"/>
      <c r="P618" s="35">
        <v>17662.820499999998</v>
      </c>
    </row>
    <row r="619" spans="1:16" ht="13.15" customHeight="1" x14ac:dyDescent="0.25">
      <c r="A619" s="33" t="s">
        <v>19</v>
      </c>
      <c r="B619" s="45" t="s">
        <v>651</v>
      </c>
      <c r="C619" s="46">
        <v>31</v>
      </c>
      <c r="D619" s="47" t="s">
        <v>88</v>
      </c>
      <c r="E619" s="34">
        <v>45215</v>
      </c>
      <c r="F619" s="33" t="s">
        <v>4226</v>
      </c>
      <c r="G619" s="33" t="s">
        <v>706</v>
      </c>
      <c r="H619" s="37"/>
      <c r="I619" s="35">
        <v>28406.201000000001</v>
      </c>
      <c r="J619" s="35">
        <v>28406.201000000001</v>
      </c>
      <c r="K619" s="35">
        <v>5397.1785</v>
      </c>
      <c r="L619" s="35">
        <v>33803.379499999995</v>
      </c>
      <c r="M619" s="35">
        <v>0</v>
      </c>
      <c r="N619" s="37"/>
      <c r="O619" s="33"/>
      <c r="P619" s="35">
        <v>0</v>
      </c>
    </row>
    <row r="620" spans="1:16" ht="13.15" customHeight="1" x14ac:dyDescent="0.25">
      <c r="A620" s="33" t="s">
        <v>19</v>
      </c>
      <c r="B620" s="45" t="s">
        <v>651</v>
      </c>
      <c r="C620" s="46">
        <v>32</v>
      </c>
      <c r="D620" s="47" t="s">
        <v>88</v>
      </c>
      <c r="E620" s="34">
        <v>45252</v>
      </c>
      <c r="F620" s="33" t="s">
        <v>4227</v>
      </c>
      <c r="G620" s="33" t="s">
        <v>707</v>
      </c>
      <c r="H620" s="33" t="s">
        <v>3677</v>
      </c>
      <c r="I620" s="35">
        <v>10199.075999999999</v>
      </c>
      <c r="J620" s="35">
        <v>10199.075999999999</v>
      </c>
      <c r="K620" s="35">
        <v>1937.8244999999999</v>
      </c>
      <c r="L620" s="35">
        <v>12136.9005</v>
      </c>
      <c r="M620" s="35">
        <v>0</v>
      </c>
      <c r="N620" s="33"/>
      <c r="O620" s="43"/>
      <c r="P620" s="36">
        <v>0</v>
      </c>
    </row>
    <row r="621" spans="1:16" ht="13.15" customHeight="1" x14ac:dyDescent="0.25">
      <c r="A621" s="33" t="s">
        <v>19</v>
      </c>
      <c r="B621" s="45" t="s">
        <v>651</v>
      </c>
      <c r="C621" s="46">
        <v>33</v>
      </c>
      <c r="D621" s="47" t="s">
        <v>88</v>
      </c>
      <c r="E621" s="34">
        <v>45264</v>
      </c>
      <c r="F621" s="33" t="s">
        <v>4203</v>
      </c>
      <c r="G621" s="33" t="s">
        <v>708</v>
      </c>
      <c r="H621" s="37"/>
      <c r="I621" s="35">
        <v>13153.110999999999</v>
      </c>
      <c r="J621" s="35">
        <v>13153.110999999999</v>
      </c>
      <c r="K621" s="35">
        <v>2499.0909999999999</v>
      </c>
      <c r="L621" s="35">
        <v>15652.201999999999</v>
      </c>
      <c r="M621" s="35">
        <v>0</v>
      </c>
      <c r="N621" s="37"/>
      <c r="O621" s="33"/>
      <c r="P621" s="35">
        <v>0</v>
      </c>
    </row>
    <row r="622" spans="1:16" ht="13.15" customHeight="1" x14ac:dyDescent="0.25">
      <c r="A622" s="33" t="s">
        <v>19</v>
      </c>
      <c r="B622" s="45" t="s">
        <v>651</v>
      </c>
      <c r="C622" s="46">
        <v>35</v>
      </c>
      <c r="D622" s="47" t="s">
        <v>88</v>
      </c>
      <c r="E622" s="34">
        <v>45263</v>
      </c>
      <c r="F622" s="33" t="s">
        <v>4228</v>
      </c>
      <c r="G622" s="33" t="s">
        <v>709</v>
      </c>
      <c r="H622" s="33" t="s">
        <v>710</v>
      </c>
      <c r="I622" s="35">
        <v>200</v>
      </c>
      <c r="J622" s="35">
        <v>200</v>
      </c>
      <c r="K622" s="35">
        <v>0</v>
      </c>
      <c r="L622" s="35">
        <v>200</v>
      </c>
      <c r="M622" s="35">
        <v>200</v>
      </c>
      <c r="N622" s="33" t="s">
        <v>711</v>
      </c>
      <c r="O622" s="43">
        <v>45262</v>
      </c>
      <c r="P622" s="36">
        <v>0</v>
      </c>
    </row>
    <row r="623" spans="1:16" ht="13.15" customHeight="1" x14ac:dyDescent="0.25">
      <c r="A623" s="33" t="s">
        <v>19</v>
      </c>
      <c r="B623" s="45" t="s">
        <v>651</v>
      </c>
      <c r="C623" s="46">
        <v>36</v>
      </c>
      <c r="D623" s="47" t="s">
        <v>88</v>
      </c>
      <c r="E623" s="34">
        <v>45266</v>
      </c>
      <c r="F623" s="33" t="s">
        <v>4229</v>
      </c>
      <c r="G623" s="33" t="s">
        <v>712</v>
      </c>
      <c r="H623" s="37"/>
      <c r="I623" s="35">
        <v>83746.154999999999</v>
      </c>
      <c r="J623" s="35">
        <v>83746.154999999999</v>
      </c>
      <c r="K623" s="35">
        <v>15911.7695</v>
      </c>
      <c r="L623" s="35">
        <v>99657.924499999994</v>
      </c>
      <c r="M623" s="35">
        <v>0</v>
      </c>
      <c r="N623" s="37"/>
      <c r="O623" s="33"/>
      <c r="P623" s="35">
        <v>0</v>
      </c>
    </row>
    <row r="624" spans="1:16" ht="13.15" customHeight="1" x14ac:dyDescent="0.25">
      <c r="A624" s="33" t="s">
        <v>19</v>
      </c>
      <c r="B624" s="45" t="s">
        <v>651</v>
      </c>
      <c r="C624" s="46">
        <v>37</v>
      </c>
      <c r="D624" s="47" t="s">
        <v>88</v>
      </c>
      <c r="E624" s="34">
        <v>45270</v>
      </c>
      <c r="F624" s="33" t="s">
        <v>4230</v>
      </c>
      <c r="G624" s="33" t="s">
        <v>713</v>
      </c>
      <c r="H624" s="33" t="s">
        <v>714</v>
      </c>
      <c r="I624" s="35">
        <v>220</v>
      </c>
      <c r="J624" s="35">
        <v>220</v>
      </c>
      <c r="K624" s="35">
        <v>0</v>
      </c>
      <c r="L624" s="35">
        <v>220</v>
      </c>
      <c r="M624" s="35">
        <v>220</v>
      </c>
      <c r="N624" s="33" t="s">
        <v>715</v>
      </c>
      <c r="O624" s="43">
        <v>45270</v>
      </c>
      <c r="P624" s="36">
        <v>0</v>
      </c>
    </row>
    <row r="625" spans="1:16" ht="13.15" customHeight="1" x14ac:dyDescent="0.25">
      <c r="A625" s="33" t="s">
        <v>19</v>
      </c>
      <c r="B625" s="45" t="s">
        <v>651</v>
      </c>
      <c r="C625" s="46">
        <v>38</v>
      </c>
      <c r="D625" s="47" t="s">
        <v>88</v>
      </c>
      <c r="E625" s="34">
        <v>45270</v>
      </c>
      <c r="F625" s="33" t="s">
        <v>4231</v>
      </c>
      <c r="G625" s="33" t="s">
        <v>716</v>
      </c>
      <c r="H625" s="33" t="s">
        <v>717</v>
      </c>
      <c r="I625" s="35">
        <v>220</v>
      </c>
      <c r="J625" s="35">
        <v>220</v>
      </c>
      <c r="K625" s="35">
        <v>0</v>
      </c>
      <c r="L625" s="35">
        <v>220</v>
      </c>
      <c r="M625" s="35">
        <v>220</v>
      </c>
      <c r="N625" s="33" t="s">
        <v>718</v>
      </c>
      <c r="O625" s="43">
        <v>45270</v>
      </c>
      <c r="P625" s="36">
        <v>0</v>
      </c>
    </row>
    <row r="626" spans="1:16" ht="13.15" customHeight="1" x14ac:dyDescent="0.25">
      <c r="A626" s="33" t="s">
        <v>19</v>
      </c>
      <c r="B626" s="45" t="s">
        <v>651</v>
      </c>
      <c r="C626" s="46">
        <v>39</v>
      </c>
      <c r="D626" s="47" t="s">
        <v>88</v>
      </c>
      <c r="E626" s="34">
        <v>45270</v>
      </c>
      <c r="F626" s="33" t="s">
        <v>4232</v>
      </c>
      <c r="G626" s="33" t="s">
        <v>716</v>
      </c>
      <c r="H626" s="33" t="s">
        <v>719</v>
      </c>
      <c r="I626" s="35">
        <v>220</v>
      </c>
      <c r="J626" s="35">
        <v>220</v>
      </c>
      <c r="K626" s="35">
        <v>0</v>
      </c>
      <c r="L626" s="35">
        <v>220</v>
      </c>
      <c r="M626" s="35">
        <v>220</v>
      </c>
      <c r="N626" s="33" t="s">
        <v>720</v>
      </c>
      <c r="O626" s="43">
        <v>45271</v>
      </c>
      <c r="P626" s="36">
        <v>0</v>
      </c>
    </row>
    <row r="627" spans="1:16" ht="13.15" customHeight="1" x14ac:dyDescent="0.25">
      <c r="A627" s="33" t="s">
        <v>19</v>
      </c>
      <c r="B627" s="45" t="s">
        <v>651</v>
      </c>
      <c r="C627" s="46">
        <v>40</v>
      </c>
      <c r="D627" s="47" t="s">
        <v>88</v>
      </c>
      <c r="E627" s="34">
        <v>45270</v>
      </c>
      <c r="F627" s="33" t="s">
        <v>4233</v>
      </c>
      <c r="G627" s="33" t="s">
        <v>721</v>
      </c>
      <c r="H627" s="33" t="s">
        <v>722</v>
      </c>
      <c r="I627" s="35">
        <v>220</v>
      </c>
      <c r="J627" s="35">
        <v>220</v>
      </c>
      <c r="K627" s="35">
        <v>0</v>
      </c>
      <c r="L627" s="35">
        <v>220</v>
      </c>
      <c r="M627" s="35">
        <v>220</v>
      </c>
      <c r="N627" s="33" t="s">
        <v>723</v>
      </c>
      <c r="O627" s="43">
        <v>45272</v>
      </c>
      <c r="P627" s="36">
        <v>0</v>
      </c>
    </row>
    <row r="628" spans="1:16" ht="13.15" customHeight="1" x14ac:dyDescent="0.25">
      <c r="A628" s="33" t="s">
        <v>19</v>
      </c>
      <c r="B628" s="45" t="s">
        <v>651</v>
      </c>
      <c r="C628" s="46">
        <v>41</v>
      </c>
      <c r="D628" s="47" t="s">
        <v>88</v>
      </c>
      <c r="E628" s="34">
        <v>45278</v>
      </c>
      <c r="F628" s="33" t="s">
        <v>4203</v>
      </c>
      <c r="G628" s="33" t="s">
        <v>724</v>
      </c>
      <c r="H628" s="37"/>
      <c r="I628" s="35">
        <v>1500</v>
      </c>
      <c r="J628" s="35">
        <v>1500</v>
      </c>
      <c r="K628" s="35">
        <v>0</v>
      </c>
      <c r="L628" s="35">
        <v>1500</v>
      </c>
      <c r="M628" s="35">
        <v>0</v>
      </c>
      <c r="N628" s="37"/>
      <c r="O628" s="33"/>
      <c r="P628" s="35">
        <v>0</v>
      </c>
    </row>
    <row r="629" spans="1:16" ht="13.15" customHeight="1" x14ac:dyDescent="0.25">
      <c r="A629" s="33" t="s">
        <v>19</v>
      </c>
      <c r="B629" s="45" t="s">
        <v>651</v>
      </c>
      <c r="C629" s="46">
        <v>42</v>
      </c>
      <c r="D629" s="47" t="s">
        <v>88</v>
      </c>
      <c r="E629" s="34">
        <v>45278</v>
      </c>
      <c r="F629" s="33" t="s">
        <v>4234</v>
      </c>
      <c r="G629" s="33" t="s">
        <v>725</v>
      </c>
      <c r="H629" s="37"/>
      <c r="I629" s="35">
        <v>20653.110999999997</v>
      </c>
      <c r="J629" s="35">
        <v>20653.110999999997</v>
      </c>
      <c r="K629" s="35">
        <v>3924.0910000000003</v>
      </c>
      <c r="L629" s="35">
        <v>24577.201999999997</v>
      </c>
      <c r="M629" s="35">
        <v>0</v>
      </c>
      <c r="N629" s="37"/>
      <c r="O629" s="33"/>
      <c r="P629" s="35">
        <v>0</v>
      </c>
    </row>
    <row r="630" spans="1:16" ht="13.15" customHeight="1" x14ac:dyDescent="0.25">
      <c r="A630" s="33" t="s">
        <v>19</v>
      </c>
      <c r="B630" s="45" t="s">
        <v>651</v>
      </c>
      <c r="C630" s="46">
        <v>43</v>
      </c>
      <c r="D630" s="47" t="s">
        <v>88</v>
      </c>
      <c r="E630" s="34">
        <v>45288</v>
      </c>
      <c r="F630" s="33" t="s">
        <v>4235</v>
      </c>
      <c r="G630" s="33" t="s">
        <v>726</v>
      </c>
      <c r="H630" s="33" t="s">
        <v>727</v>
      </c>
      <c r="I630" s="35">
        <v>440</v>
      </c>
      <c r="J630" s="35">
        <v>440</v>
      </c>
      <c r="K630" s="35">
        <v>0</v>
      </c>
      <c r="L630" s="35">
        <v>440</v>
      </c>
      <c r="M630" s="35">
        <v>0</v>
      </c>
      <c r="N630" s="33"/>
      <c r="O630" s="43"/>
      <c r="P630" s="36">
        <v>0</v>
      </c>
    </row>
    <row r="631" spans="1:16" ht="13.15" customHeight="1" x14ac:dyDescent="0.25">
      <c r="A631" s="33" t="s">
        <v>20</v>
      </c>
      <c r="B631" s="45" t="s">
        <v>728</v>
      </c>
      <c r="C631" s="46">
        <v>1</v>
      </c>
      <c r="D631" s="47" t="s">
        <v>88</v>
      </c>
      <c r="E631" s="34">
        <v>44944</v>
      </c>
      <c r="F631" s="33" t="s">
        <v>4236</v>
      </c>
      <c r="G631" s="33" t="s">
        <v>729</v>
      </c>
      <c r="H631" s="37"/>
      <c r="I631" s="35">
        <v>35704.241999999998</v>
      </c>
      <c r="J631" s="35">
        <v>35704.241999999998</v>
      </c>
      <c r="K631" s="35">
        <v>6783.8065000000006</v>
      </c>
      <c r="L631" s="35">
        <v>42488.048499999997</v>
      </c>
      <c r="M631" s="35">
        <v>0</v>
      </c>
      <c r="N631" s="37"/>
      <c r="O631" s="33"/>
      <c r="P631" s="35">
        <v>0</v>
      </c>
    </row>
    <row r="632" spans="1:16" ht="13.15" customHeight="1" x14ac:dyDescent="0.25">
      <c r="A632" s="33" t="s">
        <v>20</v>
      </c>
      <c r="B632" s="45" t="s">
        <v>728</v>
      </c>
      <c r="C632" s="46">
        <v>2</v>
      </c>
      <c r="D632" s="47" t="s">
        <v>88</v>
      </c>
      <c r="E632" s="34">
        <v>44944</v>
      </c>
      <c r="F632" s="33" t="s">
        <v>4236</v>
      </c>
      <c r="G632" s="33" t="s">
        <v>730</v>
      </c>
      <c r="H632" s="37"/>
      <c r="I632" s="35">
        <v>12704.357</v>
      </c>
      <c r="J632" s="35">
        <v>12704.357</v>
      </c>
      <c r="K632" s="35">
        <v>2413.828</v>
      </c>
      <c r="L632" s="35">
        <v>15118.185000000001</v>
      </c>
      <c r="M632" s="35">
        <v>0</v>
      </c>
      <c r="N632" s="37"/>
      <c r="O632" s="33"/>
      <c r="P632" s="35">
        <v>0</v>
      </c>
    </row>
    <row r="633" spans="1:16" ht="13.15" customHeight="1" x14ac:dyDescent="0.25">
      <c r="A633" s="33" t="s">
        <v>20</v>
      </c>
      <c r="B633" s="45" t="s">
        <v>728</v>
      </c>
      <c r="C633" s="46">
        <v>3</v>
      </c>
      <c r="D633" s="47" t="s">
        <v>88</v>
      </c>
      <c r="E633" s="34">
        <v>44950</v>
      </c>
      <c r="F633" s="33" t="s">
        <v>4237</v>
      </c>
      <c r="G633" s="33" t="s">
        <v>731</v>
      </c>
      <c r="H633" s="37"/>
      <c r="I633" s="35">
        <v>1200</v>
      </c>
      <c r="J633" s="35">
        <v>1200</v>
      </c>
      <c r="K633" s="35">
        <v>228</v>
      </c>
      <c r="L633" s="35">
        <v>1428</v>
      </c>
      <c r="M633" s="35">
        <v>1428</v>
      </c>
      <c r="N633" s="33">
        <v>4207112</v>
      </c>
      <c r="O633" s="43">
        <v>45258</v>
      </c>
      <c r="P633" s="36">
        <v>0</v>
      </c>
    </row>
    <row r="634" spans="1:16" ht="13.15" customHeight="1" x14ac:dyDescent="0.25">
      <c r="A634" s="33" t="s">
        <v>20</v>
      </c>
      <c r="B634" s="45" t="s">
        <v>728</v>
      </c>
      <c r="C634" s="46">
        <v>4</v>
      </c>
      <c r="D634" s="47" t="s">
        <v>88</v>
      </c>
      <c r="E634" s="34">
        <v>44956</v>
      </c>
      <c r="F634" s="33" t="s">
        <v>4238</v>
      </c>
      <c r="G634" s="33" t="s">
        <v>732</v>
      </c>
      <c r="H634" s="37"/>
      <c r="I634" s="35">
        <v>320</v>
      </c>
      <c r="J634" s="35">
        <v>320</v>
      </c>
      <c r="K634" s="35">
        <v>0</v>
      </c>
      <c r="L634" s="35">
        <v>320</v>
      </c>
      <c r="M634" s="35">
        <v>320</v>
      </c>
      <c r="N634" s="33" t="s">
        <v>733</v>
      </c>
      <c r="O634" s="43">
        <v>44986</v>
      </c>
      <c r="P634" s="36">
        <v>0</v>
      </c>
    </row>
    <row r="635" spans="1:16" ht="13.15" customHeight="1" x14ac:dyDescent="0.25">
      <c r="A635" s="33" t="s">
        <v>20</v>
      </c>
      <c r="B635" s="45" t="s">
        <v>728</v>
      </c>
      <c r="C635" s="46">
        <v>5</v>
      </c>
      <c r="D635" s="47" t="s">
        <v>88</v>
      </c>
      <c r="E635" s="34">
        <v>44990</v>
      </c>
      <c r="F635" s="33" t="s">
        <v>4237</v>
      </c>
      <c r="G635" s="33" t="s">
        <v>734</v>
      </c>
      <c r="H635" s="37"/>
      <c r="I635" s="35">
        <v>2016.8064999999999</v>
      </c>
      <c r="J635" s="35">
        <v>2016.8064999999999</v>
      </c>
      <c r="K635" s="35">
        <v>383.19299999999998</v>
      </c>
      <c r="L635" s="35">
        <v>2399.9994999999999</v>
      </c>
      <c r="M635" s="35">
        <v>2399.9994999999999</v>
      </c>
      <c r="N635" s="33">
        <v>4207113</v>
      </c>
      <c r="O635" s="43">
        <v>45258</v>
      </c>
      <c r="P635" s="36">
        <v>0</v>
      </c>
    </row>
    <row r="636" spans="1:16" ht="13.15" customHeight="1" x14ac:dyDescent="0.25">
      <c r="A636" s="33" t="s">
        <v>20</v>
      </c>
      <c r="B636" s="45" t="s">
        <v>728</v>
      </c>
      <c r="C636" s="46">
        <v>6</v>
      </c>
      <c r="D636" s="47" t="s">
        <v>88</v>
      </c>
      <c r="E636" s="34">
        <v>44994</v>
      </c>
      <c r="F636" s="33" t="s">
        <v>4239</v>
      </c>
      <c r="G636" s="33" t="s">
        <v>735</v>
      </c>
      <c r="H636" s="37"/>
      <c r="I636" s="35">
        <v>32304.226500000001</v>
      </c>
      <c r="J636" s="35">
        <v>32304.226500000001</v>
      </c>
      <c r="K636" s="35">
        <v>6137.8040000000001</v>
      </c>
      <c r="L636" s="35">
        <v>38442.030500000001</v>
      </c>
      <c r="M636" s="35">
        <v>0</v>
      </c>
      <c r="N636" s="37"/>
      <c r="O636" s="33"/>
      <c r="P636" s="35">
        <v>0</v>
      </c>
    </row>
    <row r="637" spans="1:16" ht="13.15" customHeight="1" x14ac:dyDescent="0.25">
      <c r="A637" s="33" t="s">
        <v>20</v>
      </c>
      <c r="B637" s="45" t="s">
        <v>728</v>
      </c>
      <c r="C637" s="46">
        <v>7</v>
      </c>
      <c r="D637" s="47" t="s">
        <v>88</v>
      </c>
      <c r="E637" s="34">
        <v>45008</v>
      </c>
      <c r="F637" s="33" t="s">
        <v>4240</v>
      </c>
      <c r="G637" s="33" t="s">
        <v>736</v>
      </c>
      <c r="H637" s="37"/>
      <c r="I637" s="35">
        <v>2016.8064999999999</v>
      </c>
      <c r="J637" s="35">
        <v>2016.8064999999999</v>
      </c>
      <c r="K637" s="35">
        <v>383.19299999999998</v>
      </c>
      <c r="L637" s="35">
        <v>2399.9994999999999</v>
      </c>
      <c r="M637" s="35">
        <v>2399.9994999999999</v>
      </c>
      <c r="N637" s="33" t="s">
        <v>737</v>
      </c>
      <c r="O637" s="43">
        <v>45075</v>
      </c>
      <c r="P637" s="36">
        <v>0</v>
      </c>
    </row>
    <row r="638" spans="1:16" ht="13.15" customHeight="1" x14ac:dyDescent="0.25">
      <c r="A638" s="33" t="s">
        <v>20</v>
      </c>
      <c r="B638" s="45" t="s">
        <v>728</v>
      </c>
      <c r="C638" s="46">
        <v>8</v>
      </c>
      <c r="D638" s="47" t="s">
        <v>88</v>
      </c>
      <c r="E638" s="34">
        <v>45012</v>
      </c>
      <c r="F638" s="33" t="s">
        <v>4241</v>
      </c>
      <c r="G638" s="33" t="s">
        <v>738</v>
      </c>
      <c r="H638" s="37"/>
      <c r="I638" s="35">
        <v>13201.711499999999</v>
      </c>
      <c r="J638" s="35">
        <v>13201.711499999999</v>
      </c>
      <c r="K638" s="35">
        <v>2508.3254999999999</v>
      </c>
      <c r="L638" s="35">
        <v>15710.037</v>
      </c>
      <c r="M638" s="35">
        <v>0</v>
      </c>
      <c r="N638" s="37"/>
      <c r="O638" s="33"/>
      <c r="P638" s="35">
        <v>0</v>
      </c>
    </row>
    <row r="639" spans="1:16" ht="13.15" customHeight="1" x14ac:dyDescent="0.25">
      <c r="A639" s="33" t="s">
        <v>20</v>
      </c>
      <c r="B639" s="45" t="s">
        <v>728</v>
      </c>
      <c r="C639" s="46">
        <v>9</v>
      </c>
      <c r="D639" s="47" t="s">
        <v>88</v>
      </c>
      <c r="E639" s="34">
        <v>45012</v>
      </c>
      <c r="F639" s="33" t="s">
        <v>4242</v>
      </c>
      <c r="G639" s="33" t="s">
        <v>739</v>
      </c>
      <c r="H639" s="37"/>
      <c r="I639" s="35">
        <v>6787.8350000000009</v>
      </c>
      <c r="J639" s="35">
        <v>6787.8350000000009</v>
      </c>
      <c r="K639" s="35">
        <v>1289.6895</v>
      </c>
      <c r="L639" s="35">
        <v>8077.5244999999995</v>
      </c>
      <c r="M639" s="35">
        <v>0</v>
      </c>
      <c r="N639" s="37"/>
      <c r="O639" s="33"/>
      <c r="P639" s="35">
        <v>0</v>
      </c>
    </row>
    <row r="640" spans="1:16" ht="13.15" customHeight="1" x14ac:dyDescent="0.25">
      <c r="A640" s="33" t="s">
        <v>20</v>
      </c>
      <c r="B640" s="45" t="s">
        <v>728</v>
      </c>
      <c r="C640" s="46">
        <v>10</v>
      </c>
      <c r="D640" s="47" t="s">
        <v>88</v>
      </c>
      <c r="E640" s="34">
        <v>45013</v>
      </c>
      <c r="F640" s="33" t="s">
        <v>4243</v>
      </c>
      <c r="G640" s="33" t="s">
        <v>740</v>
      </c>
      <c r="H640" s="37"/>
      <c r="I640" s="35">
        <v>2190.3360000000002</v>
      </c>
      <c r="J640" s="35">
        <v>2190.3360000000002</v>
      </c>
      <c r="K640" s="35">
        <v>416.16400000000004</v>
      </c>
      <c r="L640" s="35">
        <v>2606.5</v>
      </c>
      <c r="M640" s="35">
        <v>0</v>
      </c>
      <c r="N640" s="37"/>
      <c r="O640" s="33"/>
      <c r="P640" s="35">
        <v>0</v>
      </c>
    </row>
    <row r="641" spans="1:16" ht="13.15" customHeight="1" x14ac:dyDescent="0.25">
      <c r="A641" s="33" t="s">
        <v>20</v>
      </c>
      <c r="B641" s="45" t="s">
        <v>728</v>
      </c>
      <c r="C641" s="46">
        <v>11</v>
      </c>
      <c r="D641" s="47" t="s">
        <v>88</v>
      </c>
      <c r="E641" s="34">
        <v>45109</v>
      </c>
      <c r="F641" s="33" t="s">
        <v>4244</v>
      </c>
      <c r="G641" s="33" t="s">
        <v>741</v>
      </c>
      <c r="H641" s="33" t="s">
        <v>3596</v>
      </c>
      <c r="I641" s="35">
        <v>30765.691999999999</v>
      </c>
      <c r="J641" s="35">
        <v>30765.691999999999</v>
      </c>
      <c r="K641" s="35">
        <v>5845.4809999999998</v>
      </c>
      <c r="L641" s="35">
        <v>36611.172999999995</v>
      </c>
      <c r="M641" s="35">
        <v>0</v>
      </c>
      <c r="N641" s="37"/>
      <c r="O641" s="33"/>
      <c r="P641" s="35">
        <v>0</v>
      </c>
    </row>
    <row r="642" spans="1:16" ht="13.15" customHeight="1" x14ac:dyDescent="0.25">
      <c r="A642" s="33" t="s">
        <v>20</v>
      </c>
      <c r="B642" s="45" t="s">
        <v>728</v>
      </c>
      <c r="C642" s="46">
        <v>12</v>
      </c>
      <c r="D642" s="47" t="s">
        <v>88</v>
      </c>
      <c r="E642" s="34">
        <v>45110</v>
      </c>
      <c r="F642" s="33" t="s">
        <v>4244</v>
      </c>
      <c r="G642" s="33" t="s">
        <v>742</v>
      </c>
      <c r="H642" s="33" t="s">
        <v>3597</v>
      </c>
      <c r="I642" s="35">
        <v>30765.691999999999</v>
      </c>
      <c r="J642" s="35">
        <v>30765.691999999999</v>
      </c>
      <c r="K642" s="35">
        <v>5845.4809999999998</v>
      </c>
      <c r="L642" s="35">
        <v>36611.172999999995</v>
      </c>
      <c r="M642" s="35">
        <v>0</v>
      </c>
      <c r="N642" s="37"/>
      <c r="O642" s="33"/>
      <c r="P642" s="35">
        <v>0</v>
      </c>
    </row>
    <row r="643" spans="1:16" ht="13.15" customHeight="1" x14ac:dyDescent="0.25">
      <c r="A643" s="33" t="s">
        <v>20</v>
      </c>
      <c r="B643" s="45" t="s">
        <v>728</v>
      </c>
      <c r="C643" s="46">
        <v>13</v>
      </c>
      <c r="D643" s="47" t="s">
        <v>88</v>
      </c>
      <c r="E643" s="34">
        <v>45110</v>
      </c>
      <c r="F643" s="33" t="s">
        <v>4245</v>
      </c>
      <c r="G643" s="33" t="s">
        <v>743</v>
      </c>
      <c r="H643" s="37"/>
      <c r="I643" s="35">
        <v>60000</v>
      </c>
      <c r="J643" s="35">
        <v>60000</v>
      </c>
      <c r="K643" s="35">
        <v>11400</v>
      </c>
      <c r="L643" s="35">
        <v>71400</v>
      </c>
      <c r="M643" s="35">
        <v>0</v>
      </c>
      <c r="N643" s="37"/>
      <c r="O643" s="33"/>
      <c r="P643" s="35">
        <v>0</v>
      </c>
    </row>
    <row r="644" spans="1:16" ht="13.15" customHeight="1" x14ac:dyDescent="0.25">
      <c r="A644" s="33" t="s">
        <v>20</v>
      </c>
      <c r="B644" s="45" t="s">
        <v>728</v>
      </c>
      <c r="C644" s="46">
        <v>14</v>
      </c>
      <c r="D644" s="47" t="s">
        <v>88</v>
      </c>
      <c r="E644" s="34">
        <v>45110</v>
      </c>
      <c r="F644" s="33" t="s">
        <v>4246</v>
      </c>
      <c r="G644" s="33" t="s">
        <v>744</v>
      </c>
      <c r="H644" s="37"/>
      <c r="I644" s="35">
        <v>10199.075999999999</v>
      </c>
      <c r="J644" s="35">
        <v>10199.075999999999</v>
      </c>
      <c r="K644" s="35">
        <v>1937.8244999999999</v>
      </c>
      <c r="L644" s="35">
        <v>12136.9005</v>
      </c>
      <c r="M644" s="35">
        <v>0</v>
      </c>
      <c r="N644" s="37"/>
      <c r="O644" s="33"/>
      <c r="P644" s="35">
        <v>0</v>
      </c>
    </row>
    <row r="645" spans="1:16" ht="13.15" customHeight="1" x14ac:dyDescent="0.25">
      <c r="A645" s="33" t="s">
        <v>20</v>
      </c>
      <c r="B645" s="45" t="s">
        <v>728</v>
      </c>
      <c r="C645" s="46">
        <v>15</v>
      </c>
      <c r="D645" s="47" t="s">
        <v>88</v>
      </c>
      <c r="E645" s="34">
        <v>45110</v>
      </c>
      <c r="F645" s="33" t="s">
        <v>4247</v>
      </c>
      <c r="G645" s="33" t="s">
        <v>743</v>
      </c>
      <c r="H645" s="37"/>
      <c r="I645" s="35">
        <v>10199.075999999999</v>
      </c>
      <c r="J645" s="35">
        <v>10199.075999999999</v>
      </c>
      <c r="K645" s="35">
        <v>1937.8244999999999</v>
      </c>
      <c r="L645" s="35">
        <v>12136.9005</v>
      </c>
      <c r="M645" s="35">
        <v>12136.9005</v>
      </c>
      <c r="N645" s="33" t="s">
        <v>745</v>
      </c>
      <c r="O645" s="43">
        <v>45158</v>
      </c>
      <c r="P645" s="36">
        <v>0</v>
      </c>
    </row>
    <row r="646" spans="1:16" ht="13.15" customHeight="1" x14ac:dyDescent="0.25">
      <c r="A646" s="33" t="s">
        <v>20</v>
      </c>
      <c r="B646" s="45" t="s">
        <v>728</v>
      </c>
      <c r="C646" s="46">
        <v>16</v>
      </c>
      <c r="D646" s="47" t="s">
        <v>88</v>
      </c>
      <c r="E646" s="34">
        <v>45110</v>
      </c>
      <c r="F646" s="33" t="s">
        <v>4248</v>
      </c>
      <c r="G646" s="33" t="s">
        <v>746</v>
      </c>
      <c r="H646" s="37"/>
      <c r="I646" s="35">
        <v>10199.075999999999</v>
      </c>
      <c r="J646" s="35">
        <v>10199.075999999999</v>
      </c>
      <c r="K646" s="35">
        <v>1937.8244999999999</v>
      </c>
      <c r="L646" s="35">
        <v>12136.9005</v>
      </c>
      <c r="M646" s="35">
        <v>0</v>
      </c>
      <c r="N646" s="37"/>
      <c r="O646" s="33"/>
      <c r="P646" s="35">
        <v>0</v>
      </c>
    </row>
    <row r="647" spans="1:16" ht="13.15" customHeight="1" x14ac:dyDescent="0.25">
      <c r="A647" s="33" t="s">
        <v>20</v>
      </c>
      <c r="B647" s="45" t="s">
        <v>728</v>
      </c>
      <c r="C647" s="46">
        <v>17</v>
      </c>
      <c r="D647" s="47" t="s">
        <v>88</v>
      </c>
      <c r="E647" s="34">
        <v>45110</v>
      </c>
      <c r="F647" s="33" t="s">
        <v>4249</v>
      </c>
      <c r="G647" s="33" t="s">
        <v>747</v>
      </c>
      <c r="H647" s="33" t="s">
        <v>90</v>
      </c>
      <c r="I647" s="35">
        <v>22298.31</v>
      </c>
      <c r="J647" s="35">
        <v>22298.31</v>
      </c>
      <c r="K647" s="35">
        <v>4236.6790000000001</v>
      </c>
      <c r="L647" s="35">
        <v>26534.989000000001</v>
      </c>
      <c r="M647" s="35">
        <v>26000</v>
      </c>
      <c r="N647" s="33" t="s">
        <v>749</v>
      </c>
      <c r="O647" s="43">
        <v>45230</v>
      </c>
      <c r="P647" s="36">
        <v>0</v>
      </c>
    </row>
    <row r="648" spans="1:16" ht="13.15" customHeight="1" x14ac:dyDescent="0.25">
      <c r="A648" s="33" t="s">
        <v>20</v>
      </c>
      <c r="B648" s="45" t="s">
        <v>728</v>
      </c>
      <c r="C648" s="46">
        <v>17</v>
      </c>
      <c r="D648" s="47" t="s">
        <v>88</v>
      </c>
      <c r="E648" s="34">
        <v>45110</v>
      </c>
      <c r="F648" s="33" t="s">
        <v>4249</v>
      </c>
      <c r="G648" s="33" t="s">
        <v>747</v>
      </c>
      <c r="H648" s="33" t="s">
        <v>90</v>
      </c>
      <c r="I648" s="35">
        <v>0</v>
      </c>
      <c r="J648" s="35">
        <v>0</v>
      </c>
      <c r="K648" s="35">
        <v>0</v>
      </c>
      <c r="L648" s="35">
        <v>0</v>
      </c>
      <c r="M648" s="35">
        <v>534.98900000000003</v>
      </c>
      <c r="N648" s="33" t="s">
        <v>748</v>
      </c>
      <c r="O648" s="43">
        <v>44964</v>
      </c>
      <c r="P648" s="36">
        <v>0</v>
      </c>
    </row>
    <row r="649" spans="1:16" ht="13.15" customHeight="1" x14ac:dyDescent="0.25">
      <c r="A649" s="33" t="s">
        <v>20</v>
      </c>
      <c r="B649" s="45" t="s">
        <v>728</v>
      </c>
      <c r="C649" s="46">
        <v>18</v>
      </c>
      <c r="D649" s="47" t="s">
        <v>88</v>
      </c>
      <c r="E649" s="34">
        <v>45110</v>
      </c>
      <c r="F649" s="33" t="s">
        <v>4250</v>
      </c>
      <c r="G649" s="33" t="s">
        <v>750</v>
      </c>
      <c r="H649" s="37"/>
      <c r="I649" s="35">
        <v>3116.3849999999998</v>
      </c>
      <c r="J649" s="35">
        <v>3116.3849999999998</v>
      </c>
      <c r="K649" s="35">
        <v>592.11300000000006</v>
      </c>
      <c r="L649" s="35">
        <v>3708.4980000000005</v>
      </c>
      <c r="M649" s="35">
        <v>3708.4980000000005</v>
      </c>
      <c r="N649" s="33" t="s">
        <v>751</v>
      </c>
      <c r="O649" s="43">
        <v>44964</v>
      </c>
      <c r="P649" s="36">
        <v>0</v>
      </c>
    </row>
    <row r="650" spans="1:16" ht="13.15" customHeight="1" x14ac:dyDescent="0.25">
      <c r="A650" s="33" t="s">
        <v>20</v>
      </c>
      <c r="B650" s="45" t="s">
        <v>728</v>
      </c>
      <c r="C650" s="46">
        <v>19</v>
      </c>
      <c r="D650" s="47" t="s">
        <v>88</v>
      </c>
      <c r="E650" s="34">
        <v>45110</v>
      </c>
      <c r="F650" s="33" t="s">
        <v>4251</v>
      </c>
      <c r="G650" s="33" t="s">
        <v>752</v>
      </c>
      <c r="H650" s="37"/>
      <c r="I650" s="35">
        <v>10199.075999999999</v>
      </c>
      <c r="J650" s="35">
        <v>10199.075999999999</v>
      </c>
      <c r="K650" s="35">
        <v>1937.8244999999999</v>
      </c>
      <c r="L650" s="35">
        <v>12136.9005</v>
      </c>
      <c r="M650" s="35">
        <v>0</v>
      </c>
      <c r="N650" s="37"/>
      <c r="O650" s="33"/>
      <c r="P650" s="35">
        <v>0</v>
      </c>
    </row>
    <row r="651" spans="1:16" ht="13.15" customHeight="1" x14ac:dyDescent="0.25">
      <c r="A651" s="33" t="s">
        <v>20</v>
      </c>
      <c r="B651" s="45" t="s">
        <v>728</v>
      </c>
      <c r="C651" s="46">
        <v>20</v>
      </c>
      <c r="D651" s="47" t="s">
        <v>88</v>
      </c>
      <c r="E651" s="34">
        <v>45118</v>
      </c>
      <c r="F651" s="33" t="s">
        <v>4252</v>
      </c>
      <c r="G651" s="33" t="s">
        <v>753</v>
      </c>
      <c r="H651" s="37"/>
      <c r="I651" s="35">
        <v>30597.234000000004</v>
      </c>
      <c r="J651" s="35">
        <v>30597.234000000004</v>
      </c>
      <c r="K651" s="35">
        <v>5813.4745000000003</v>
      </c>
      <c r="L651" s="35">
        <v>36410.708500000001</v>
      </c>
      <c r="M651" s="35">
        <v>36410.708500000001</v>
      </c>
      <c r="N651" s="33" t="s">
        <v>754</v>
      </c>
      <c r="O651" s="43">
        <v>45255</v>
      </c>
      <c r="P651" s="36">
        <v>0</v>
      </c>
    </row>
    <row r="652" spans="1:16" ht="13.15" customHeight="1" x14ac:dyDescent="0.25">
      <c r="A652" s="33" t="s">
        <v>20</v>
      </c>
      <c r="B652" s="45" t="s">
        <v>728</v>
      </c>
      <c r="C652" s="46">
        <v>21</v>
      </c>
      <c r="D652" s="47" t="s">
        <v>88</v>
      </c>
      <c r="E652" s="34">
        <v>45118</v>
      </c>
      <c r="F652" s="33" t="s">
        <v>4253</v>
      </c>
      <c r="G652" s="33" t="s">
        <v>755</v>
      </c>
      <c r="H652" s="33" t="s">
        <v>90</v>
      </c>
      <c r="I652" s="35">
        <v>30597.215999999997</v>
      </c>
      <c r="J652" s="35">
        <v>30597.215999999997</v>
      </c>
      <c r="K652" s="35">
        <v>5813.4709999999995</v>
      </c>
      <c r="L652" s="35">
        <v>36410.686999999998</v>
      </c>
      <c r="M652" s="35">
        <v>0</v>
      </c>
      <c r="N652" s="37"/>
      <c r="O652" s="33"/>
      <c r="P652" s="35">
        <v>0</v>
      </c>
    </row>
    <row r="653" spans="1:16" ht="13.15" customHeight="1" x14ac:dyDescent="0.25">
      <c r="A653" s="33" t="s">
        <v>20</v>
      </c>
      <c r="B653" s="45" t="s">
        <v>728</v>
      </c>
      <c r="C653" s="46">
        <v>22</v>
      </c>
      <c r="D653" s="47" t="s">
        <v>88</v>
      </c>
      <c r="E653" s="34">
        <v>45118</v>
      </c>
      <c r="F653" s="33" t="s">
        <v>4250</v>
      </c>
      <c r="G653" s="33" t="s">
        <v>756</v>
      </c>
      <c r="H653" s="37"/>
      <c r="I653" s="35">
        <v>26000</v>
      </c>
      <c r="J653" s="35">
        <v>26000</v>
      </c>
      <c r="K653" s="35">
        <v>0</v>
      </c>
      <c r="L653" s="35">
        <v>26000</v>
      </c>
      <c r="M653" s="35">
        <v>26000</v>
      </c>
      <c r="N653" s="33" t="s">
        <v>751</v>
      </c>
      <c r="O653" s="43">
        <v>44964</v>
      </c>
      <c r="P653" s="36">
        <v>0</v>
      </c>
    </row>
    <row r="654" spans="1:16" ht="13.15" customHeight="1" x14ac:dyDescent="0.25">
      <c r="A654" s="33" t="s">
        <v>20</v>
      </c>
      <c r="B654" s="45" t="s">
        <v>728</v>
      </c>
      <c r="C654" s="46">
        <v>23</v>
      </c>
      <c r="D654" s="47" t="s">
        <v>88</v>
      </c>
      <c r="E654" s="34">
        <v>45118</v>
      </c>
      <c r="F654" s="33" t="s">
        <v>4250</v>
      </c>
      <c r="G654" s="33" t="s">
        <v>757</v>
      </c>
      <c r="H654" s="37"/>
      <c r="I654" s="35">
        <v>3000</v>
      </c>
      <c r="J654" s="35">
        <v>3000</v>
      </c>
      <c r="K654" s="35">
        <v>0</v>
      </c>
      <c r="L654" s="35">
        <v>3000</v>
      </c>
      <c r="M654" s="35">
        <v>3000</v>
      </c>
      <c r="N654" s="33" t="s">
        <v>751</v>
      </c>
      <c r="O654" s="43">
        <v>44964</v>
      </c>
      <c r="P654" s="36">
        <v>0</v>
      </c>
    </row>
    <row r="655" spans="1:16" ht="13.15" customHeight="1" x14ac:dyDescent="0.25">
      <c r="A655" s="33" t="s">
        <v>20</v>
      </c>
      <c r="B655" s="45" t="s">
        <v>728</v>
      </c>
      <c r="C655" s="46">
        <v>24</v>
      </c>
      <c r="D655" s="47" t="s">
        <v>88</v>
      </c>
      <c r="E655" s="34">
        <v>45118</v>
      </c>
      <c r="F655" s="33" t="s">
        <v>4254</v>
      </c>
      <c r="G655" s="33" t="s">
        <v>758</v>
      </c>
      <c r="H655" s="37"/>
      <c r="I655" s="35">
        <v>40730</v>
      </c>
      <c r="J655" s="35">
        <v>40730</v>
      </c>
      <c r="K655" s="35">
        <v>7738.7</v>
      </c>
      <c r="L655" s="35">
        <v>48468.7</v>
      </c>
      <c r="M655" s="35">
        <v>48468.7</v>
      </c>
      <c r="N655" s="33" t="s">
        <v>759</v>
      </c>
      <c r="O655" s="43">
        <v>45083</v>
      </c>
      <c r="P655" s="36">
        <v>0</v>
      </c>
    </row>
    <row r="656" spans="1:16" ht="13.15" customHeight="1" x14ac:dyDescent="0.25">
      <c r="A656" s="33" t="s">
        <v>20</v>
      </c>
      <c r="B656" s="45" t="s">
        <v>728</v>
      </c>
      <c r="C656" s="46">
        <v>25</v>
      </c>
      <c r="D656" s="47" t="s">
        <v>88</v>
      </c>
      <c r="E656" s="34">
        <v>45090</v>
      </c>
      <c r="F656" s="33" t="s">
        <v>4244</v>
      </c>
      <c r="G656" s="33" t="s">
        <v>742</v>
      </c>
      <c r="H656" s="33" t="s">
        <v>3598</v>
      </c>
      <c r="I656" s="35">
        <v>30765.691999999999</v>
      </c>
      <c r="J656" s="35">
        <v>30765.691999999999</v>
      </c>
      <c r="K656" s="35">
        <v>5845.4809999999998</v>
      </c>
      <c r="L656" s="35">
        <v>36611.172999999995</v>
      </c>
      <c r="M656" s="35">
        <v>0</v>
      </c>
      <c r="N656" s="37"/>
      <c r="O656" s="33"/>
      <c r="P656" s="35">
        <v>0</v>
      </c>
    </row>
    <row r="657" spans="1:16" ht="13.15" customHeight="1" x14ac:dyDescent="0.25">
      <c r="A657" s="33" t="s">
        <v>20</v>
      </c>
      <c r="B657" s="45" t="s">
        <v>728</v>
      </c>
      <c r="C657" s="46">
        <v>26</v>
      </c>
      <c r="D657" s="47" t="s">
        <v>88</v>
      </c>
      <c r="E657" s="34">
        <v>45090</v>
      </c>
      <c r="F657" s="33" t="s">
        <v>4244</v>
      </c>
      <c r="G657" s="33" t="s">
        <v>742</v>
      </c>
      <c r="H657" s="33" t="s">
        <v>3599</v>
      </c>
      <c r="I657" s="35">
        <v>30765.691999999999</v>
      </c>
      <c r="J657" s="35">
        <v>30765.691999999999</v>
      </c>
      <c r="K657" s="35">
        <v>5845.4809999999998</v>
      </c>
      <c r="L657" s="35">
        <v>36611.172999999995</v>
      </c>
      <c r="M657" s="35">
        <v>0</v>
      </c>
      <c r="N657" s="37"/>
      <c r="O657" s="33"/>
      <c r="P657" s="35">
        <v>0</v>
      </c>
    </row>
    <row r="658" spans="1:16" ht="13.15" customHeight="1" x14ac:dyDescent="0.25">
      <c r="A658" s="33" t="s">
        <v>20</v>
      </c>
      <c r="B658" s="45" t="s">
        <v>728</v>
      </c>
      <c r="C658" s="46">
        <v>27</v>
      </c>
      <c r="D658" s="47" t="s">
        <v>88</v>
      </c>
      <c r="E658" s="34">
        <v>45195</v>
      </c>
      <c r="F658" s="33" t="s">
        <v>4244</v>
      </c>
      <c r="G658" s="33" t="s">
        <v>742</v>
      </c>
      <c r="H658" s="33" t="s">
        <v>122</v>
      </c>
      <c r="I658" s="35">
        <v>30765.691999999999</v>
      </c>
      <c r="J658" s="35">
        <v>30765.691999999999</v>
      </c>
      <c r="K658" s="35">
        <v>5845.4809999999998</v>
      </c>
      <c r="L658" s="35">
        <v>36611.172999999995</v>
      </c>
      <c r="M658" s="35">
        <v>0</v>
      </c>
      <c r="N658" s="37"/>
      <c r="O658" s="33"/>
      <c r="P658" s="35">
        <v>0</v>
      </c>
    </row>
    <row r="659" spans="1:16" ht="13.15" customHeight="1" x14ac:dyDescent="0.25">
      <c r="A659" s="33" t="s">
        <v>20</v>
      </c>
      <c r="B659" s="45" t="s">
        <v>728</v>
      </c>
      <c r="C659" s="46">
        <v>28</v>
      </c>
      <c r="D659" s="47" t="s">
        <v>88</v>
      </c>
      <c r="E659" s="34">
        <v>45090</v>
      </c>
      <c r="F659" s="33" t="s">
        <v>4244</v>
      </c>
      <c r="G659" s="33" t="s">
        <v>742</v>
      </c>
      <c r="H659" s="33" t="s">
        <v>123</v>
      </c>
      <c r="I659" s="35">
        <v>30765.691999999999</v>
      </c>
      <c r="J659" s="35">
        <v>30765.691999999999</v>
      </c>
      <c r="K659" s="35">
        <v>5845.4809999999998</v>
      </c>
      <c r="L659" s="35">
        <v>36611.172999999995</v>
      </c>
      <c r="M659" s="35">
        <v>0</v>
      </c>
      <c r="N659" s="37"/>
      <c r="O659" s="33"/>
      <c r="P659" s="35">
        <v>0</v>
      </c>
    </row>
    <row r="660" spans="1:16" ht="13.15" customHeight="1" x14ac:dyDescent="0.25">
      <c r="A660" s="33" t="s">
        <v>20</v>
      </c>
      <c r="B660" s="45" t="s">
        <v>728</v>
      </c>
      <c r="C660" s="46">
        <v>29</v>
      </c>
      <c r="D660" s="47" t="s">
        <v>88</v>
      </c>
      <c r="E660" s="34">
        <v>45098</v>
      </c>
      <c r="F660" s="33" t="s">
        <v>4253</v>
      </c>
      <c r="G660" s="33" t="s">
        <v>760</v>
      </c>
      <c r="H660" s="37"/>
      <c r="I660" s="35">
        <v>32286.2575</v>
      </c>
      <c r="J660" s="35">
        <v>32286.2575</v>
      </c>
      <c r="K660" s="35">
        <v>6134.3890000000001</v>
      </c>
      <c r="L660" s="35">
        <v>38420.646500000003</v>
      </c>
      <c r="M660" s="35">
        <v>0</v>
      </c>
      <c r="N660" s="37"/>
      <c r="O660" s="33"/>
      <c r="P660" s="35">
        <v>0</v>
      </c>
    </row>
    <row r="661" spans="1:16" ht="13.15" customHeight="1" x14ac:dyDescent="0.25">
      <c r="A661" s="33" t="s">
        <v>20</v>
      </c>
      <c r="B661" s="45" t="s">
        <v>728</v>
      </c>
      <c r="C661" s="46">
        <v>30</v>
      </c>
      <c r="D661" s="47" t="s">
        <v>88</v>
      </c>
      <c r="E661" s="34">
        <v>45098</v>
      </c>
      <c r="F661" s="33" t="s">
        <v>4253</v>
      </c>
      <c r="G661" s="33" t="s">
        <v>761</v>
      </c>
      <c r="H661" s="37"/>
      <c r="I661" s="35">
        <v>3399.69</v>
      </c>
      <c r="J661" s="35">
        <v>3399.69</v>
      </c>
      <c r="K661" s="35">
        <v>645.94100000000003</v>
      </c>
      <c r="L661" s="35">
        <v>4045.6309999999999</v>
      </c>
      <c r="M661" s="35">
        <v>0</v>
      </c>
      <c r="N661" s="37"/>
      <c r="O661" s="33"/>
      <c r="P661" s="35">
        <v>0</v>
      </c>
    </row>
    <row r="662" spans="1:16" ht="13.15" customHeight="1" x14ac:dyDescent="0.25">
      <c r="A662" s="33" t="s">
        <v>20</v>
      </c>
      <c r="B662" s="45" t="s">
        <v>728</v>
      </c>
      <c r="C662" s="46">
        <v>31</v>
      </c>
      <c r="D662" s="47" t="s">
        <v>88</v>
      </c>
      <c r="E662" s="34">
        <v>45124</v>
      </c>
      <c r="F662" s="33" t="s">
        <v>4237</v>
      </c>
      <c r="G662" s="33" t="s">
        <v>762</v>
      </c>
      <c r="H662" s="37"/>
      <c r="I662" s="35">
        <v>1350</v>
      </c>
      <c r="J662" s="35">
        <v>1350</v>
      </c>
      <c r="K662" s="35">
        <v>256.5</v>
      </c>
      <c r="L662" s="35">
        <v>1606.5</v>
      </c>
      <c r="M662" s="35">
        <v>0</v>
      </c>
      <c r="N662" s="37"/>
      <c r="O662" s="33"/>
      <c r="P662" s="35">
        <v>0</v>
      </c>
    </row>
    <row r="663" spans="1:16" ht="13.15" customHeight="1" x14ac:dyDescent="0.25">
      <c r="A663" s="33" t="s">
        <v>20</v>
      </c>
      <c r="B663" s="45" t="s">
        <v>728</v>
      </c>
      <c r="C663" s="46">
        <v>32</v>
      </c>
      <c r="D663" s="47" t="s">
        <v>88</v>
      </c>
      <c r="E663" s="34">
        <v>45138</v>
      </c>
      <c r="F663" s="33" t="s">
        <v>4255</v>
      </c>
      <c r="G663" s="33" t="s">
        <v>763</v>
      </c>
      <c r="H663" s="37"/>
      <c r="I663" s="35">
        <v>19981.083500000001</v>
      </c>
      <c r="J663" s="35">
        <v>19981.083500000001</v>
      </c>
      <c r="K663" s="35">
        <v>3796.4059999999999</v>
      </c>
      <c r="L663" s="35">
        <v>23777.4895</v>
      </c>
      <c r="M663" s="35">
        <v>0</v>
      </c>
      <c r="N663" s="37"/>
      <c r="O663" s="33"/>
      <c r="P663" s="35">
        <v>0</v>
      </c>
    </row>
    <row r="664" spans="1:16" ht="13.15" customHeight="1" x14ac:dyDescent="0.25">
      <c r="A664" s="33" t="s">
        <v>20</v>
      </c>
      <c r="B664" s="45" t="s">
        <v>728</v>
      </c>
      <c r="C664" s="46">
        <v>33</v>
      </c>
      <c r="D664" s="47" t="s">
        <v>88</v>
      </c>
      <c r="E664" s="34">
        <v>45161</v>
      </c>
      <c r="F664" s="33" t="s">
        <v>4256</v>
      </c>
      <c r="G664" s="33" t="s">
        <v>764</v>
      </c>
      <c r="H664" s="33" t="s">
        <v>90</v>
      </c>
      <c r="I664" s="35">
        <v>10199.075999999999</v>
      </c>
      <c r="J664" s="35">
        <v>10199.075999999999</v>
      </c>
      <c r="K664" s="35">
        <v>1937.8244999999999</v>
      </c>
      <c r="L664" s="35">
        <v>12136.9005</v>
      </c>
      <c r="M664" s="35">
        <v>0</v>
      </c>
      <c r="N664" s="37"/>
      <c r="O664" s="33"/>
      <c r="P664" s="35">
        <v>0</v>
      </c>
    </row>
    <row r="665" spans="1:16" ht="13.15" customHeight="1" x14ac:dyDescent="0.25">
      <c r="A665" s="33" t="s">
        <v>20</v>
      </c>
      <c r="B665" s="45" t="s">
        <v>728</v>
      </c>
      <c r="C665" s="46">
        <v>34</v>
      </c>
      <c r="D665" s="47" t="s">
        <v>88</v>
      </c>
      <c r="E665" s="34">
        <v>45161</v>
      </c>
      <c r="F665" s="33" t="s">
        <v>4257</v>
      </c>
      <c r="G665" s="33" t="s">
        <v>765</v>
      </c>
      <c r="H665" s="33" t="s">
        <v>90</v>
      </c>
      <c r="I665" s="35">
        <v>3399.69</v>
      </c>
      <c r="J665" s="35">
        <v>3399.69</v>
      </c>
      <c r="K665" s="35">
        <v>645.94100000000003</v>
      </c>
      <c r="L665" s="35">
        <v>4045.6309999999999</v>
      </c>
      <c r="M665" s="35">
        <v>0</v>
      </c>
      <c r="N665" s="37"/>
      <c r="O665" s="33"/>
      <c r="P665" s="35">
        <v>0</v>
      </c>
    </row>
    <row r="666" spans="1:16" ht="13.15" customHeight="1" x14ac:dyDescent="0.25">
      <c r="A666" s="33" t="s">
        <v>20</v>
      </c>
      <c r="B666" s="45" t="s">
        <v>728</v>
      </c>
      <c r="C666" s="46">
        <v>35</v>
      </c>
      <c r="D666" s="47" t="s">
        <v>88</v>
      </c>
      <c r="E666" s="34">
        <v>45161</v>
      </c>
      <c r="F666" s="33" t="s">
        <v>4256</v>
      </c>
      <c r="G666" s="33" t="s">
        <v>756</v>
      </c>
      <c r="H666" s="37"/>
      <c r="I666" s="35">
        <v>380</v>
      </c>
      <c r="J666" s="35">
        <v>380</v>
      </c>
      <c r="K666" s="35">
        <v>0</v>
      </c>
      <c r="L666" s="35">
        <v>380</v>
      </c>
      <c r="M666" s="35">
        <v>0</v>
      </c>
      <c r="N666" s="37"/>
      <c r="O666" s="33"/>
      <c r="P666" s="35">
        <v>0</v>
      </c>
    </row>
    <row r="667" spans="1:16" ht="13.15" customHeight="1" x14ac:dyDescent="0.25">
      <c r="A667" s="33" t="s">
        <v>20</v>
      </c>
      <c r="B667" s="45" t="s">
        <v>728</v>
      </c>
      <c r="C667" s="46">
        <v>36</v>
      </c>
      <c r="D667" s="47" t="s">
        <v>88</v>
      </c>
      <c r="E667" s="34">
        <v>45161</v>
      </c>
      <c r="F667" s="33" t="s">
        <v>4258</v>
      </c>
      <c r="G667" s="33" t="s">
        <v>756</v>
      </c>
      <c r="H667" s="37"/>
      <c r="I667" s="35">
        <v>500</v>
      </c>
      <c r="J667" s="35">
        <v>500</v>
      </c>
      <c r="K667" s="35">
        <v>0</v>
      </c>
      <c r="L667" s="35">
        <v>500</v>
      </c>
      <c r="M667" s="35">
        <v>0</v>
      </c>
      <c r="N667" s="37"/>
      <c r="O667" s="33"/>
      <c r="P667" s="35">
        <v>0</v>
      </c>
    </row>
    <row r="668" spans="1:16" ht="13.15" customHeight="1" x14ac:dyDescent="0.25">
      <c r="A668" s="33" t="s">
        <v>20</v>
      </c>
      <c r="B668" s="45" t="s">
        <v>728</v>
      </c>
      <c r="C668" s="46">
        <v>37</v>
      </c>
      <c r="D668" s="47" t="s">
        <v>88</v>
      </c>
      <c r="E668" s="34">
        <v>45161</v>
      </c>
      <c r="F668" s="33" t="s">
        <v>4259</v>
      </c>
      <c r="G668" s="33" t="s">
        <v>756</v>
      </c>
      <c r="H668" s="37"/>
      <c r="I668" s="35">
        <v>1500</v>
      </c>
      <c r="J668" s="35">
        <v>1500</v>
      </c>
      <c r="K668" s="35">
        <v>0</v>
      </c>
      <c r="L668" s="35">
        <v>1500</v>
      </c>
      <c r="M668" s="35">
        <v>0</v>
      </c>
      <c r="N668" s="37"/>
      <c r="O668" s="33"/>
      <c r="P668" s="35">
        <v>0</v>
      </c>
    </row>
    <row r="669" spans="1:16" ht="13.15" customHeight="1" x14ac:dyDescent="0.25">
      <c r="A669" s="33" t="s">
        <v>20</v>
      </c>
      <c r="B669" s="45" t="s">
        <v>728</v>
      </c>
      <c r="C669" s="46">
        <v>38</v>
      </c>
      <c r="D669" s="47" t="s">
        <v>88</v>
      </c>
      <c r="E669" s="34">
        <v>45161</v>
      </c>
      <c r="F669" s="33" t="s">
        <v>4260</v>
      </c>
      <c r="G669" s="33" t="s">
        <v>756</v>
      </c>
      <c r="H669" s="37"/>
      <c r="I669" s="35">
        <v>3000</v>
      </c>
      <c r="J669" s="35">
        <v>3000</v>
      </c>
      <c r="K669" s="35">
        <v>0</v>
      </c>
      <c r="L669" s="35">
        <v>3000</v>
      </c>
      <c r="M669" s="35">
        <v>0</v>
      </c>
      <c r="N669" s="37"/>
      <c r="O669" s="33"/>
      <c r="P669" s="35">
        <v>0</v>
      </c>
    </row>
    <row r="670" spans="1:16" ht="13.15" customHeight="1" x14ac:dyDescent="0.25">
      <c r="A670" s="33" t="s">
        <v>20</v>
      </c>
      <c r="B670" s="45" t="s">
        <v>728</v>
      </c>
      <c r="C670" s="46">
        <v>39</v>
      </c>
      <c r="D670" s="47" t="s">
        <v>88</v>
      </c>
      <c r="E670" s="34">
        <v>45180</v>
      </c>
      <c r="F670" s="33" t="s">
        <v>4261</v>
      </c>
      <c r="G670" s="33" t="s">
        <v>765</v>
      </c>
      <c r="H670" s="33" t="s">
        <v>90</v>
      </c>
      <c r="I670" s="35">
        <v>10199.075999999999</v>
      </c>
      <c r="J670" s="35">
        <v>10199.075999999999</v>
      </c>
      <c r="K670" s="35">
        <v>1937.8244999999999</v>
      </c>
      <c r="L670" s="35">
        <v>12136.9005</v>
      </c>
      <c r="M670" s="35">
        <v>12136.9005</v>
      </c>
      <c r="N670" s="33" t="s">
        <v>766</v>
      </c>
      <c r="O670" s="43">
        <v>45224</v>
      </c>
      <c r="P670" s="36">
        <v>0</v>
      </c>
    </row>
    <row r="671" spans="1:16" ht="13.15" customHeight="1" x14ac:dyDescent="0.25">
      <c r="A671" s="33" t="s">
        <v>20</v>
      </c>
      <c r="B671" s="45" t="s">
        <v>728</v>
      </c>
      <c r="C671" s="46">
        <v>40</v>
      </c>
      <c r="D671" s="47" t="s">
        <v>88</v>
      </c>
      <c r="E671" s="34">
        <v>45189</v>
      </c>
      <c r="F671" s="33" t="s">
        <v>4167</v>
      </c>
      <c r="G671" s="33" t="s">
        <v>767</v>
      </c>
      <c r="H671" s="37"/>
      <c r="I671" s="35">
        <v>2190.3360000000002</v>
      </c>
      <c r="J671" s="35">
        <v>2190.3360000000002</v>
      </c>
      <c r="K671" s="35">
        <v>416.16400000000004</v>
      </c>
      <c r="L671" s="35">
        <v>2606.5</v>
      </c>
      <c r="M671" s="35">
        <v>0</v>
      </c>
      <c r="N671" s="37"/>
      <c r="O671" s="33"/>
      <c r="P671" s="35">
        <v>0</v>
      </c>
    </row>
    <row r="672" spans="1:16" ht="13.15" customHeight="1" x14ac:dyDescent="0.25">
      <c r="A672" s="33" t="s">
        <v>20</v>
      </c>
      <c r="B672" s="45" t="s">
        <v>728</v>
      </c>
      <c r="C672" s="46">
        <v>41</v>
      </c>
      <c r="D672" s="47" t="s">
        <v>88</v>
      </c>
      <c r="E672" s="34">
        <v>45194</v>
      </c>
      <c r="F672" s="33" t="s">
        <v>4262</v>
      </c>
      <c r="G672" s="33" t="s">
        <v>768</v>
      </c>
      <c r="H672" s="33" t="s">
        <v>90</v>
      </c>
      <c r="I672" s="35">
        <v>60000</v>
      </c>
      <c r="J672" s="35">
        <v>60000</v>
      </c>
      <c r="K672" s="35">
        <v>11400</v>
      </c>
      <c r="L672" s="35">
        <v>71400</v>
      </c>
      <c r="M672" s="35">
        <v>0</v>
      </c>
      <c r="N672" s="33"/>
      <c r="O672" s="43"/>
      <c r="P672" s="36">
        <v>0</v>
      </c>
    </row>
    <row r="673" spans="1:16" ht="13.15" customHeight="1" x14ac:dyDescent="0.25">
      <c r="A673" s="33" t="s">
        <v>20</v>
      </c>
      <c r="B673" s="45" t="s">
        <v>728</v>
      </c>
      <c r="C673" s="46">
        <v>42</v>
      </c>
      <c r="D673" s="47" t="s">
        <v>88</v>
      </c>
      <c r="E673" s="34">
        <v>45194</v>
      </c>
      <c r="F673" s="33" t="s">
        <v>4237</v>
      </c>
      <c r="G673" s="33" t="s">
        <v>769</v>
      </c>
      <c r="H673" s="33" t="s">
        <v>90</v>
      </c>
      <c r="I673" s="35">
        <v>3399.69</v>
      </c>
      <c r="J673" s="35">
        <v>3399.69</v>
      </c>
      <c r="K673" s="35">
        <v>645.94100000000003</v>
      </c>
      <c r="L673" s="35">
        <v>4045.6309999999999</v>
      </c>
      <c r="M673" s="35">
        <v>4045.6309999999999</v>
      </c>
      <c r="N673" s="33">
        <v>4207219</v>
      </c>
      <c r="O673" s="43">
        <v>45258</v>
      </c>
      <c r="P673" s="36">
        <v>0</v>
      </c>
    </row>
    <row r="674" spans="1:16" ht="13.15" customHeight="1" x14ac:dyDescent="0.25">
      <c r="A674" s="33" t="s">
        <v>20</v>
      </c>
      <c r="B674" s="45" t="s">
        <v>728</v>
      </c>
      <c r="C674" s="46">
        <v>43</v>
      </c>
      <c r="D674" s="47" t="s">
        <v>88</v>
      </c>
      <c r="E674" s="34">
        <v>45194</v>
      </c>
      <c r="F674" s="33" t="s">
        <v>4260</v>
      </c>
      <c r="G674" s="33" t="s">
        <v>770</v>
      </c>
      <c r="H674" s="33" t="s">
        <v>90</v>
      </c>
      <c r="I674" s="35">
        <v>10199.075999999999</v>
      </c>
      <c r="J674" s="35">
        <v>10199.075999999999</v>
      </c>
      <c r="K674" s="35">
        <v>1937.8244999999999</v>
      </c>
      <c r="L674" s="35">
        <v>12136.9005</v>
      </c>
      <c r="M674" s="35">
        <v>0</v>
      </c>
      <c r="N674" s="37"/>
      <c r="O674" s="33"/>
      <c r="P674" s="35">
        <v>0</v>
      </c>
    </row>
    <row r="675" spans="1:16" ht="13.15" customHeight="1" x14ac:dyDescent="0.25">
      <c r="A675" s="33" t="s">
        <v>20</v>
      </c>
      <c r="B675" s="45" t="s">
        <v>728</v>
      </c>
      <c r="C675" s="46">
        <v>44</v>
      </c>
      <c r="D675" s="47" t="s">
        <v>88</v>
      </c>
      <c r="E675" s="34">
        <v>45194</v>
      </c>
      <c r="F675" s="33" t="s">
        <v>4260</v>
      </c>
      <c r="G675" s="33" t="s">
        <v>771</v>
      </c>
      <c r="H675" s="33" t="s">
        <v>90</v>
      </c>
      <c r="I675" s="35">
        <v>3399.69</v>
      </c>
      <c r="J675" s="35">
        <v>3399.69</v>
      </c>
      <c r="K675" s="35">
        <v>645.94100000000003</v>
      </c>
      <c r="L675" s="35">
        <v>4045.6309999999999</v>
      </c>
      <c r="M675" s="35">
        <v>0</v>
      </c>
      <c r="N675" s="37"/>
      <c r="O675" s="33"/>
      <c r="P675" s="35">
        <v>0</v>
      </c>
    </row>
    <row r="676" spans="1:16" ht="13.15" customHeight="1" x14ac:dyDescent="0.25">
      <c r="A676" s="33" t="s">
        <v>20</v>
      </c>
      <c r="B676" s="45" t="s">
        <v>728</v>
      </c>
      <c r="C676" s="46">
        <v>45</v>
      </c>
      <c r="D676" s="47" t="s">
        <v>88</v>
      </c>
      <c r="E676" s="34">
        <v>45216</v>
      </c>
      <c r="F676" s="33" t="s">
        <v>4260</v>
      </c>
      <c r="G676" s="33" t="s">
        <v>772</v>
      </c>
      <c r="H676" s="37"/>
      <c r="I676" s="35">
        <v>10899.689999999999</v>
      </c>
      <c r="J676" s="35">
        <v>10899.689999999999</v>
      </c>
      <c r="K676" s="35">
        <v>2070.9409999999998</v>
      </c>
      <c r="L676" s="35">
        <v>12970.630999999999</v>
      </c>
      <c r="M676" s="35">
        <v>0</v>
      </c>
      <c r="N676" s="37"/>
      <c r="O676" s="33"/>
      <c r="P676" s="35">
        <v>0</v>
      </c>
    </row>
    <row r="677" spans="1:16" ht="13.15" customHeight="1" x14ac:dyDescent="0.25">
      <c r="A677" s="33" t="s">
        <v>20</v>
      </c>
      <c r="B677" s="45" t="s">
        <v>728</v>
      </c>
      <c r="C677" s="46">
        <v>46</v>
      </c>
      <c r="D677" s="47" t="s">
        <v>88</v>
      </c>
      <c r="E677" s="34">
        <v>45216</v>
      </c>
      <c r="F677" s="33" t="s">
        <v>4260</v>
      </c>
      <c r="G677" s="33" t="s">
        <v>773</v>
      </c>
      <c r="H677" s="37"/>
      <c r="I677" s="35">
        <v>11757.753000000001</v>
      </c>
      <c r="J677" s="35">
        <v>11757.753000000001</v>
      </c>
      <c r="K677" s="35">
        <v>2233.9735000000001</v>
      </c>
      <c r="L677" s="35">
        <v>13991.726500000001</v>
      </c>
      <c r="M677" s="35">
        <v>0</v>
      </c>
      <c r="N677" s="37"/>
      <c r="O677" s="33"/>
      <c r="P677" s="35">
        <v>0</v>
      </c>
    </row>
    <row r="678" spans="1:16" ht="13.15" customHeight="1" x14ac:dyDescent="0.25">
      <c r="A678" s="33" t="s">
        <v>20</v>
      </c>
      <c r="B678" s="45" t="s">
        <v>728</v>
      </c>
      <c r="C678" s="46">
        <v>47</v>
      </c>
      <c r="D678" s="47" t="s">
        <v>88</v>
      </c>
      <c r="E678" s="34">
        <v>45216</v>
      </c>
      <c r="F678" s="33" t="s">
        <v>4263</v>
      </c>
      <c r="G678" s="33" t="s">
        <v>774</v>
      </c>
      <c r="H678" s="37"/>
      <c r="I678" s="35">
        <v>47984.025000000001</v>
      </c>
      <c r="J678" s="35">
        <v>47984.025000000001</v>
      </c>
      <c r="K678" s="35">
        <v>9116.9650000000001</v>
      </c>
      <c r="L678" s="35">
        <v>57100.990000000005</v>
      </c>
      <c r="M678" s="35">
        <v>57100.990000000005</v>
      </c>
      <c r="N678" s="33" t="s">
        <v>3875</v>
      </c>
      <c r="O678" s="43">
        <v>45276</v>
      </c>
      <c r="P678" s="36">
        <v>0</v>
      </c>
    </row>
    <row r="679" spans="1:16" ht="13.15" customHeight="1" x14ac:dyDescent="0.25">
      <c r="A679" s="33" t="s">
        <v>20</v>
      </c>
      <c r="B679" s="45" t="s">
        <v>728</v>
      </c>
      <c r="C679" s="46">
        <v>48</v>
      </c>
      <c r="D679" s="47" t="s">
        <v>88</v>
      </c>
      <c r="E679" s="34">
        <v>45222</v>
      </c>
      <c r="F679" s="33" t="s">
        <v>4264</v>
      </c>
      <c r="G679" s="33" t="s">
        <v>775</v>
      </c>
      <c r="H679" s="37"/>
      <c r="I679" s="35">
        <v>1537.5674999999999</v>
      </c>
      <c r="J679" s="35">
        <v>1537.5674999999999</v>
      </c>
      <c r="K679" s="35">
        <v>292.13800000000003</v>
      </c>
      <c r="L679" s="35">
        <v>1829.7055</v>
      </c>
      <c r="M679" s="35">
        <v>1829.7055</v>
      </c>
      <c r="N679" s="33" t="s">
        <v>776</v>
      </c>
      <c r="O679" s="43">
        <v>45258</v>
      </c>
      <c r="P679" s="36">
        <v>0</v>
      </c>
    </row>
    <row r="680" spans="1:16" ht="13.15" customHeight="1" x14ac:dyDescent="0.25">
      <c r="A680" s="33" t="s">
        <v>20</v>
      </c>
      <c r="B680" s="45" t="s">
        <v>728</v>
      </c>
      <c r="C680" s="46">
        <v>49</v>
      </c>
      <c r="D680" s="47" t="s">
        <v>88</v>
      </c>
      <c r="E680" s="34">
        <v>45224</v>
      </c>
      <c r="F680" s="33" t="s">
        <v>4265</v>
      </c>
      <c r="G680" s="33" t="s">
        <v>777</v>
      </c>
      <c r="H680" s="37"/>
      <c r="I680" s="35">
        <v>151485</v>
      </c>
      <c r="J680" s="35">
        <v>151485</v>
      </c>
      <c r="K680" s="35">
        <v>28782.15</v>
      </c>
      <c r="L680" s="35">
        <v>180267.15</v>
      </c>
      <c r="M680" s="35">
        <v>0</v>
      </c>
      <c r="N680" s="37"/>
      <c r="O680" s="33"/>
      <c r="P680" s="35">
        <v>0</v>
      </c>
    </row>
    <row r="681" spans="1:16" ht="13.15" customHeight="1" x14ac:dyDescent="0.25">
      <c r="A681" s="33" t="s">
        <v>20</v>
      </c>
      <c r="B681" s="45" t="s">
        <v>728</v>
      </c>
      <c r="C681" s="46">
        <v>50</v>
      </c>
      <c r="D681" s="47" t="s">
        <v>88</v>
      </c>
      <c r="E681" s="34">
        <v>45230</v>
      </c>
      <c r="F681" s="33" t="s">
        <v>4255</v>
      </c>
      <c r="G681" s="33" t="s">
        <v>778</v>
      </c>
      <c r="H681" s="37"/>
      <c r="I681" s="35">
        <v>19981.083500000001</v>
      </c>
      <c r="J681" s="35">
        <v>19981.083500000001</v>
      </c>
      <c r="K681" s="35">
        <v>3796.4059999999999</v>
      </c>
      <c r="L681" s="35">
        <v>23777.4895</v>
      </c>
      <c r="M681" s="35">
        <v>23777.4895</v>
      </c>
      <c r="N681" s="33" t="s">
        <v>779</v>
      </c>
      <c r="O681" s="43">
        <v>45284</v>
      </c>
      <c r="P681" s="36">
        <v>0</v>
      </c>
    </row>
    <row r="682" spans="1:16" ht="13.15" customHeight="1" x14ac:dyDescent="0.25">
      <c r="A682" s="33" t="s">
        <v>20</v>
      </c>
      <c r="B682" s="45" t="s">
        <v>728</v>
      </c>
      <c r="C682" s="46">
        <v>51</v>
      </c>
      <c r="D682" s="47" t="s">
        <v>88</v>
      </c>
      <c r="E682" s="34">
        <v>45230</v>
      </c>
      <c r="F682" s="33" t="s">
        <v>4238</v>
      </c>
      <c r="G682" s="33" t="s">
        <v>780</v>
      </c>
      <c r="H682" s="37"/>
      <c r="I682" s="35">
        <v>320</v>
      </c>
      <c r="J682" s="35">
        <v>320</v>
      </c>
      <c r="K682" s="35">
        <v>0</v>
      </c>
      <c r="L682" s="35">
        <v>320</v>
      </c>
      <c r="M682" s="35">
        <v>320</v>
      </c>
      <c r="N682" s="33" t="s">
        <v>781</v>
      </c>
      <c r="O682" s="43">
        <v>44986</v>
      </c>
      <c r="P682" s="36">
        <v>0</v>
      </c>
    </row>
    <row r="683" spans="1:16" ht="13.15" customHeight="1" x14ac:dyDescent="0.25">
      <c r="A683" s="33" t="s">
        <v>20</v>
      </c>
      <c r="B683" s="45" t="s">
        <v>728</v>
      </c>
      <c r="C683" s="46">
        <v>52</v>
      </c>
      <c r="D683" s="47" t="s">
        <v>88</v>
      </c>
      <c r="E683" s="34">
        <v>45237</v>
      </c>
      <c r="F683" s="33" t="s">
        <v>4244</v>
      </c>
      <c r="G683" s="33" t="s">
        <v>782</v>
      </c>
      <c r="H683" s="33" t="s">
        <v>90</v>
      </c>
      <c r="I683" s="35">
        <v>60000</v>
      </c>
      <c r="J683" s="35">
        <v>60000</v>
      </c>
      <c r="K683" s="35">
        <v>11400</v>
      </c>
      <c r="L683" s="35">
        <v>71400</v>
      </c>
      <c r="M683" s="35">
        <v>0</v>
      </c>
      <c r="N683" s="37"/>
      <c r="O683" s="33"/>
      <c r="P683" s="35">
        <v>0</v>
      </c>
    </row>
    <row r="684" spans="1:16" ht="13.15" customHeight="1" x14ac:dyDescent="0.25">
      <c r="A684" s="33" t="s">
        <v>20</v>
      </c>
      <c r="B684" s="45" t="s">
        <v>728</v>
      </c>
      <c r="C684" s="46">
        <v>53</v>
      </c>
      <c r="D684" s="47" t="s">
        <v>88</v>
      </c>
      <c r="E684" s="34">
        <v>45264</v>
      </c>
      <c r="F684" s="33" t="s">
        <v>4265</v>
      </c>
      <c r="G684" s="33" t="s">
        <v>783</v>
      </c>
      <c r="H684" s="37"/>
      <c r="I684" s="35">
        <v>179682.595</v>
      </c>
      <c r="J684" s="35">
        <v>179682.595</v>
      </c>
      <c r="K684" s="35">
        <v>34139.693500000001</v>
      </c>
      <c r="L684" s="35">
        <v>213822.28849999997</v>
      </c>
      <c r="M684" s="35">
        <v>0</v>
      </c>
      <c r="N684" s="37"/>
      <c r="O684" s="33"/>
      <c r="P684" s="35">
        <v>0</v>
      </c>
    </row>
    <row r="685" spans="1:16" ht="13.15" customHeight="1" x14ac:dyDescent="0.25">
      <c r="A685" s="33" t="s">
        <v>20</v>
      </c>
      <c r="B685" s="45" t="s">
        <v>728</v>
      </c>
      <c r="C685" s="46">
        <v>54</v>
      </c>
      <c r="D685" s="47" t="s">
        <v>88</v>
      </c>
      <c r="E685" s="34">
        <v>45265</v>
      </c>
      <c r="F685" s="33" t="s">
        <v>4260</v>
      </c>
      <c r="G685" s="33" t="s">
        <v>784</v>
      </c>
      <c r="H685" s="37"/>
      <c r="I685" s="35">
        <v>26588.890500000001</v>
      </c>
      <c r="J685" s="35">
        <v>26588.890500000001</v>
      </c>
      <c r="K685" s="35">
        <v>5051.8894999999993</v>
      </c>
      <c r="L685" s="35">
        <v>31640.78</v>
      </c>
      <c r="M685" s="35">
        <v>0</v>
      </c>
      <c r="N685" s="37"/>
      <c r="O685" s="33"/>
      <c r="P685" s="35">
        <v>0</v>
      </c>
    </row>
    <row r="686" spans="1:16" ht="13.15" customHeight="1" x14ac:dyDescent="0.25">
      <c r="A686" s="33" t="s">
        <v>20</v>
      </c>
      <c r="B686" s="45" t="s">
        <v>728</v>
      </c>
      <c r="C686" s="46">
        <v>55</v>
      </c>
      <c r="D686" s="47" t="s">
        <v>88</v>
      </c>
      <c r="E686" s="34">
        <v>45265</v>
      </c>
      <c r="F686" s="33" t="s">
        <v>4240</v>
      </c>
      <c r="G686" s="33" t="s">
        <v>785</v>
      </c>
      <c r="H686" s="37"/>
      <c r="I686" s="35">
        <v>15581.924999999999</v>
      </c>
      <c r="J686" s="35">
        <v>15581.924999999999</v>
      </c>
      <c r="K686" s="35">
        <v>2960.5659999999998</v>
      </c>
      <c r="L686" s="35">
        <v>18542.491000000002</v>
      </c>
      <c r="M686" s="35">
        <v>0</v>
      </c>
      <c r="N686" s="37"/>
      <c r="O686" s="33"/>
      <c r="P686" s="35">
        <v>0</v>
      </c>
    </row>
    <row r="687" spans="1:16" ht="13.15" customHeight="1" x14ac:dyDescent="0.25">
      <c r="A687" s="33" t="s">
        <v>20</v>
      </c>
      <c r="B687" s="45" t="s">
        <v>728</v>
      </c>
      <c r="C687" s="46">
        <v>56</v>
      </c>
      <c r="D687" s="47" t="s">
        <v>88</v>
      </c>
      <c r="E687" s="34">
        <v>45265</v>
      </c>
      <c r="F687" s="33" t="s">
        <v>4240</v>
      </c>
      <c r="G687" s="33" t="s">
        <v>786</v>
      </c>
      <c r="H687" s="33" t="s">
        <v>90</v>
      </c>
      <c r="I687" s="35">
        <v>10199.075999999999</v>
      </c>
      <c r="J687" s="35">
        <v>10199.075999999999</v>
      </c>
      <c r="K687" s="35">
        <v>1937.8244999999999</v>
      </c>
      <c r="L687" s="35">
        <v>12136.9005</v>
      </c>
      <c r="M687" s="35">
        <v>0</v>
      </c>
      <c r="N687" s="37"/>
      <c r="O687" s="33"/>
      <c r="P687" s="35">
        <v>0</v>
      </c>
    </row>
    <row r="688" spans="1:16" ht="13.15" customHeight="1" x14ac:dyDescent="0.25">
      <c r="A688" s="33" t="s">
        <v>20</v>
      </c>
      <c r="B688" s="45" t="s">
        <v>728</v>
      </c>
      <c r="C688" s="46">
        <v>57</v>
      </c>
      <c r="D688" s="47" t="s">
        <v>88</v>
      </c>
      <c r="E688" s="34">
        <v>45265</v>
      </c>
      <c r="F688" s="33" t="s">
        <v>4236</v>
      </c>
      <c r="G688" s="33" t="s">
        <v>787</v>
      </c>
      <c r="H688" s="37"/>
      <c r="I688" s="35">
        <v>12600</v>
      </c>
      <c r="J688" s="35">
        <v>12600</v>
      </c>
      <c r="K688" s="35">
        <v>0</v>
      </c>
      <c r="L688" s="35">
        <v>12600</v>
      </c>
      <c r="M688" s="35">
        <v>0</v>
      </c>
      <c r="N688" s="37"/>
      <c r="O688" s="33"/>
      <c r="P688" s="35">
        <v>0</v>
      </c>
    </row>
    <row r="689" spans="1:16" ht="13.15" customHeight="1" x14ac:dyDescent="0.25">
      <c r="A689" s="33" t="s">
        <v>20</v>
      </c>
      <c r="B689" s="45" t="s">
        <v>728</v>
      </c>
      <c r="C689" s="46">
        <v>58</v>
      </c>
      <c r="D689" s="47" t="s">
        <v>88</v>
      </c>
      <c r="E689" s="34">
        <v>45265</v>
      </c>
      <c r="F689" s="33" t="s">
        <v>4266</v>
      </c>
      <c r="G689" s="33" t="s">
        <v>788</v>
      </c>
      <c r="H689" s="37"/>
      <c r="I689" s="35">
        <v>129407.13700000002</v>
      </c>
      <c r="J689" s="35">
        <v>129407.13700000002</v>
      </c>
      <c r="K689" s="35">
        <v>24587.356500000002</v>
      </c>
      <c r="L689" s="35">
        <v>153994.49350000001</v>
      </c>
      <c r="M689" s="35">
        <v>0</v>
      </c>
      <c r="N689" s="33"/>
      <c r="O689" s="43"/>
      <c r="P689" s="36">
        <v>0</v>
      </c>
    </row>
    <row r="690" spans="1:16" ht="13.15" customHeight="1" x14ac:dyDescent="0.25">
      <c r="A690" s="33" t="s">
        <v>20</v>
      </c>
      <c r="B690" s="45" t="s">
        <v>728</v>
      </c>
      <c r="C690" s="46">
        <v>59</v>
      </c>
      <c r="D690" s="47" t="s">
        <v>88</v>
      </c>
      <c r="E690" s="34">
        <v>45266</v>
      </c>
      <c r="F690" s="33" t="s">
        <v>4266</v>
      </c>
      <c r="G690" s="33" t="s">
        <v>789</v>
      </c>
      <c r="H690" s="37"/>
      <c r="I690" s="35">
        <v>125481.54750000002</v>
      </c>
      <c r="J690" s="35">
        <v>125481.54750000002</v>
      </c>
      <c r="K690" s="35">
        <v>23841.495999999999</v>
      </c>
      <c r="L690" s="35">
        <v>149323.0435</v>
      </c>
      <c r="M690" s="35">
        <v>0</v>
      </c>
      <c r="N690" s="33"/>
      <c r="O690" s="43"/>
      <c r="P690" s="36">
        <v>0</v>
      </c>
    </row>
    <row r="691" spans="1:16" ht="13.15" customHeight="1" x14ac:dyDescent="0.25">
      <c r="A691" s="33" t="s">
        <v>20</v>
      </c>
      <c r="B691" s="45" t="s">
        <v>728</v>
      </c>
      <c r="C691" s="46">
        <v>60</v>
      </c>
      <c r="D691" s="47" t="s">
        <v>88</v>
      </c>
      <c r="E691" s="34">
        <v>45266</v>
      </c>
      <c r="F691" s="33" t="s">
        <v>4255</v>
      </c>
      <c r="G691" s="33" t="s">
        <v>790</v>
      </c>
      <c r="H691" s="37"/>
      <c r="I691" s="35">
        <v>8400</v>
      </c>
      <c r="J691" s="35">
        <v>8400</v>
      </c>
      <c r="K691" s="35">
        <v>1596</v>
      </c>
      <c r="L691" s="35">
        <v>9996</v>
      </c>
      <c r="M691" s="35">
        <v>0</v>
      </c>
      <c r="N691" s="37"/>
      <c r="O691" s="33"/>
      <c r="P691" s="35">
        <v>0</v>
      </c>
    </row>
    <row r="692" spans="1:16" ht="13.15" customHeight="1" x14ac:dyDescent="0.25">
      <c r="A692" s="33" t="s">
        <v>20</v>
      </c>
      <c r="B692" s="45" t="s">
        <v>728</v>
      </c>
      <c r="C692" s="46">
        <v>61</v>
      </c>
      <c r="D692" s="47" t="s">
        <v>88</v>
      </c>
      <c r="E692" s="34">
        <v>45267</v>
      </c>
      <c r="F692" s="33" t="s">
        <v>4240</v>
      </c>
      <c r="G692" s="33" t="s">
        <v>791</v>
      </c>
      <c r="H692" s="37"/>
      <c r="I692" s="35">
        <v>3630</v>
      </c>
      <c r="J692" s="35">
        <v>3630</v>
      </c>
      <c r="K692" s="35">
        <v>0</v>
      </c>
      <c r="L692" s="35">
        <v>3630</v>
      </c>
      <c r="M692" s="35">
        <v>0</v>
      </c>
      <c r="N692" s="37"/>
      <c r="O692" s="33"/>
      <c r="P692" s="35">
        <v>0</v>
      </c>
    </row>
    <row r="693" spans="1:16" ht="13.15" customHeight="1" x14ac:dyDescent="0.25">
      <c r="A693" s="33" t="s">
        <v>20</v>
      </c>
      <c r="B693" s="45" t="s">
        <v>728</v>
      </c>
      <c r="C693" s="46">
        <v>62</v>
      </c>
      <c r="D693" s="47" t="s">
        <v>88</v>
      </c>
      <c r="E693" s="34">
        <v>45267</v>
      </c>
      <c r="F693" s="33" t="s">
        <v>4267</v>
      </c>
      <c r="G693" s="33" t="s">
        <v>792</v>
      </c>
      <c r="H693" s="37"/>
      <c r="I693" s="35">
        <v>402391.06900000002</v>
      </c>
      <c r="J693" s="35">
        <v>402391.06900000002</v>
      </c>
      <c r="K693" s="35">
        <v>40110.077499999999</v>
      </c>
      <c r="L693" s="35">
        <v>442501.14649999997</v>
      </c>
      <c r="M693" s="35">
        <v>442501.14600000001</v>
      </c>
      <c r="N693" s="33" t="s">
        <v>793</v>
      </c>
      <c r="O693" s="43">
        <v>45266</v>
      </c>
      <c r="P693" s="36">
        <v>0</v>
      </c>
    </row>
    <row r="694" spans="1:16" ht="13.15" customHeight="1" x14ac:dyDescent="0.25">
      <c r="A694" s="33" t="s">
        <v>20</v>
      </c>
      <c r="B694" s="45" t="s">
        <v>728</v>
      </c>
      <c r="C694" s="46">
        <v>62</v>
      </c>
      <c r="D694" s="47" t="s">
        <v>88</v>
      </c>
      <c r="E694" s="34">
        <v>45267</v>
      </c>
      <c r="F694" s="33" t="s">
        <v>4267</v>
      </c>
      <c r="G694" s="33" t="s">
        <v>792</v>
      </c>
      <c r="H694" s="37"/>
      <c r="I694" s="35">
        <v>0</v>
      </c>
      <c r="J694" s="35">
        <v>0</v>
      </c>
      <c r="K694" s="35">
        <v>0</v>
      </c>
      <c r="L694" s="35">
        <v>0</v>
      </c>
      <c r="M694" s="35">
        <v>0</v>
      </c>
      <c r="N694" s="33"/>
      <c r="O694" s="43"/>
      <c r="P694" s="36">
        <v>0</v>
      </c>
    </row>
    <row r="695" spans="1:16" ht="13.15" customHeight="1" x14ac:dyDescent="0.25">
      <c r="A695" s="33" t="s">
        <v>20</v>
      </c>
      <c r="B695" s="45" t="s">
        <v>728</v>
      </c>
      <c r="C695" s="46">
        <v>63</v>
      </c>
      <c r="D695" s="47" t="s">
        <v>88</v>
      </c>
      <c r="E695" s="34">
        <v>45267</v>
      </c>
      <c r="F695" s="33" t="s">
        <v>4260</v>
      </c>
      <c r="G695" s="33" t="s">
        <v>794</v>
      </c>
      <c r="H695" s="37"/>
      <c r="I695" s="35">
        <v>44587.95</v>
      </c>
      <c r="J695" s="35">
        <v>44587.95</v>
      </c>
      <c r="K695" s="35">
        <v>1973.7104999999999</v>
      </c>
      <c r="L695" s="35">
        <v>46561.660499999998</v>
      </c>
      <c r="M695" s="35">
        <v>0</v>
      </c>
      <c r="N695" s="37"/>
      <c r="O695" s="33"/>
      <c r="P695" s="35">
        <v>0</v>
      </c>
    </row>
    <row r="696" spans="1:16" ht="13.15" customHeight="1" x14ac:dyDescent="0.25">
      <c r="A696" s="33" t="s">
        <v>21</v>
      </c>
      <c r="B696" s="45" t="s">
        <v>795</v>
      </c>
      <c r="C696" s="46">
        <v>1</v>
      </c>
      <c r="D696" s="47" t="s">
        <v>86</v>
      </c>
      <c r="E696" s="34">
        <v>45202</v>
      </c>
      <c r="F696" s="33" t="s">
        <v>4268</v>
      </c>
      <c r="G696" s="33" t="s">
        <v>796</v>
      </c>
      <c r="H696" s="37"/>
      <c r="I696" s="35">
        <v>-1197736.321</v>
      </c>
      <c r="J696" s="35">
        <v>-1197736.321</v>
      </c>
      <c r="K696" s="35">
        <v>-227569.90099999998</v>
      </c>
      <c r="L696" s="35">
        <v>-1425306.2220000001</v>
      </c>
      <c r="M696" s="35">
        <v>0</v>
      </c>
      <c r="N696" s="37"/>
      <c r="O696" s="33"/>
      <c r="P696" s="35">
        <v>0</v>
      </c>
    </row>
    <row r="697" spans="1:16" ht="13.15" customHeight="1" x14ac:dyDescent="0.25">
      <c r="A697" s="33" t="s">
        <v>21</v>
      </c>
      <c r="B697" s="45" t="s">
        <v>795</v>
      </c>
      <c r="C697" s="46">
        <v>1</v>
      </c>
      <c r="D697" s="47" t="s">
        <v>88</v>
      </c>
      <c r="E697" s="34">
        <v>44928</v>
      </c>
      <c r="F697" s="33" t="s">
        <v>4269</v>
      </c>
      <c r="G697" s="33" t="s">
        <v>797</v>
      </c>
      <c r="H697" s="37"/>
      <c r="I697" s="35">
        <v>3399.69</v>
      </c>
      <c r="J697" s="35">
        <v>3399.69</v>
      </c>
      <c r="K697" s="35">
        <v>645.94100000000003</v>
      </c>
      <c r="L697" s="35">
        <v>4045.6309999999999</v>
      </c>
      <c r="M697" s="35">
        <v>4045.6309999999999</v>
      </c>
      <c r="N697" s="33" t="s">
        <v>798</v>
      </c>
      <c r="O697" s="43">
        <v>45167</v>
      </c>
      <c r="P697" s="36">
        <v>0</v>
      </c>
    </row>
    <row r="698" spans="1:16" ht="13.15" customHeight="1" x14ac:dyDescent="0.25">
      <c r="A698" s="33" t="s">
        <v>21</v>
      </c>
      <c r="B698" s="45" t="s">
        <v>795</v>
      </c>
      <c r="C698" s="46">
        <v>2</v>
      </c>
      <c r="D698" s="47" t="s">
        <v>86</v>
      </c>
      <c r="E698" s="34">
        <v>45244</v>
      </c>
      <c r="F698" s="33" t="s">
        <v>4270</v>
      </c>
      <c r="G698" s="33" t="s">
        <v>799</v>
      </c>
      <c r="H698" s="37"/>
      <c r="I698" s="35">
        <v>-3399.69</v>
      </c>
      <c r="J698" s="35">
        <v>-3399.69</v>
      </c>
      <c r="K698" s="35">
        <v>-645.94100000000003</v>
      </c>
      <c r="L698" s="35">
        <v>-4045.6309999999999</v>
      </c>
      <c r="M698" s="35">
        <v>0</v>
      </c>
      <c r="N698" s="37"/>
      <c r="O698" s="33"/>
      <c r="P698" s="35">
        <v>0</v>
      </c>
    </row>
    <row r="699" spans="1:16" ht="13.15" customHeight="1" x14ac:dyDescent="0.25">
      <c r="A699" s="33" t="s">
        <v>21</v>
      </c>
      <c r="B699" s="45" t="s">
        <v>795</v>
      </c>
      <c r="C699" s="46">
        <v>2</v>
      </c>
      <c r="D699" s="47" t="s">
        <v>88</v>
      </c>
      <c r="E699" s="34">
        <v>44928</v>
      </c>
      <c r="F699" s="33" t="s">
        <v>4269</v>
      </c>
      <c r="G699" s="33" t="s">
        <v>800</v>
      </c>
      <c r="H699" s="37"/>
      <c r="I699" s="35">
        <v>3399.69</v>
      </c>
      <c r="J699" s="35">
        <v>3399.69</v>
      </c>
      <c r="K699" s="35">
        <v>645.94100000000003</v>
      </c>
      <c r="L699" s="35">
        <v>4045.6309999999999</v>
      </c>
      <c r="M699" s="35">
        <v>4045.6309999999999</v>
      </c>
      <c r="N699" s="33" t="s">
        <v>798</v>
      </c>
      <c r="O699" s="43">
        <v>45167</v>
      </c>
      <c r="P699" s="36">
        <v>0</v>
      </c>
    </row>
    <row r="700" spans="1:16" ht="13.15" customHeight="1" x14ac:dyDescent="0.25">
      <c r="A700" s="33" t="s">
        <v>21</v>
      </c>
      <c r="B700" s="45" t="s">
        <v>795</v>
      </c>
      <c r="C700" s="46">
        <v>3</v>
      </c>
      <c r="D700" s="47" t="s">
        <v>86</v>
      </c>
      <c r="E700" s="34">
        <v>45278</v>
      </c>
      <c r="F700" s="33" t="s">
        <v>4271</v>
      </c>
      <c r="G700" s="33" t="s">
        <v>802</v>
      </c>
      <c r="H700" s="37"/>
      <c r="I700" s="35">
        <v>-67628.724000000002</v>
      </c>
      <c r="J700" s="35">
        <v>-67628.724000000002</v>
      </c>
      <c r="K700" s="35">
        <v>-10284.458000000001</v>
      </c>
      <c r="L700" s="35">
        <v>-77913.182000000001</v>
      </c>
      <c r="M700" s="35">
        <v>0</v>
      </c>
      <c r="N700" s="37"/>
      <c r="O700" s="33"/>
      <c r="P700" s="35">
        <v>0</v>
      </c>
    </row>
    <row r="701" spans="1:16" ht="13.15" customHeight="1" x14ac:dyDescent="0.25">
      <c r="A701" s="33" t="s">
        <v>21</v>
      </c>
      <c r="B701" s="45" t="s">
        <v>795</v>
      </c>
      <c r="C701" s="46">
        <v>3</v>
      </c>
      <c r="D701" s="47" t="s">
        <v>88</v>
      </c>
      <c r="E701" s="34">
        <v>44928</v>
      </c>
      <c r="F701" s="33" t="s">
        <v>4269</v>
      </c>
      <c r="G701" s="33" t="s">
        <v>801</v>
      </c>
      <c r="H701" s="37"/>
      <c r="I701" s="35">
        <v>3399.69</v>
      </c>
      <c r="J701" s="35">
        <v>3399.69</v>
      </c>
      <c r="K701" s="35">
        <v>645.94100000000003</v>
      </c>
      <c r="L701" s="35">
        <v>4045.6309999999999</v>
      </c>
      <c r="M701" s="35">
        <v>4045.6309999999999</v>
      </c>
      <c r="N701" s="33" t="s">
        <v>798</v>
      </c>
      <c r="O701" s="43">
        <v>45167</v>
      </c>
      <c r="P701" s="36">
        <v>0</v>
      </c>
    </row>
    <row r="702" spans="1:16" ht="13.15" customHeight="1" x14ac:dyDescent="0.25">
      <c r="A702" s="33" t="s">
        <v>21</v>
      </c>
      <c r="B702" s="45" t="s">
        <v>795</v>
      </c>
      <c r="C702" s="46">
        <v>4</v>
      </c>
      <c r="D702" s="47" t="s">
        <v>88</v>
      </c>
      <c r="E702" s="34">
        <v>44928</v>
      </c>
      <c r="F702" s="33" t="s">
        <v>4269</v>
      </c>
      <c r="G702" s="33" t="s">
        <v>803</v>
      </c>
      <c r="H702" s="37"/>
      <c r="I702" s="35">
        <v>3399.69</v>
      </c>
      <c r="J702" s="35">
        <v>3399.69</v>
      </c>
      <c r="K702" s="35">
        <v>645.94100000000003</v>
      </c>
      <c r="L702" s="35">
        <v>4045.6309999999999</v>
      </c>
      <c r="M702" s="35">
        <v>4045.6309999999999</v>
      </c>
      <c r="N702" s="33" t="s">
        <v>798</v>
      </c>
      <c r="O702" s="43">
        <v>45167</v>
      </c>
      <c r="P702" s="36">
        <v>0</v>
      </c>
    </row>
    <row r="703" spans="1:16" ht="13.15" customHeight="1" x14ac:dyDescent="0.25">
      <c r="A703" s="33" t="s">
        <v>21</v>
      </c>
      <c r="B703" s="45" t="s">
        <v>795</v>
      </c>
      <c r="C703" s="46">
        <v>4</v>
      </c>
      <c r="D703" s="47" t="s">
        <v>86</v>
      </c>
      <c r="E703" s="34">
        <v>45291</v>
      </c>
      <c r="F703" s="33" t="s">
        <v>4268</v>
      </c>
      <c r="G703" s="33" t="s">
        <v>804</v>
      </c>
      <c r="H703" s="37"/>
      <c r="I703" s="35">
        <v>-1197736.3234999999</v>
      </c>
      <c r="J703" s="35">
        <v>-1197736.3234999999</v>
      </c>
      <c r="K703" s="35">
        <v>-227569.90150000001</v>
      </c>
      <c r="L703" s="35">
        <v>-1425306.2250000001</v>
      </c>
      <c r="M703" s="35">
        <v>0</v>
      </c>
      <c r="N703" s="37"/>
      <c r="O703" s="33"/>
      <c r="P703" s="35">
        <v>0</v>
      </c>
    </row>
    <row r="704" spans="1:16" ht="13.15" customHeight="1" x14ac:dyDescent="0.25">
      <c r="A704" s="33" t="s">
        <v>21</v>
      </c>
      <c r="B704" s="45" t="s">
        <v>795</v>
      </c>
      <c r="C704" s="46">
        <v>5</v>
      </c>
      <c r="D704" s="47" t="s">
        <v>88</v>
      </c>
      <c r="E704" s="34">
        <v>44928</v>
      </c>
      <c r="F704" s="33" t="s">
        <v>4269</v>
      </c>
      <c r="G704" s="33" t="s">
        <v>805</v>
      </c>
      <c r="H704" s="37"/>
      <c r="I704" s="35">
        <v>3399.69</v>
      </c>
      <c r="J704" s="35">
        <v>3399.69</v>
      </c>
      <c r="K704" s="35">
        <v>645.94100000000003</v>
      </c>
      <c r="L704" s="35">
        <v>4045.6309999999999</v>
      </c>
      <c r="M704" s="35">
        <v>4045.6309999999999</v>
      </c>
      <c r="N704" s="33" t="s">
        <v>798</v>
      </c>
      <c r="O704" s="43">
        <v>45167</v>
      </c>
      <c r="P704" s="36">
        <v>0</v>
      </c>
    </row>
    <row r="705" spans="1:16" ht="13.15" customHeight="1" x14ac:dyDescent="0.25">
      <c r="A705" s="33" t="s">
        <v>21</v>
      </c>
      <c r="B705" s="45" t="s">
        <v>795</v>
      </c>
      <c r="C705" s="46">
        <v>6</v>
      </c>
      <c r="D705" s="47" t="s">
        <v>88</v>
      </c>
      <c r="E705" s="34">
        <v>44928</v>
      </c>
      <c r="F705" s="33" t="s">
        <v>4269</v>
      </c>
      <c r="G705" s="33" t="s">
        <v>806</v>
      </c>
      <c r="H705" s="37"/>
      <c r="I705" s="35">
        <v>3399.69</v>
      </c>
      <c r="J705" s="35">
        <v>3399.69</v>
      </c>
      <c r="K705" s="35">
        <v>645.94100000000003</v>
      </c>
      <c r="L705" s="35">
        <v>4045.6309999999999</v>
      </c>
      <c r="M705" s="35">
        <v>4045.6309999999999</v>
      </c>
      <c r="N705" s="33" t="s">
        <v>798</v>
      </c>
      <c r="O705" s="43">
        <v>45167</v>
      </c>
      <c r="P705" s="36">
        <v>0</v>
      </c>
    </row>
    <row r="706" spans="1:16" ht="13.15" customHeight="1" x14ac:dyDescent="0.25">
      <c r="A706" s="33" t="s">
        <v>21</v>
      </c>
      <c r="B706" s="45" t="s">
        <v>795</v>
      </c>
      <c r="C706" s="46">
        <v>7</v>
      </c>
      <c r="D706" s="47" t="s">
        <v>88</v>
      </c>
      <c r="E706" s="34">
        <v>44934</v>
      </c>
      <c r="F706" s="33" t="s">
        <v>4272</v>
      </c>
      <c r="G706" s="33" t="s">
        <v>807</v>
      </c>
      <c r="H706" s="37"/>
      <c r="I706" s="35">
        <v>3399.69</v>
      </c>
      <c r="J706" s="35">
        <v>3399.69</v>
      </c>
      <c r="K706" s="35">
        <v>645.94100000000003</v>
      </c>
      <c r="L706" s="35">
        <v>4045.6309999999999</v>
      </c>
      <c r="M706" s="35">
        <v>0</v>
      </c>
      <c r="N706" s="37"/>
      <c r="O706" s="33"/>
      <c r="P706" s="35">
        <v>0</v>
      </c>
    </row>
    <row r="707" spans="1:16" ht="13.15" customHeight="1" x14ac:dyDescent="0.25">
      <c r="A707" s="33" t="s">
        <v>21</v>
      </c>
      <c r="B707" s="45" t="s">
        <v>795</v>
      </c>
      <c r="C707" s="46">
        <v>8</v>
      </c>
      <c r="D707" s="47" t="s">
        <v>88</v>
      </c>
      <c r="E707" s="34">
        <v>44948</v>
      </c>
      <c r="F707" s="33" t="s">
        <v>4273</v>
      </c>
      <c r="G707" s="33" t="s">
        <v>808</v>
      </c>
      <c r="H707" s="37"/>
      <c r="I707" s="35">
        <v>16499.849999999999</v>
      </c>
      <c r="J707" s="35">
        <v>16499.849999999999</v>
      </c>
      <c r="K707" s="35">
        <v>0</v>
      </c>
      <c r="L707" s="35">
        <v>16499.849999999999</v>
      </c>
      <c r="M707" s="35">
        <v>16499.849999999999</v>
      </c>
      <c r="N707" s="33" t="s">
        <v>809</v>
      </c>
      <c r="O707" s="43">
        <v>44955</v>
      </c>
      <c r="P707" s="36">
        <v>0</v>
      </c>
    </row>
    <row r="708" spans="1:16" ht="13.15" customHeight="1" x14ac:dyDescent="0.25">
      <c r="A708" s="33" t="s">
        <v>21</v>
      </c>
      <c r="B708" s="45" t="s">
        <v>795</v>
      </c>
      <c r="C708" s="46">
        <v>9</v>
      </c>
      <c r="D708" s="47" t="s">
        <v>88</v>
      </c>
      <c r="E708" s="34">
        <v>44948</v>
      </c>
      <c r="F708" s="33" t="s">
        <v>4274</v>
      </c>
      <c r="G708" s="33" t="s">
        <v>810</v>
      </c>
      <c r="H708" s="37"/>
      <c r="I708" s="35">
        <v>32999.699999999997</v>
      </c>
      <c r="J708" s="35">
        <v>32999.699999999997</v>
      </c>
      <c r="K708" s="35">
        <v>0</v>
      </c>
      <c r="L708" s="35">
        <v>32999.699999999997</v>
      </c>
      <c r="M708" s="35">
        <v>32999.699999999997</v>
      </c>
      <c r="N708" s="33" t="s">
        <v>811</v>
      </c>
      <c r="O708" s="43">
        <v>45092</v>
      </c>
      <c r="P708" s="36">
        <v>0</v>
      </c>
    </row>
    <row r="709" spans="1:16" ht="13.15" customHeight="1" x14ac:dyDescent="0.25">
      <c r="A709" s="33" t="s">
        <v>21</v>
      </c>
      <c r="B709" s="45" t="s">
        <v>795</v>
      </c>
      <c r="C709" s="46">
        <v>10</v>
      </c>
      <c r="D709" s="47" t="s">
        <v>88</v>
      </c>
      <c r="E709" s="34">
        <v>44948</v>
      </c>
      <c r="F709" s="33" t="s">
        <v>4270</v>
      </c>
      <c r="G709" s="33" t="s">
        <v>812</v>
      </c>
      <c r="H709" s="37"/>
      <c r="I709" s="35">
        <v>3399.69</v>
      </c>
      <c r="J709" s="35">
        <v>3399.69</v>
      </c>
      <c r="K709" s="35">
        <v>645.94100000000003</v>
      </c>
      <c r="L709" s="35">
        <v>4045.6309999999999</v>
      </c>
      <c r="M709" s="36">
        <v>0</v>
      </c>
      <c r="N709" s="37"/>
      <c r="O709" s="33"/>
      <c r="P709" s="35">
        <v>4045.6309999999999</v>
      </c>
    </row>
    <row r="710" spans="1:16" ht="13.15" customHeight="1" x14ac:dyDescent="0.25">
      <c r="A710" s="33" t="s">
        <v>21</v>
      </c>
      <c r="B710" s="45" t="s">
        <v>795</v>
      </c>
      <c r="C710" s="46">
        <v>11</v>
      </c>
      <c r="D710" s="47" t="s">
        <v>88</v>
      </c>
      <c r="E710" s="34">
        <v>44948</v>
      </c>
      <c r="F710" s="33" t="s">
        <v>4275</v>
      </c>
      <c r="G710" s="33" t="s">
        <v>813</v>
      </c>
      <c r="H710" s="37"/>
      <c r="I710" s="35">
        <v>3399.69</v>
      </c>
      <c r="J710" s="35">
        <v>3399.69</v>
      </c>
      <c r="K710" s="35">
        <v>645.94100000000003</v>
      </c>
      <c r="L710" s="35">
        <v>4045.6309999999999</v>
      </c>
      <c r="M710" s="35">
        <v>0</v>
      </c>
      <c r="N710" s="38"/>
      <c r="O710" s="43"/>
      <c r="P710" s="36">
        <v>0</v>
      </c>
    </row>
    <row r="711" spans="1:16" ht="13.15" customHeight="1" x14ac:dyDescent="0.25">
      <c r="A711" s="33" t="s">
        <v>21</v>
      </c>
      <c r="B711" s="45" t="s">
        <v>795</v>
      </c>
      <c r="C711" s="46">
        <v>12</v>
      </c>
      <c r="D711" s="47" t="s">
        <v>88</v>
      </c>
      <c r="E711" s="34">
        <v>44948</v>
      </c>
      <c r="F711" s="33" t="s">
        <v>4276</v>
      </c>
      <c r="G711" s="33" t="s">
        <v>814</v>
      </c>
      <c r="H711" s="37"/>
      <c r="I711" s="35">
        <v>10199.075999999999</v>
      </c>
      <c r="J711" s="35">
        <v>10199.075999999999</v>
      </c>
      <c r="K711" s="35">
        <v>1937.8244999999999</v>
      </c>
      <c r="L711" s="35">
        <v>12136.9005</v>
      </c>
      <c r="M711" s="35">
        <v>12136.9005</v>
      </c>
      <c r="N711" s="33" t="s">
        <v>815</v>
      </c>
      <c r="O711" s="43">
        <v>45139</v>
      </c>
      <c r="P711" s="36">
        <v>0</v>
      </c>
    </row>
    <row r="712" spans="1:16" ht="13.15" customHeight="1" x14ac:dyDescent="0.25">
      <c r="A712" s="33" t="s">
        <v>21</v>
      </c>
      <c r="B712" s="45" t="s">
        <v>795</v>
      </c>
      <c r="C712" s="46">
        <v>13</v>
      </c>
      <c r="D712" s="47" t="s">
        <v>88</v>
      </c>
      <c r="E712" s="34">
        <v>44948</v>
      </c>
      <c r="F712" s="33" t="s">
        <v>4277</v>
      </c>
      <c r="G712" s="33" t="s">
        <v>812</v>
      </c>
      <c r="H712" s="37"/>
      <c r="I712" s="35">
        <v>10199.075999999999</v>
      </c>
      <c r="J712" s="35">
        <v>10199.075999999999</v>
      </c>
      <c r="K712" s="35">
        <v>1937.8244999999999</v>
      </c>
      <c r="L712" s="35">
        <v>12136.9005</v>
      </c>
      <c r="M712" s="35">
        <v>12136.9005</v>
      </c>
      <c r="N712" s="33" t="s">
        <v>816</v>
      </c>
      <c r="O712" s="43">
        <v>45256</v>
      </c>
      <c r="P712" s="36">
        <v>0</v>
      </c>
    </row>
    <row r="713" spans="1:16" ht="13.15" customHeight="1" x14ac:dyDescent="0.25">
      <c r="A713" s="33" t="s">
        <v>21</v>
      </c>
      <c r="B713" s="45" t="s">
        <v>795</v>
      </c>
      <c r="C713" s="46">
        <v>14</v>
      </c>
      <c r="D713" s="47" t="s">
        <v>88</v>
      </c>
      <c r="E713" s="34">
        <v>44948</v>
      </c>
      <c r="F713" s="33" t="s">
        <v>4278</v>
      </c>
      <c r="G713" s="33" t="s">
        <v>813</v>
      </c>
      <c r="H713" s="37"/>
      <c r="I713" s="35">
        <v>10199.075999999999</v>
      </c>
      <c r="J713" s="35">
        <v>10199.075999999999</v>
      </c>
      <c r="K713" s="35">
        <v>1937.8244999999999</v>
      </c>
      <c r="L713" s="35">
        <v>12136.9005</v>
      </c>
      <c r="M713" s="35">
        <v>0</v>
      </c>
      <c r="N713" s="38"/>
      <c r="O713" s="43"/>
      <c r="P713" s="36">
        <v>0</v>
      </c>
    </row>
    <row r="714" spans="1:16" ht="13.15" customHeight="1" x14ac:dyDescent="0.25">
      <c r="A714" s="33" t="s">
        <v>21</v>
      </c>
      <c r="B714" s="45" t="s">
        <v>795</v>
      </c>
      <c r="C714" s="46">
        <v>15</v>
      </c>
      <c r="D714" s="47" t="s">
        <v>88</v>
      </c>
      <c r="E714" s="34">
        <v>44948</v>
      </c>
      <c r="F714" s="33" t="s">
        <v>4279</v>
      </c>
      <c r="G714" s="33" t="s">
        <v>812</v>
      </c>
      <c r="H714" s="37"/>
      <c r="I714" s="35">
        <v>10199.075999999999</v>
      </c>
      <c r="J714" s="35">
        <v>10199.075999999999</v>
      </c>
      <c r="K714" s="35">
        <v>1937.8244999999999</v>
      </c>
      <c r="L714" s="35">
        <v>12136.9005</v>
      </c>
      <c r="M714" s="35">
        <v>0</v>
      </c>
      <c r="N714" s="37"/>
      <c r="O714" s="33"/>
      <c r="P714" s="35">
        <v>0</v>
      </c>
    </row>
    <row r="715" spans="1:16" ht="13.15" customHeight="1" x14ac:dyDescent="0.25">
      <c r="A715" s="33" t="s">
        <v>21</v>
      </c>
      <c r="B715" s="45" t="s">
        <v>795</v>
      </c>
      <c r="C715" s="46">
        <v>16</v>
      </c>
      <c r="D715" s="47" t="s">
        <v>88</v>
      </c>
      <c r="E715" s="34">
        <v>44985</v>
      </c>
      <c r="F715" s="33" t="s">
        <v>4280</v>
      </c>
      <c r="G715" s="33" t="s">
        <v>817</v>
      </c>
      <c r="H715" s="37"/>
      <c r="I715" s="35">
        <v>10199.075999999999</v>
      </c>
      <c r="J715" s="35">
        <v>10199.075999999999</v>
      </c>
      <c r="K715" s="35">
        <v>1937.8244999999999</v>
      </c>
      <c r="L715" s="35">
        <v>12136.9005</v>
      </c>
      <c r="M715" s="35">
        <v>12136.9005</v>
      </c>
      <c r="N715" s="33" t="s">
        <v>818</v>
      </c>
      <c r="O715" s="43">
        <v>45084</v>
      </c>
      <c r="P715" s="36">
        <v>0</v>
      </c>
    </row>
    <row r="716" spans="1:16" ht="13.15" customHeight="1" x14ac:dyDescent="0.25">
      <c r="A716" s="33" t="s">
        <v>21</v>
      </c>
      <c r="B716" s="45" t="s">
        <v>795</v>
      </c>
      <c r="C716" s="46">
        <v>17</v>
      </c>
      <c r="D716" s="47" t="s">
        <v>88</v>
      </c>
      <c r="E716" s="34">
        <v>44948</v>
      </c>
      <c r="F716" s="33" t="s">
        <v>4281</v>
      </c>
      <c r="G716" s="33" t="s">
        <v>813</v>
      </c>
      <c r="H716" s="37"/>
      <c r="I716" s="35">
        <v>3399.69</v>
      </c>
      <c r="J716" s="35">
        <v>3399.69</v>
      </c>
      <c r="K716" s="35">
        <v>645.94100000000003</v>
      </c>
      <c r="L716" s="35">
        <v>4045.6309999999999</v>
      </c>
      <c r="M716" s="35">
        <v>4045.6309999999999</v>
      </c>
      <c r="N716" s="33" t="s">
        <v>819</v>
      </c>
      <c r="O716" s="43">
        <v>45095</v>
      </c>
      <c r="P716" s="36">
        <v>0</v>
      </c>
    </row>
    <row r="717" spans="1:16" ht="13.15" customHeight="1" x14ac:dyDescent="0.25">
      <c r="A717" s="33" t="s">
        <v>21</v>
      </c>
      <c r="B717" s="45" t="s">
        <v>795</v>
      </c>
      <c r="C717" s="46">
        <v>18</v>
      </c>
      <c r="D717" s="47" t="s">
        <v>88</v>
      </c>
      <c r="E717" s="34">
        <v>44948</v>
      </c>
      <c r="F717" s="33" t="s">
        <v>4282</v>
      </c>
      <c r="G717" s="33" t="s">
        <v>820</v>
      </c>
      <c r="H717" s="37"/>
      <c r="I717" s="35">
        <v>3399.69</v>
      </c>
      <c r="J717" s="35">
        <v>3399.69</v>
      </c>
      <c r="K717" s="35">
        <v>645.94100000000003</v>
      </c>
      <c r="L717" s="35">
        <v>4045.6309999999999</v>
      </c>
      <c r="M717" s="35">
        <v>4045.6309999999999</v>
      </c>
      <c r="N717" s="33" t="s">
        <v>821</v>
      </c>
      <c r="O717" s="43">
        <v>45238</v>
      </c>
      <c r="P717" s="36">
        <v>0</v>
      </c>
    </row>
    <row r="718" spans="1:16" ht="13.15" customHeight="1" x14ac:dyDescent="0.25">
      <c r="A718" s="33" t="s">
        <v>21</v>
      </c>
      <c r="B718" s="45" t="s">
        <v>795</v>
      </c>
      <c r="C718" s="46">
        <v>19</v>
      </c>
      <c r="D718" s="47" t="s">
        <v>88</v>
      </c>
      <c r="E718" s="34">
        <v>44948</v>
      </c>
      <c r="F718" s="33" t="s">
        <v>4283</v>
      </c>
      <c r="G718" s="33" t="s">
        <v>813</v>
      </c>
      <c r="H718" s="37"/>
      <c r="I718" s="35">
        <v>18698.310000000001</v>
      </c>
      <c r="J718" s="35">
        <v>18698.310000000001</v>
      </c>
      <c r="K718" s="35">
        <v>3552.6790000000001</v>
      </c>
      <c r="L718" s="35">
        <v>22250.989000000001</v>
      </c>
      <c r="M718" s="35">
        <v>0</v>
      </c>
      <c r="N718" s="37"/>
      <c r="O718" s="33"/>
      <c r="P718" s="35">
        <v>0</v>
      </c>
    </row>
    <row r="719" spans="1:16" ht="13.15" customHeight="1" x14ac:dyDescent="0.25">
      <c r="A719" s="33" t="s">
        <v>21</v>
      </c>
      <c r="B719" s="45" t="s">
        <v>795</v>
      </c>
      <c r="C719" s="46">
        <v>20</v>
      </c>
      <c r="D719" s="47" t="s">
        <v>88</v>
      </c>
      <c r="E719" s="34">
        <v>44948</v>
      </c>
      <c r="F719" s="33" t="s">
        <v>4284</v>
      </c>
      <c r="G719" s="33" t="s">
        <v>822</v>
      </c>
      <c r="H719" s="37"/>
      <c r="I719" s="35">
        <v>6232.7699999999995</v>
      </c>
      <c r="J719" s="35">
        <v>6232.7699999999995</v>
      </c>
      <c r="K719" s="35">
        <v>1184.2265</v>
      </c>
      <c r="L719" s="35">
        <v>7416.9964999999993</v>
      </c>
      <c r="M719" s="35">
        <v>7416.9964999999993</v>
      </c>
      <c r="N719" s="33" t="s">
        <v>177</v>
      </c>
      <c r="O719" s="43">
        <v>45098</v>
      </c>
      <c r="P719" s="36">
        <v>0</v>
      </c>
    </row>
    <row r="720" spans="1:16" ht="13.15" customHeight="1" x14ac:dyDescent="0.25">
      <c r="A720" s="33" t="s">
        <v>21</v>
      </c>
      <c r="B720" s="45" t="s">
        <v>795</v>
      </c>
      <c r="C720" s="46">
        <v>21</v>
      </c>
      <c r="D720" s="47" t="s">
        <v>88</v>
      </c>
      <c r="E720" s="34">
        <v>44956</v>
      </c>
      <c r="F720" s="33" t="s">
        <v>4285</v>
      </c>
      <c r="G720" s="33" t="s">
        <v>823</v>
      </c>
      <c r="H720" s="37"/>
      <c r="I720" s="35">
        <v>26931.18</v>
      </c>
      <c r="J720" s="35">
        <v>26931.18</v>
      </c>
      <c r="K720" s="35">
        <v>5116.9245000000001</v>
      </c>
      <c r="L720" s="35">
        <v>32048.104499999998</v>
      </c>
      <c r="M720" s="35">
        <v>0</v>
      </c>
      <c r="N720" s="37"/>
      <c r="O720" s="33"/>
      <c r="P720" s="35">
        <v>0</v>
      </c>
    </row>
    <row r="721" spans="1:16" ht="13.15" customHeight="1" x14ac:dyDescent="0.25">
      <c r="A721" s="33" t="s">
        <v>21</v>
      </c>
      <c r="B721" s="45" t="s">
        <v>795</v>
      </c>
      <c r="C721" s="46">
        <v>22</v>
      </c>
      <c r="D721" s="47" t="s">
        <v>88</v>
      </c>
      <c r="E721" s="34">
        <v>44956</v>
      </c>
      <c r="F721" s="33" t="s">
        <v>4286</v>
      </c>
      <c r="G721" s="33" t="s">
        <v>812</v>
      </c>
      <c r="H721" s="37"/>
      <c r="I721" s="35">
        <v>10199.075999999999</v>
      </c>
      <c r="J721" s="35">
        <v>10199.075999999999</v>
      </c>
      <c r="K721" s="35">
        <v>1937.8244999999999</v>
      </c>
      <c r="L721" s="35">
        <v>12136.9005</v>
      </c>
      <c r="M721" s="35">
        <v>12136.9005</v>
      </c>
      <c r="N721" s="33" t="s">
        <v>824</v>
      </c>
      <c r="O721" s="43">
        <v>45000</v>
      </c>
      <c r="P721" s="36">
        <v>0</v>
      </c>
    </row>
    <row r="722" spans="1:16" ht="13.15" customHeight="1" x14ac:dyDescent="0.25">
      <c r="A722" s="33" t="s">
        <v>21</v>
      </c>
      <c r="B722" s="45" t="s">
        <v>795</v>
      </c>
      <c r="C722" s="46">
        <v>23</v>
      </c>
      <c r="D722" s="47" t="s">
        <v>88</v>
      </c>
      <c r="E722" s="34">
        <v>44958</v>
      </c>
      <c r="F722" s="33" t="s">
        <v>4279</v>
      </c>
      <c r="G722" s="33" t="s">
        <v>825</v>
      </c>
      <c r="H722" s="37"/>
      <c r="I722" s="35">
        <v>45000</v>
      </c>
      <c r="J722" s="35">
        <v>45000</v>
      </c>
      <c r="K722" s="35">
        <v>8550</v>
      </c>
      <c r="L722" s="35">
        <v>53550</v>
      </c>
      <c r="M722" s="35">
        <v>53550</v>
      </c>
      <c r="N722" s="33" t="s">
        <v>826</v>
      </c>
      <c r="O722" s="43">
        <v>45123</v>
      </c>
      <c r="P722" s="36">
        <v>0</v>
      </c>
    </row>
    <row r="723" spans="1:16" ht="13.15" customHeight="1" x14ac:dyDescent="0.25">
      <c r="A723" s="33" t="s">
        <v>21</v>
      </c>
      <c r="B723" s="45" t="s">
        <v>795</v>
      </c>
      <c r="C723" s="46">
        <v>24</v>
      </c>
      <c r="D723" s="47" t="s">
        <v>88</v>
      </c>
      <c r="E723" s="34">
        <v>44958</v>
      </c>
      <c r="F723" s="33" t="s">
        <v>4280</v>
      </c>
      <c r="G723" s="33" t="s">
        <v>827</v>
      </c>
      <c r="H723" s="37"/>
      <c r="I723" s="35">
        <v>45000</v>
      </c>
      <c r="J723" s="35">
        <v>45000</v>
      </c>
      <c r="K723" s="35">
        <v>8550</v>
      </c>
      <c r="L723" s="35">
        <v>53550</v>
      </c>
      <c r="M723" s="35">
        <v>53550</v>
      </c>
      <c r="N723" s="33" t="s">
        <v>818</v>
      </c>
      <c r="O723" s="43">
        <v>45084</v>
      </c>
      <c r="P723" s="36">
        <v>0</v>
      </c>
    </row>
    <row r="724" spans="1:16" ht="13.15" customHeight="1" x14ac:dyDescent="0.25">
      <c r="A724" s="33" t="s">
        <v>21</v>
      </c>
      <c r="B724" s="45" t="s">
        <v>795</v>
      </c>
      <c r="C724" s="46">
        <v>25</v>
      </c>
      <c r="D724" s="47" t="s">
        <v>88</v>
      </c>
      <c r="E724" s="34">
        <v>44958</v>
      </c>
      <c r="F724" s="33" t="s">
        <v>4287</v>
      </c>
      <c r="G724" s="33" t="s">
        <v>828</v>
      </c>
      <c r="H724" s="37"/>
      <c r="I724" s="35">
        <v>6232.7699999999995</v>
      </c>
      <c r="J724" s="35">
        <v>6232.7699999999995</v>
      </c>
      <c r="K724" s="35">
        <v>1184.2265</v>
      </c>
      <c r="L724" s="35">
        <v>7416.9964999999993</v>
      </c>
      <c r="M724" s="35">
        <v>7416.9964999999993</v>
      </c>
      <c r="N724" s="33" t="s">
        <v>829</v>
      </c>
      <c r="O724" s="43">
        <v>44969</v>
      </c>
      <c r="P724" s="36">
        <v>0</v>
      </c>
    </row>
    <row r="725" spans="1:16" ht="13.15" customHeight="1" x14ac:dyDescent="0.25">
      <c r="A725" s="33" t="s">
        <v>21</v>
      </c>
      <c r="B725" s="45" t="s">
        <v>795</v>
      </c>
      <c r="C725" s="46">
        <v>26</v>
      </c>
      <c r="D725" s="47" t="s">
        <v>88</v>
      </c>
      <c r="E725" s="34">
        <v>44958</v>
      </c>
      <c r="F725" s="33" t="s">
        <v>4288</v>
      </c>
      <c r="G725" s="33" t="s">
        <v>830</v>
      </c>
      <c r="H725" s="37"/>
      <c r="I725" s="35">
        <v>30597.234000000004</v>
      </c>
      <c r="J725" s="35">
        <v>30597.234000000004</v>
      </c>
      <c r="K725" s="35">
        <v>5813.4745000000003</v>
      </c>
      <c r="L725" s="35">
        <v>36410.708500000001</v>
      </c>
      <c r="M725" s="35">
        <v>36410.708500000001</v>
      </c>
      <c r="N725" s="33" t="s">
        <v>400</v>
      </c>
      <c r="O725" s="43">
        <v>45042</v>
      </c>
      <c r="P725" s="36">
        <v>0</v>
      </c>
    </row>
    <row r="726" spans="1:16" ht="13.15" customHeight="1" x14ac:dyDescent="0.25">
      <c r="A726" s="33" t="s">
        <v>21</v>
      </c>
      <c r="B726" s="45" t="s">
        <v>795</v>
      </c>
      <c r="C726" s="46">
        <v>27</v>
      </c>
      <c r="D726" s="47" t="s">
        <v>88</v>
      </c>
      <c r="E726" s="34">
        <v>44958</v>
      </c>
      <c r="F726" s="33" t="s">
        <v>4289</v>
      </c>
      <c r="G726" s="33" t="s">
        <v>812</v>
      </c>
      <c r="H726" s="37"/>
      <c r="I726" s="35">
        <v>10199.075999999999</v>
      </c>
      <c r="J726" s="35">
        <v>10199.075999999999</v>
      </c>
      <c r="K726" s="35">
        <v>1937.8244999999999</v>
      </c>
      <c r="L726" s="35">
        <v>12136.9005</v>
      </c>
      <c r="M726" s="35">
        <v>12136.9005</v>
      </c>
      <c r="N726" s="33" t="s">
        <v>831</v>
      </c>
      <c r="O726" s="43">
        <v>45033</v>
      </c>
      <c r="P726" s="36">
        <v>0</v>
      </c>
    </row>
    <row r="727" spans="1:16" ht="13.15" customHeight="1" x14ac:dyDescent="0.25">
      <c r="A727" s="33" t="s">
        <v>21</v>
      </c>
      <c r="B727" s="45" t="s">
        <v>795</v>
      </c>
      <c r="C727" s="46">
        <v>28</v>
      </c>
      <c r="D727" s="47" t="s">
        <v>88</v>
      </c>
      <c r="E727" s="34">
        <v>44958</v>
      </c>
      <c r="F727" s="33" t="s">
        <v>4290</v>
      </c>
      <c r="G727" s="33" t="s">
        <v>832</v>
      </c>
      <c r="H727" s="37"/>
      <c r="I727" s="35">
        <v>30597.234000000004</v>
      </c>
      <c r="J727" s="35">
        <v>30597.234000000004</v>
      </c>
      <c r="K727" s="35">
        <v>5813.4745000000003</v>
      </c>
      <c r="L727" s="35">
        <v>36410.708500000001</v>
      </c>
      <c r="M727" s="35">
        <v>36410.708500000001</v>
      </c>
      <c r="N727" s="33" t="s">
        <v>833</v>
      </c>
      <c r="O727" s="43">
        <v>44968</v>
      </c>
      <c r="P727" s="36">
        <v>0</v>
      </c>
    </row>
    <row r="728" spans="1:16" ht="13.15" customHeight="1" x14ac:dyDescent="0.25">
      <c r="A728" s="33" t="s">
        <v>21</v>
      </c>
      <c r="B728" s="45" t="s">
        <v>795</v>
      </c>
      <c r="C728" s="46">
        <v>29</v>
      </c>
      <c r="D728" s="47" t="s">
        <v>88</v>
      </c>
      <c r="E728" s="34">
        <v>44958</v>
      </c>
      <c r="F728" s="33" t="s">
        <v>4291</v>
      </c>
      <c r="G728" s="33" t="s">
        <v>834</v>
      </c>
      <c r="H728" s="37"/>
      <c r="I728" s="35">
        <v>30597.234000000004</v>
      </c>
      <c r="J728" s="35">
        <v>30597.234000000004</v>
      </c>
      <c r="K728" s="35">
        <v>5813.4745000000003</v>
      </c>
      <c r="L728" s="35">
        <v>36410.708500000001</v>
      </c>
      <c r="M728" s="35">
        <v>36410.708500000001</v>
      </c>
      <c r="N728" s="33" t="s">
        <v>835</v>
      </c>
      <c r="O728" s="43">
        <v>44990</v>
      </c>
      <c r="P728" s="36">
        <v>0</v>
      </c>
    </row>
    <row r="729" spans="1:16" ht="13.15" customHeight="1" x14ac:dyDescent="0.25">
      <c r="A729" s="33" t="s">
        <v>21</v>
      </c>
      <c r="B729" s="45" t="s">
        <v>795</v>
      </c>
      <c r="C729" s="46">
        <v>30</v>
      </c>
      <c r="D729" s="47" t="s">
        <v>88</v>
      </c>
      <c r="E729" s="34">
        <v>44958</v>
      </c>
      <c r="F729" s="33" t="s">
        <v>4292</v>
      </c>
      <c r="G729" s="33" t="s">
        <v>836</v>
      </c>
      <c r="H729" s="37"/>
      <c r="I729" s="35">
        <v>30597.234000000004</v>
      </c>
      <c r="J729" s="35">
        <v>30597.234000000004</v>
      </c>
      <c r="K729" s="35">
        <v>5813.4745000000003</v>
      </c>
      <c r="L729" s="35">
        <v>36410.708500000001</v>
      </c>
      <c r="M729" s="35">
        <v>36410.708500000001</v>
      </c>
      <c r="N729" s="33" t="s">
        <v>837</v>
      </c>
      <c r="O729" s="43">
        <v>45062</v>
      </c>
      <c r="P729" s="36">
        <v>0</v>
      </c>
    </row>
    <row r="730" spans="1:16" ht="13.15" customHeight="1" x14ac:dyDescent="0.25">
      <c r="A730" s="33" t="s">
        <v>21</v>
      </c>
      <c r="B730" s="45" t="s">
        <v>795</v>
      </c>
      <c r="C730" s="46">
        <v>31</v>
      </c>
      <c r="D730" s="47" t="s">
        <v>88</v>
      </c>
      <c r="E730" s="34">
        <v>44958</v>
      </c>
      <c r="F730" s="33" t="s">
        <v>4293</v>
      </c>
      <c r="G730" s="33" t="s">
        <v>838</v>
      </c>
      <c r="H730" s="37"/>
      <c r="I730" s="35">
        <v>18698.310000000001</v>
      </c>
      <c r="J730" s="35">
        <v>18698.310000000001</v>
      </c>
      <c r="K730" s="35">
        <v>3552.6790000000001</v>
      </c>
      <c r="L730" s="35">
        <v>22250.989000000001</v>
      </c>
      <c r="M730" s="35">
        <v>22250.989000000001</v>
      </c>
      <c r="N730" s="33" t="s">
        <v>839</v>
      </c>
      <c r="O730" s="43">
        <v>44977</v>
      </c>
      <c r="P730" s="36">
        <v>0</v>
      </c>
    </row>
    <row r="731" spans="1:16" ht="13.15" customHeight="1" x14ac:dyDescent="0.25">
      <c r="A731" s="33" t="s">
        <v>21</v>
      </c>
      <c r="B731" s="45" t="s">
        <v>795</v>
      </c>
      <c r="C731" s="46">
        <v>32</v>
      </c>
      <c r="D731" s="47" t="s">
        <v>88</v>
      </c>
      <c r="E731" s="34">
        <v>44958</v>
      </c>
      <c r="F731" s="33" t="s">
        <v>4294</v>
      </c>
      <c r="G731" s="33" t="s">
        <v>812</v>
      </c>
      <c r="H731" s="37"/>
      <c r="I731" s="35">
        <v>18698.310000000001</v>
      </c>
      <c r="J731" s="35">
        <v>18698.310000000001</v>
      </c>
      <c r="K731" s="35">
        <v>3552.6790000000001</v>
      </c>
      <c r="L731" s="35">
        <v>22250.989000000001</v>
      </c>
      <c r="M731" s="35">
        <v>22250.989000000001</v>
      </c>
      <c r="N731" s="33" t="s">
        <v>840</v>
      </c>
      <c r="O731" s="43">
        <v>44965</v>
      </c>
      <c r="P731" s="36">
        <v>0</v>
      </c>
    </row>
    <row r="732" spans="1:16" ht="13.15" customHeight="1" x14ac:dyDescent="0.25">
      <c r="A732" s="33" t="s">
        <v>21</v>
      </c>
      <c r="B732" s="45" t="s">
        <v>795</v>
      </c>
      <c r="C732" s="46">
        <v>33</v>
      </c>
      <c r="D732" s="47" t="s">
        <v>88</v>
      </c>
      <c r="E732" s="34">
        <v>44958</v>
      </c>
      <c r="F732" s="33" t="s">
        <v>4295</v>
      </c>
      <c r="G732" s="33" t="s">
        <v>841</v>
      </c>
      <c r="H732" s="37"/>
      <c r="I732" s="35">
        <v>3399.69</v>
      </c>
      <c r="J732" s="35">
        <v>3399.69</v>
      </c>
      <c r="K732" s="35">
        <v>645.94100000000003</v>
      </c>
      <c r="L732" s="35">
        <v>4045.6309999999999</v>
      </c>
      <c r="M732" s="35">
        <v>4045.6309999999999</v>
      </c>
      <c r="N732" s="33" t="s">
        <v>842</v>
      </c>
      <c r="O732" s="43">
        <v>45091</v>
      </c>
      <c r="P732" s="36">
        <v>0</v>
      </c>
    </row>
    <row r="733" spans="1:16" ht="13.15" customHeight="1" x14ac:dyDescent="0.25">
      <c r="A733" s="33" t="s">
        <v>21</v>
      </c>
      <c r="B733" s="45" t="s">
        <v>795</v>
      </c>
      <c r="C733" s="46">
        <v>34</v>
      </c>
      <c r="D733" s="47" t="s">
        <v>88</v>
      </c>
      <c r="E733" s="34">
        <v>44958</v>
      </c>
      <c r="F733" s="33" t="s">
        <v>4295</v>
      </c>
      <c r="G733" s="33" t="s">
        <v>843</v>
      </c>
      <c r="H733" s="37"/>
      <c r="I733" s="35">
        <v>30597.234000000004</v>
      </c>
      <c r="J733" s="35">
        <v>30597.234000000004</v>
      </c>
      <c r="K733" s="35">
        <v>5813.4745000000003</v>
      </c>
      <c r="L733" s="35">
        <v>36410.708500000001</v>
      </c>
      <c r="M733" s="35">
        <v>36410.708500000001</v>
      </c>
      <c r="N733" s="33" t="s">
        <v>842</v>
      </c>
      <c r="O733" s="43">
        <v>45091</v>
      </c>
      <c r="P733" s="36">
        <v>0</v>
      </c>
    </row>
    <row r="734" spans="1:16" ht="13.15" customHeight="1" x14ac:dyDescent="0.25">
      <c r="A734" s="33" t="s">
        <v>21</v>
      </c>
      <c r="B734" s="45" t="s">
        <v>795</v>
      </c>
      <c r="C734" s="46">
        <v>35</v>
      </c>
      <c r="D734" s="47" t="s">
        <v>88</v>
      </c>
      <c r="E734" s="34">
        <v>44986</v>
      </c>
      <c r="F734" s="33" t="s">
        <v>4296</v>
      </c>
      <c r="G734" s="33" t="s">
        <v>844</v>
      </c>
      <c r="H734" s="37"/>
      <c r="I734" s="35">
        <v>58333.123999999996</v>
      </c>
      <c r="J734" s="35">
        <v>58333.123999999996</v>
      </c>
      <c r="K734" s="35">
        <v>11083.293</v>
      </c>
      <c r="L734" s="35">
        <v>69416.417000000001</v>
      </c>
      <c r="M734" s="35">
        <v>69416.417000000001</v>
      </c>
      <c r="N734" s="33" t="s">
        <v>845</v>
      </c>
      <c r="O734" s="43">
        <v>45129</v>
      </c>
      <c r="P734" s="36">
        <v>0</v>
      </c>
    </row>
    <row r="735" spans="1:16" ht="13.15" customHeight="1" x14ac:dyDescent="0.25">
      <c r="A735" s="33" t="s">
        <v>21</v>
      </c>
      <c r="B735" s="45" t="s">
        <v>795</v>
      </c>
      <c r="C735" s="46">
        <v>36</v>
      </c>
      <c r="D735" s="47" t="s">
        <v>88</v>
      </c>
      <c r="E735" s="34">
        <v>44986</v>
      </c>
      <c r="F735" s="33" t="s">
        <v>4296</v>
      </c>
      <c r="G735" s="33" t="s">
        <v>846</v>
      </c>
      <c r="H735" s="37"/>
      <c r="I735" s="35">
        <v>58333.123999999996</v>
      </c>
      <c r="J735" s="35">
        <v>58333.123999999996</v>
      </c>
      <c r="K735" s="35">
        <v>11083.293</v>
      </c>
      <c r="L735" s="35">
        <v>69416.417000000001</v>
      </c>
      <c r="M735" s="35">
        <v>69416.417000000001</v>
      </c>
      <c r="N735" s="33" t="s">
        <v>845</v>
      </c>
      <c r="O735" s="43">
        <v>45129</v>
      </c>
      <c r="P735" s="36">
        <v>0</v>
      </c>
    </row>
    <row r="736" spans="1:16" ht="13.15" customHeight="1" x14ac:dyDescent="0.25">
      <c r="A736" s="33" t="s">
        <v>21</v>
      </c>
      <c r="B736" s="45" t="s">
        <v>795</v>
      </c>
      <c r="C736" s="46">
        <v>37</v>
      </c>
      <c r="D736" s="47" t="s">
        <v>88</v>
      </c>
      <c r="E736" s="34">
        <v>44986</v>
      </c>
      <c r="F736" s="33" t="s">
        <v>4297</v>
      </c>
      <c r="G736" s="33" t="s">
        <v>847</v>
      </c>
      <c r="H736" s="37"/>
      <c r="I736" s="35">
        <v>50387.531000000003</v>
      </c>
      <c r="J736" s="35">
        <v>50387.531000000003</v>
      </c>
      <c r="K736" s="35">
        <v>9573.6309999999994</v>
      </c>
      <c r="L736" s="35">
        <v>59961.161999999997</v>
      </c>
      <c r="M736" s="35">
        <v>0</v>
      </c>
      <c r="N736" s="37"/>
      <c r="O736" s="33"/>
      <c r="P736" s="35">
        <v>0</v>
      </c>
    </row>
    <row r="737" spans="1:16" ht="13.15" customHeight="1" x14ac:dyDescent="0.25">
      <c r="A737" s="33" t="s">
        <v>21</v>
      </c>
      <c r="B737" s="45" t="s">
        <v>795</v>
      </c>
      <c r="C737" s="46">
        <v>38</v>
      </c>
      <c r="D737" s="47" t="s">
        <v>88</v>
      </c>
      <c r="E737" s="34">
        <v>44990</v>
      </c>
      <c r="F737" s="33" t="s">
        <v>4298</v>
      </c>
      <c r="G737" s="33" t="s">
        <v>848</v>
      </c>
      <c r="H737" s="37"/>
      <c r="I737" s="35">
        <v>10199.075999999999</v>
      </c>
      <c r="J737" s="35">
        <v>10199.075999999999</v>
      </c>
      <c r="K737" s="35">
        <v>1937.8244999999999</v>
      </c>
      <c r="L737" s="35">
        <v>12136.9005</v>
      </c>
      <c r="M737" s="35">
        <v>12136.9005</v>
      </c>
      <c r="N737" s="33" t="s">
        <v>849</v>
      </c>
      <c r="O737" s="43">
        <v>45047</v>
      </c>
      <c r="P737" s="36">
        <v>0</v>
      </c>
    </row>
    <row r="738" spans="1:16" ht="13.15" customHeight="1" x14ac:dyDescent="0.25">
      <c r="A738" s="33" t="s">
        <v>21</v>
      </c>
      <c r="B738" s="45" t="s">
        <v>795</v>
      </c>
      <c r="C738" s="46">
        <v>39</v>
      </c>
      <c r="D738" s="47" t="s">
        <v>88</v>
      </c>
      <c r="E738" s="34">
        <v>44990</v>
      </c>
      <c r="F738" s="33" t="s">
        <v>4298</v>
      </c>
      <c r="G738" s="33" t="s">
        <v>850</v>
      </c>
      <c r="H738" s="37"/>
      <c r="I738" s="35">
        <v>4107.96</v>
      </c>
      <c r="J738" s="35">
        <v>4107.96</v>
      </c>
      <c r="K738" s="35">
        <v>780.51250000000005</v>
      </c>
      <c r="L738" s="35">
        <v>4888.4724999999999</v>
      </c>
      <c r="M738" s="35">
        <v>4888.4724999999999</v>
      </c>
      <c r="N738" s="33" t="s">
        <v>849</v>
      </c>
      <c r="O738" s="43">
        <v>45047</v>
      </c>
      <c r="P738" s="36">
        <v>0</v>
      </c>
    </row>
    <row r="739" spans="1:16" ht="13.15" customHeight="1" x14ac:dyDescent="0.25">
      <c r="A739" s="33" t="s">
        <v>21</v>
      </c>
      <c r="B739" s="45" t="s">
        <v>795</v>
      </c>
      <c r="C739" s="46">
        <v>40</v>
      </c>
      <c r="D739" s="47" t="s">
        <v>88</v>
      </c>
      <c r="E739" s="34">
        <v>44990</v>
      </c>
      <c r="F739" s="33" t="s">
        <v>4298</v>
      </c>
      <c r="G739" s="33" t="s">
        <v>851</v>
      </c>
      <c r="H739" s="37"/>
      <c r="I739" s="35">
        <v>3399.69</v>
      </c>
      <c r="J739" s="35">
        <v>3399.69</v>
      </c>
      <c r="K739" s="35">
        <v>645.94100000000003</v>
      </c>
      <c r="L739" s="35">
        <v>4045.6309999999999</v>
      </c>
      <c r="M739" s="35">
        <v>4045.6309999999999</v>
      </c>
      <c r="N739" s="33" t="s">
        <v>849</v>
      </c>
      <c r="O739" s="43">
        <v>45047</v>
      </c>
      <c r="P739" s="36">
        <v>0</v>
      </c>
    </row>
    <row r="740" spans="1:16" ht="13.15" customHeight="1" x14ac:dyDescent="0.25">
      <c r="A740" s="33" t="s">
        <v>21</v>
      </c>
      <c r="B740" s="45" t="s">
        <v>795</v>
      </c>
      <c r="C740" s="46">
        <v>41</v>
      </c>
      <c r="D740" s="47" t="s">
        <v>88</v>
      </c>
      <c r="E740" s="34">
        <v>44990</v>
      </c>
      <c r="F740" s="33" t="s">
        <v>4299</v>
      </c>
      <c r="G740" s="33" t="s">
        <v>852</v>
      </c>
      <c r="H740" s="37"/>
      <c r="I740" s="35">
        <v>10199.075999999999</v>
      </c>
      <c r="J740" s="35">
        <v>10199.075999999999</v>
      </c>
      <c r="K740" s="35">
        <v>1937.8244999999999</v>
      </c>
      <c r="L740" s="35">
        <v>12136.9005</v>
      </c>
      <c r="M740" s="35">
        <v>12136.5005</v>
      </c>
      <c r="N740" s="33" t="s">
        <v>853</v>
      </c>
      <c r="O740" s="43">
        <v>45013</v>
      </c>
      <c r="P740" s="36">
        <v>0</v>
      </c>
    </row>
    <row r="741" spans="1:16" ht="13.15" customHeight="1" x14ac:dyDescent="0.25">
      <c r="A741" s="33" t="s">
        <v>21</v>
      </c>
      <c r="B741" s="45" t="s">
        <v>795</v>
      </c>
      <c r="C741" s="46">
        <v>41</v>
      </c>
      <c r="D741" s="47" t="s">
        <v>88</v>
      </c>
      <c r="E741" s="34">
        <v>44990</v>
      </c>
      <c r="F741" s="33" t="s">
        <v>4299</v>
      </c>
      <c r="G741" s="33" t="s">
        <v>852</v>
      </c>
      <c r="H741" s="37"/>
      <c r="I741" s="35">
        <v>0</v>
      </c>
      <c r="J741" s="35">
        <v>0</v>
      </c>
      <c r="K741" s="35">
        <v>0</v>
      </c>
      <c r="L741" s="35">
        <v>0</v>
      </c>
      <c r="M741" s="35">
        <v>0.4</v>
      </c>
      <c r="N741" s="33" t="s">
        <v>853</v>
      </c>
      <c r="O741" s="43">
        <v>45013</v>
      </c>
      <c r="P741" s="36">
        <v>0</v>
      </c>
    </row>
    <row r="742" spans="1:16" ht="13.15" customHeight="1" x14ac:dyDescent="0.25">
      <c r="A742" s="33" t="s">
        <v>21</v>
      </c>
      <c r="B742" s="45" t="s">
        <v>795</v>
      </c>
      <c r="C742" s="46">
        <v>42</v>
      </c>
      <c r="D742" s="47" t="s">
        <v>88</v>
      </c>
      <c r="E742" s="34">
        <v>44990</v>
      </c>
      <c r="F742" s="33" t="s">
        <v>4300</v>
      </c>
      <c r="G742" s="33" t="s">
        <v>812</v>
      </c>
      <c r="H742" s="37"/>
      <c r="I742" s="35">
        <v>10199.075999999999</v>
      </c>
      <c r="J742" s="35">
        <v>10199.075999999999</v>
      </c>
      <c r="K742" s="35">
        <v>1937.8244999999999</v>
      </c>
      <c r="L742" s="35">
        <v>12136.9005</v>
      </c>
      <c r="M742" s="35">
        <v>12136.9005</v>
      </c>
      <c r="N742" s="33" t="s">
        <v>854</v>
      </c>
      <c r="O742" s="43">
        <v>45217</v>
      </c>
      <c r="P742" s="36">
        <v>0</v>
      </c>
    </row>
    <row r="743" spans="1:16" ht="13.15" customHeight="1" x14ac:dyDescent="0.25">
      <c r="A743" s="33" t="s">
        <v>21</v>
      </c>
      <c r="B743" s="45" t="s">
        <v>795</v>
      </c>
      <c r="C743" s="46">
        <v>43</v>
      </c>
      <c r="D743" s="47" t="s">
        <v>88</v>
      </c>
      <c r="E743" s="34">
        <v>44990</v>
      </c>
      <c r="F743" s="33" t="s">
        <v>4301</v>
      </c>
      <c r="G743" s="33" t="s">
        <v>855</v>
      </c>
      <c r="H743" s="37"/>
      <c r="I743" s="35">
        <v>5288.11</v>
      </c>
      <c r="J743" s="35">
        <v>5288.11</v>
      </c>
      <c r="K743" s="35">
        <v>1004.741</v>
      </c>
      <c r="L743" s="35">
        <v>6292.8510000000006</v>
      </c>
      <c r="M743" s="35">
        <v>0</v>
      </c>
      <c r="N743" s="37"/>
      <c r="O743" s="33"/>
      <c r="P743" s="35">
        <v>0</v>
      </c>
    </row>
    <row r="744" spans="1:16" ht="13.15" customHeight="1" x14ac:dyDescent="0.25">
      <c r="A744" s="33" t="s">
        <v>21</v>
      </c>
      <c r="B744" s="45" t="s">
        <v>795</v>
      </c>
      <c r="C744" s="46">
        <v>44</v>
      </c>
      <c r="D744" s="47" t="s">
        <v>88</v>
      </c>
      <c r="E744" s="34">
        <v>44990</v>
      </c>
      <c r="F744" s="33" t="s">
        <v>4302</v>
      </c>
      <c r="G744" s="33" t="s">
        <v>856</v>
      </c>
      <c r="H744" s="37"/>
      <c r="I744" s="35">
        <v>48925.688500000004</v>
      </c>
      <c r="J744" s="35">
        <v>52020.934000000001</v>
      </c>
      <c r="K744" s="35">
        <v>9883.9770000000008</v>
      </c>
      <c r="L744" s="35">
        <v>58809.665500000003</v>
      </c>
      <c r="M744" s="35">
        <v>58809.665500000003</v>
      </c>
      <c r="N744" s="33" t="s">
        <v>857</v>
      </c>
      <c r="O744" s="43">
        <v>45098</v>
      </c>
      <c r="P744" s="36">
        <v>0</v>
      </c>
    </row>
    <row r="745" spans="1:16" ht="13.15" customHeight="1" x14ac:dyDescent="0.25">
      <c r="A745" s="33" t="s">
        <v>21</v>
      </c>
      <c r="B745" s="45" t="s">
        <v>795</v>
      </c>
      <c r="C745" s="46">
        <v>45</v>
      </c>
      <c r="D745" s="47" t="s">
        <v>88</v>
      </c>
      <c r="E745" s="34">
        <v>44998</v>
      </c>
      <c r="F745" s="33" t="s">
        <v>4303</v>
      </c>
      <c r="G745" s="33" t="s">
        <v>858</v>
      </c>
      <c r="H745" s="37"/>
      <c r="I745" s="35">
        <v>79617.37</v>
      </c>
      <c r="J745" s="35">
        <v>79617.37</v>
      </c>
      <c r="K745" s="35">
        <v>15127.3</v>
      </c>
      <c r="L745" s="35">
        <v>94744.67</v>
      </c>
      <c r="M745" s="35">
        <v>94744.67</v>
      </c>
      <c r="N745" s="33" t="s">
        <v>859</v>
      </c>
      <c r="O745" s="43">
        <v>45041</v>
      </c>
      <c r="P745" s="36">
        <v>0</v>
      </c>
    </row>
    <row r="746" spans="1:16" ht="13.15" customHeight="1" x14ac:dyDescent="0.25">
      <c r="A746" s="33" t="s">
        <v>21</v>
      </c>
      <c r="B746" s="45" t="s">
        <v>795</v>
      </c>
      <c r="C746" s="46">
        <v>46</v>
      </c>
      <c r="D746" s="47" t="s">
        <v>88</v>
      </c>
      <c r="E746" s="34">
        <v>44999</v>
      </c>
      <c r="F746" s="33" t="s">
        <v>4304</v>
      </c>
      <c r="G746" s="33" t="s">
        <v>860</v>
      </c>
      <c r="H746" s="37"/>
      <c r="I746" s="35">
        <v>18698.310000000001</v>
      </c>
      <c r="J746" s="35">
        <v>18698.310000000001</v>
      </c>
      <c r="K746" s="35">
        <v>3552.6790000000001</v>
      </c>
      <c r="L746" s="35">
        <v>22250.989000000001</v>
      </c>
      <c r="M746" s="35">
        <v>22250.989000000001</v>
      </c>
      <c r="N746" s="33">
        <v>7415407</v>
      </c>
      <c r="O746" s="43">
        <v>45124</v>
      </c>
      <c r="P746" s="36">
        <v>0</v>
      </c>
    </row>
    <row r="747" spans="1:16" ht="13.15" customHeight="1" x14ac:dyDescent="0.25">
      <c r="A747" s="33" t="s">
        <v>21</v>
      </c>
      <c r="B747" s="45" t="s">
        <v>795</v>
      </c>
      <c r="C747" s="46">
        <v>47</v>
      </c>
      <c r="D747" s="47" t="s">
        <v>88</v>
      </c>
      <c r="E747" s="34">
        <v>45008</v>
      </c>
      <c r="F747" s="33" t="s">
        <v>4305</v>
      </c>
      <c r="G747" s="33" t="s">
        <v>861</v>
      </c>
      <c r="H747" s="37"/>
      <c r="I747" s="35">
        <v>10999.9</v>
      </c>
      <c r="J747" s="35">
        <v>10999.9</v>
      </c>
      <c r="K747" s="35">
        <v>0</v>
      </c>
      <c r="L747" s="35">
        <v>10999.9</v>
      </c>
      <c r="M747" s="35">
        <v>10999.9</v>
      </c>
      <c r="N747" s="33" t="s">
        <v>862</v>
      </c>
      <c r="O747" s="43">
        <v>45062</v>
      </c>
      <c r="P747" s="36">
        <v>0</v>
      </c>
    </row>
    <row r="748" spans="1:16" ht="13.15" customHeight="1" x14ac:dyDescent="0.25">
      <c r="A748" s="33" t="s">
        <v>21</v>
      </c>
      <c r="B748" s="45" t="s">
        <v>795</v>
      </c>
      <c r="C748" s="46">
        <v>48</v>
      </c>
      <c r="D748" s="47" t="s">
        <v>88</v>
      </c>
      <c r="E748" s="34">
        <v>45008</v>
      </c>
      <c r="F748" s="33" t="s">
        <v>4306</v>
      </c>
      <c r="G748" s="33" t="s">
        <v>863</v>
      </c>
      <c r="H748" s="37"/>
      <c r="I748" s="35">
        <v>10999.9</v>
      </c>
      <c r="J748" s="35">
        <v>10999.9</v>
      </c>
      <c r="K748" s="35">
        <v>0</v>
      </c>
      <c r="L748" s="35">
        <v>10999.9</v>
      </c>
      <c r="M748" s="35">
        <v>10999.9</v>
      </c>
      <c r="N748" s="33" t="s">
        <v>864</v>
      </c>
      <c r="O748" s="43">
        <v>45062</v>
      </c>
      <c r="P748" s="36">
        <v>0</v>
      </c>
    </row>
    <row r="749" spans="1:16" ht="13.15" customHeight="1" x14ac:dyDescent="0.25">
      <c r="A749" s="33" t="s">
        <v>21</v>
      </c>
      <c r="B749" s="45" t="s">
        <v>795</v>
      </c>
      <c r="C749" s="46">
        <v>49</v>
      </c>
      <c r="D749" s="47" t="s">
        <v>88</v>
      </c>
      <c r="E749" s="34">
        <v>45008</v>
      </c>
      <c r="F749" s="33" t="s">
        <v>4307</v>
      </c>
      <c r="G749" s="33" t="s">
        <v>865</v>
      </c>
      <c r="H749" s="37"/>
      <c r="I749" s="35">
        <v>10999.9</v>
      </c>
      <c r="J749" s="35">
        <v>10999.9</v>
      </c>
      <c r="K749" s="35">
        <v>0</v>
      </c>
      <c r="L749" s="35">
        <v>10999.9</v>
      </c>
      <c r="M749" s="35">
        <v>10999.9</v>
      </c>
      <c r="N749" s="33" t="s">
        <v>866</v>
      </c>
      <c r="O749" s="43">
        <v>45062</v>
      </c>
      <c r="P749" s="36">
        <v>0</v>
      </c>
    </row>
    <row r="750" spans="1:16" ht="13.15" customHeight="1" x14ac:dyDescent="0.25">
      <c r="A750" s="33" t="s">
        <v>21</v>
      </c>
      <c r="B750" s="45" t="s">
        <v>795</v>
      </c>
      <c r="C750" s="46">
        <v>50</v>
      </c>
      <c r="D750" s="47" t="s">
        <v>88</v>
      </c>
      <c r="E750" s="34">
        <v>45008</v>
      </c>
      <c r="F750" s="33" t="s">
        <v>4308</v>
      </c>
      <c r="G750" s="33" t="s">
        <v>867</v>
      </c>
      <c r="H750" s="37"/>
      <c r="I750" s="35">
        <v>10999.9</v>
      </c>
      <c r="J750" s="35">
        <v>10999.9</v>
      </c>
      <c r="K750" s="35">
        <v>0</v>
      </c>
      <c r="L750" s="35">
        <v>10999.9</v>
      </c>
      <c r="M750" s="35">
        <v>10999.9</v>
      </c>
      <c r="N750" s="33" t="s">
        <v>868</v>
      </c>
      <c r="O750" s="43">
        <v>45062</v>
      </c>
      <c r="P750" s="36">
        <v>0</v>
      </c>
    </row>
    <row r="751" spans="1:16" ht="13.15" customHeight="1" x14ac:dyDescent="0.25">
      <c r="A751" s="33" t="s">
        <v>21</v>
      </c>
      <c r="B751" s="45" t="s">
        <v>795</v>
      </c>
      <c r="C751" s="46">
        <v>51</v>
      </c>
      <c r="D751" s="47" t="s">
        <v>88</v>
      </c>
      <c r="E751" s="34">
        <v>45011</v>
      </c>
      <c r="F751" s="33" t="s">
        <v>4309</v>
      </c>
      <c r="G751" s="33" t="s">
        <v>869</v>
      </c>
      <c r="H751" s="37"/>
      <c r="I751" s="35">
        <v>14678.215</v>
      </c>
      <c r="J751" s="35">
        <v>14678.215</v>
      </c>
      <c r="K751" s="35">
        <v>2788.8604999999998</v>
      </c>
      <c r="L751" s="35">
        <v>17467.075499999999</v>
      </c>
      <c r="M751" s="35">
        <v>0</v>
      </c>
      <c r="N751" s="37"/>
      <c r="O751" s="33"/>
      <c r="P751" s="35">
        <v>0</v>
      </c>
    </row>
    <row r="752" spans="1:16" ht="13.15" customHeight="1" x14ac:dyDescent="0.25">
      <c r="A752" s="33" t="s">
        <v>21</v>
      </c>
      <c r="B752" s="45" t="s">
        <v>795</v>
      </c>
      <c r="C752" s="46">
        <v>52</v>
      </c>
      <c r="D752" s="47" t="s">
        <v>88</v>
      </c>
      <c r="E752" s="34">
        <v>45055</v>
      </c>
      <c r="F752" s="33" t="s">
        <v>4285</v>
      </c>
      <c r="G752" s="33" t="s">
        <v>870</v>
      </c>
      <c r="H752" s="37"/>
      <c r="I752" s="35">
        <v>15596.85</v>
      </c>
      <c r="J752" s="35">
        <v>15596.85</v>
      </c>
      <c r="K752" s="35">
        <v>2963.4014999999999</v>
      </c>
      <c r="L752" s="35">
        <v>18560.251500000002</v>
      </c>
      <c r="M752" s="35">
        <v>0</v>
      </c>
      <c r="N752" s="38"/>
      <c r="O752" s="43"/>
      <c r="P752" s="36">
        <v>0</v>
      </c>
    </row>
    <row r="753" spans="1:16" ht="13.15" customHeight="1" x14ac:dyDescent="0.25">
      <c r="A753" s="33" t="s">
        <v>21</v>
      </c>
      <c r="B753" s="45" t="s">
        <v>795</v>
      </c>
      <c r="C753" s="46">
        <v>53</v>
      </c>
      <c r="D753" s="47" t="s">
        <v>88</v>
      </c>
      <c r="E753" s="34">
        <v>45060</v>
      </c>
      <c r="F753" s="33" t="s">
        <v>4310</v>
      </c>
      <c r="G753" s="33" t="s">
        <v>871</v>
      </c>
      <c r="H753" s="37"/>
      <c r="I753" s="35">
        <v>46479.415500000003</v>
      </c>
      <c r="J753" s="35">
        <v>46479.415500000003</v>
      </c>
      <c r="K753" s="35">
        <v>8831.0895</v>
      </c>
      <c r="L753" s="35">
        <v>55310.505000000005</v>
      </c>
      <c r="M753" s="35">
        <v>55310.505000000005</v>
      </c>
      <c r="N753" s="33" t="s">
        <v>872</v>
      </c>
      <c r="O753" s="43">
        <v>45266</v>
      </c>
      <c r="P753" s="36">
        <v>0</v>
      </c>
    </row>
    <row r="754" spans="1:16" ht="13.15" customHeight="1" x14ac:dyDescent="0.25">
      <c r="A754" s="33" t="s">
        <v>21</v>
      </c>
      <c r="B754" s="45" t="s">
        <v>795</v>
      </c>
      <c r="C754" s="46">
        <v>54</v>
      </c>
      <c r="D754" s="47" t="s">
        <v>88</v>
      </c>
      <c r="E754" s="34">
        <v>45061</v>
      </c>
      <c r="F754" s="33" t="s">
        <v>4273</v>
      </c>
      <c r="G754" s="33" t="s">
        <v>873</v>
      </c>
      <c r="H754" s="37"/>
      <c r="I754" s="35">
        <v>16499.849999999999</v>
      </c>
      <c r="J754" s="35">
        <v>16499.849999999999</v>
      </c>
      <c r="K754" s="35">
        <v>0</v>
      </c>
      <c r="L754" s="35">
        <v>16499.849999999999</v>
      </c>
      <c r="M754" s="35">
        <v>16499.849999999999</v>
      </c>
      <c r="N754" s="33" t="s">
        <v>874</v>
      </c>
      <c r="O754" s="43">
        <v>45074</v>
      </c>
      <c r="P754" s="36">
        <v>0</v>
      </c>
    </row>
    <row r="755" spans="1:16" ht="13.15" customHeight="1" x14ac:dyDescent="0.25">
      <c r="A755" s="33" t="s">
        <v>21</v>
      </c>
      <c r="B755" s="45" t="s">
        <v>795</v>
      </c>
      <c r="C755" s="46">
        <v>55</v>
      </c>
      <c r="D755" s="47" t="s">
        <v>88</v>
      </c>
      <c r="E755" s="34">
        <v>45061</v>
      </c>
      <c r="F755" s="33" t="s">
        <v>4280</v>
      </c>
      <c r="G755" s="33" t="s">
        <v>875</v>
      </c>
      <c r="H755" s="37"/>
      <c r="I755" s="35">
        <v>45000</v>
      </c>
      <c r="J755" s="35">
        <v>45000</v>
      </c>
      <c r="K755" s="35">
        <v>8550</v>
      </c>
      <c r="L755" s="35">
        <v>53550</v>
      </c>
      <c r="M755" s="35">
        <v>53550</v>
      </c>
      <c r="N755" s="33" t="s">
        <v>818</v>
      </c>
      <c r="O755" s="43">
        <v>45084</v>
      </c>
      <c r="P755" s="36">
        <v>0</v>
      </c>
    </row>
    <row r="756" spans="1:16" ht="13.15" customHeight="1" x14ac:dyDescent="0.25">
      <c r="A756" s="33" t="s">
        <v>21</v>
      </c>
      <c r="B756" s="45" t="s">
        <v>795</v>
      </c>
      <c r="C756" s="46">
        <v>56</v>
      </c>
      <c r="D756" s="47" t="s">
        <v>88</v>
      </c>
      <c r="E756" s="34">
        <v>45061</v>
      </c>
      <c r="F756" s="33" t="s">
        <v>4310</v>
      </c>
      <c r="G756" s="33" t="s">
        <v>876</v>
      </c>
      <c r="H756" s="37"/>
      <c r="I756" s="35">
        <v>13500</v>
      </c>
      <c r="J756" s="35">
        <v>13500</v>
      </c>
      <c r="K756" s="35">
        <v>0</v>
      </c>
      <c r="L756" s="35">
        <v>13500</v>
      </c>
      <c r="M756" s="35">
        <v>13500</v>
      </c>
      <c r="N756" s="33" t="s">
        <v>872</v>
      </c>
      <c r="O756" s="43">
        <v>45266</v>
      </c>
      <c r="P756" s="36">
        <v>0</v>
      </c>
    </row>
    <row r="757" spans="1:16" ht="13.15" customHeight="1" x14ac:dyDescent="0.25">
      <c r="A757" s="33" t="s">
        <v>21</v>
      </c>
      <c r="B757" s="45" t="s">
        <v>795</v>
      </c>
      <c r="C757" s="46">
        <v>57</v>
      </c>
      <c r="D757" s="47" t="s">
        <v>88</v>
      </c>
      <c r="E757" s="34">
        <v>45061</v>
      </c>
      <c r="F757" s="33" t="s">
        <v>4279</v>
      </c>
      <c r="G757" s="33" t="s">
        <v>877</v>
      </c>
      <c r="H757" s="37"/>
      <c r="I757" s="35">
        <v>45000</v>
      </c>
      <c r="J757" s="35">
        <v>45000</v>
      </c>
      <c r="K757" s="35">
        <v>0</v>
      </c>
      <c r="L757" s="35">
        <v>45000</v>
      </c>
      <c r="M757" s="35">
        <v>45000</v>
      </c>
      <c r="N757" s="33" t="s">
        <v>826</v>
      </c>
      <c r="O757" s="43">
        <v>45123</v>
      </c>
      <c r="P757" s="36">
        <v>0</v>
      </c>
    </row>
    <row r="758" spans="1:16" ht="13.15" customHeight="1" x14ac:dyDescent="0.25">
      <c r="A758" s="33" t="s">
        <v>21</v>
      </c>
      <c r="B758" s="45" t="s">
        <v>795</v>
      </c>
      <c r="C758" s="46">
        <v>58</v>
      </c>
      <c r="D758" s="47" t="s">
        <v>88</v>
      </c>
      <c r="E758" s="34">
        <v>45061</v>
      </c>
      <c r="F758" s="33" t="s">
        <v>4311</v>
      </c>
      <c r="G758" s="33" t="s">
        <v>878</v>
      </c>
      <c r="H758" s="37"/>
      <c r="I758" s="35">
        <v>36831.8295</v>
      </c>
      <c r="J758" s="35">
        <v>36831.8295</v>
      </c>
      <c r="K758" s="35">
        <v>6998.0479999999998</v>
      </c>
      <c r="L758" s="35">
        <v>43829.877500000002</v>
      </c>
      <c r="M758" s="35">
        <v>0</v>
      </c>
      <c r="N758" s="37"/>
      <c r="O758" s="33"/>
      <c r="P758" s="35">
        <v>0</v>
      </c>
    </row>
    <row r="759" spans="1:16" ht="13.15" customHeight="1" x14ac:dyDescent="0.25">
      <c r="A759" s="33" t="s">
        <v>21</v>
      </c>
      <c r="B759" s="45" t="s">
        <v>795</v>
      </c>
      <c r="C759" s="46">
        <v>59</v>
      </c>
      <c r="D759" s="47" t="s">
        <v>88</v>
      </c>
      <c r="E759" s="34">
        <v>45061</v>
      </c>
      <c r="F759" s="33" t="s">
        <v>4311</v>
      </c>
      <c r="G759" s="33" t="s">
        <v>879</v>
      </c>
      <c r="H759" s="37"/>
      <c r="I759" s="35">
        <v>2250</v>
      </c>
      <c r="J759" s="35">
        <v>2250</v>
      </c>
      <c r="K759" s="35">
        <v>427.5</v>
      </c>
      <c r="L759" s="35">
        <v>2677.5</v>
      </c>
      <c r="M759" s="35">
        <v>0</v>
      </c>
      <c r="N759" s="37"/>
      <c r="O759" s="33"/>
      <c r="P759" s="35">
        <v>0</v>
      </c>
    </row>
    <row r="760" spans="1:16" ht="13.15" customHeight="1" x14ac:dyDescent="0.25">
      <c r="A760" s="33" t="s">
        <v>21</v>
      </c>
      <c r="B760" s="45" t="s">
        <v>795</v>
      </c>
      <c r="C760" s="46">
        <v>60</v>
      </c>
      <c r="D760" s="47" t="s">
        <v>88</v>
      </c>
      <c r="E760" s="34">
        <v>45062</v>
      </c>
      <c r="F760" s="33" t="s">
        <v>4312</v>
      </c>
      <c r="G760" s="33" t="s">
        <v>880</v>
      </c>
      <c r="H760" s="37"/>
      <c r="I760" s="35">
        <v>16499.849999999999</v>
      </c>
      <c r="J760" s="35">
        <v>16499.849999999999</v>
      </c>
      <c r="K760" s="35">
        <v>0</v>
      </c>
      <c r="L760" s="35">
        <v>16499.849999999999</v>
      </c>
      <c r="M760" s="35">
        <v>16499.849999999999</v>
      </c>
      <c r="N760" s="33" t="s">
        <v>174</v>
      </c>
      <c r="O760" s="43">
        <v>45097</v>
      </c>
      <c r="P760" s="36">
        <v>0</v>
      </c>
    </row>
    <row r="761" spans="1:16" ht="13.15" customHeight="1" x14ac:dyDescent="0.25">
      <c r="A761" s="33" t="s">
        <v>21</v>
      </c>
      <c r="B761" s="45" t="s">
        <v>795</v>
      </c>
      <c r="C761" s="46">
        <v>61</v>
      </c>
      <c r="D761" s="47" t="s">
        <v>88</v>
      </c>
      <c r="E761" s="34">
        <v>45062</v>
      </c>
      <c r="F761" s="33" t="s">
        <v>4313</v>
      </c>
      <c r="G761" s="33" t="s">
        <v>881</v>
      </c>
      <c r="H761" s="37"/>
      <c r="I761" s="35">
        <v>16499.849999999999</v>
      </c>
      <c r="J761" s="35">
        <v>16499.849999999999</v>
      </c>
      <c r="K761" s="35">
        <v>0</v>
      </c>
      <c r="L761" s="35">
        <v>16499.849999999999</v>
      </c>
      <c r="M761" s="35">
        <v>16499.849999999999</v>
      </c>
      <c r="N761" s="33" t="s">
        <v>882</v>
      </c>
      <c r="O761" s="43">
        <v>45082</v>
      </c>
      <c r="P761" s="36">
        <v>0</v>
      </c>
    </row>
    <row r="762" spans="1:16" ht="13.15" customHeight="1" x14ac:dyDescent="0.25">
      <c r="A762" s="33" t="s">
        <v>21</v>
      </c>
      <c r="B762" s="45" t="s">
        <v>795</v>
      </c>
      <c r="C762" s="46">
        <v>62</v>
      </c>
      <c r="D762" s="47" t="s">
        <v>88</v>
      </c>
      <c r="E762" s="34">
        <v>45062</v>
      </c>
      <c r="F762" s="33" t="s">
        <v>4284</v>
      </c>
      <c r="G762" s="33" t="s">
        <v>883</v>
      </c>
      <c r="H762" s="37"/>
      <c r="I762" s="35">
        <v>19504.25</v>
      </c>
      <c r="J762" s="35">
        <v>19504.25</v>
      </c>
      <c r="K762" s="35">
        <v>3705.8074999999999</v>
      </c>
      <c r="L762" s="35">
        <v>23210.057500000003</v>
      </c>
      <c r="M762" s="35">
        <v>0</v>
      </c>
      <c r="N762" s="37"/>
      <c r="O762" s="33"/>
      <c r="P762" s="35">
        <v>0</v>
      </c>
    </row>
    <row r="763" spans="1:16" ht="13.15" customHeight="1" x14ac:dyDescent="0.25">
      <c r="A763" s="33" t="s">
        <v>21</v>
      </c>
      <c r="B763" s="45" t="s">
        <v>795</v>
      </c>
      <c r="C763" s="46">
        <v>63</v>
      </c>
      <c r="D763" s="47" t="s">
        <v>88</v>
      </c>
      <c r="E763" s="34">
        <v>45063</v>
      </c>
      <c r="F763" s="33" t="s">
        <v>4281</v>
      </c>
      <c r="G763" s="33" t="s">
        <v>884</v>
      </c>
      <c r="H763" s="37"/>
      <c r="I763" s="35">
        <v>19503.849999999999</v>
      </c>
      <c r="J763" s="35">
        <v>19503.849999999999</v>
      </c>
      <c r="K763" s="35">
        <v>3705.7315000000003</v>
      </c>
      <c r="L763" s="35">
        <v>23209.5815</v>
      </c>
      <c r="M763" s="35">
        <v>0</v>
      </c>
      <c r="N763" s="37"/>
      <c r="O763" s="33"/>
      <c r="P763" s="35">
        <v>0</v>
      </c>
    </row>
    <row r="764" spans="1:16" ht="13.15" customHeight="1" x14ac:dyDescent="0.25">
      <c r="A764" s="33" t="s">
        <v>21</v>
      </c>
      <c r="B764" s="45" t="s">
        <v>795</v>
      </c>
      <c r="C764" s="46">
        <v>64</v>
      </c>
      <c r="D764" s="47" t="s">
        <v>88</v>
      </c>
      <c r="E764" s="34">
        <v>45063</v>
      </c>
      <c r="F764" s="33" t="s">
        <v>4283</v>
      </c>
      <c r="G764" s="33" t="s">
        <v>884</v>
      </c>
      <c r="H764" s="37"/>
      <c r="I764" s="35">
        <v>19504.25</v>
      </c>
      <c r="J764" s="35">
        <v>19504.25</v>
      </c>
      <c r="K764" s="35">
        <v>3705.8074999999999</v>
      </c>
      <c r="L764" s="35">
        <v>23210.057500000003</v>
      </c>
      <c r="M764" s="35">
        <v>0</v>
      </c>
      <c r="N764" s="37"/>
      <c r="O764" s="33"/>
      <c r="P764" s="35">
        <v>0</v>
      </c>
    </row>
    <row r="765" spans="1:16" ht="13.15" customHeight="1" x14ac:dyDescent="0.25">
      <c r="A765" s="33" t="s">
        <v>21</v>
      </c>
      <c r="B765" s="45" t="s">
        <v>795</v>
      </c>
      <c r="C765" s="46">
        <v>65</v>
      </c>
      <c r="D765" s="47" t="s">
        <v>88</v>
      </c>
      <c r="E765" s="34">
        <v>45081</v>
      </c>
      <c r="F765" s="33" t="s">
        <v>4305</v>
      </c>
      <c r="G765" s="33" t="s">
        <v>885</v>
      </c>
      <c r="H765" s="37"/>
      <c r="I765" s="35">
        <v>10999.9</v>
      </c>
      <c r="J765" s="35">
        <v>10999.9</v>
      </c>
      <c r="K765" s="35">
        <v>0</v>
      </c>
      <c r="L765" s="35">
        <v>10999.9</v>
      </c>
      <c r="M765" s="35">
        <v>10999.9</v>
      </c>
      <c r="N765" s="33" t="s">
        <v>886</v>
      </c>
      <c r="O765" s="43">
        <v>45151</v>
      </c>
      <c r="P765" s="36">
        <v>0</v>
      </c>
    </row>
    <row r="766" spans="1:16" ht="13.15" customHeight="1" x14ac:dyDescent="0.25">
      <c r="A766" s="33" t="s">
        <v>21</v>
      </c>
      <c r="B766" s="45" t="s">
        <v>795</v>
      </c>
      <c r="C766" s="46">
        <v>66</v>
      </c>
      <c r="D766" s="47" t="s">
        <v>88</v>
      </c>
      <c r="E766" s="34">
        <v>45081</v>
      </c>
      <c r="F766" s="33" t="s">
        <v>4306</v>
      </c>
      <c r="G766" s="33" t="s">
        <v>887</v>
      </c>
      <c r="H766" s="37"/>
      <c r="I766" s="35">
        <v>10999.9</v>
      </c>
      <c r="J766" s="35">
        <v>10999.9</v>
      </c>
      <c r="K766" s="35">
        <v>0</v>
      </c>
      <c r="L766" s="35">
        <v>10999.9</v>
      </c>
      <c r="M766" s="35">
        <v>10999.9</v>
      </c>
      <c r="N766" s="33" t="s">
        <v>888</v>
      </c>
      <c r="O766" s="43">
        <v>45151</v>
      </c>
      <c r="P766" s="36">
        <v>0</v>
      </c>
    </row>
    <row r="767" spans="1:16" ht="13.15" customHeight="1" x14ac:dyDescent="0.25">
      <c r="A767" s="33" t="s">
        <v>21</v>
      </c>
      <c r="B767" s="45" t="s">
        <v>795</v>
      </c>
      <c r="C767" s="46">
        <v>67</v>
      </c>
      <c r="D767" s="47" t="s">
        <v>88</v>
      </c>
      <c r="E767" s="34">
        <v>45081</v>
      </c>
      <c r="F767" s="33" t="s">
        <v>4307</v>
      </c>
      <c r="G767" s="33" t="s">
        <v>889</v>
      </c>
      <c r="H767" s="37"/>
      <c r="I767" s="35">
        <v>10999.9</v>
      </c>
      <c r="J767" s="35">
        <v>10999.9</v>
      </c>
      <c r="K767" s="35">
        <v>0</v>
      </c>
      <c r="L767" s="35">
        <v>10999.9</v>
      </c>
      <c r="M767" s="35">
        <v>10999.9</v>
      </c>
      <c r="N767" s="33" t="s">
        <v>890</v>
      </c>
      <c r="O767" s="43">
        <v>45151</v>
      </c>
      <c r="P767" s="36">
        <v>0</v>
      </c>
    </row>
    <row r="768" spans="1:16" ht="13.15" customHeight="1" x14ac:dyDescent="0.25">
      <c r="A768" s="33" t="s">
        <v>21</v>
      </c>
      <c r="B768" s="45" t="s">
        <v>795</v>
      </c>
      <c r="C768" s="46">
        <v>68</v>
      </c>
      <c r="D768" s="47" t="s">
        <v>88</v>
      </c>
      <c r="E768" s="34">
        <v>45081</v>
      </c>
      <c r="F768" s="33" t="s">
        <v>4308</v>
      </c>
      <c r="G768" s="33" t="s">
        <v>891</v>
      </c>
      <c r="H768" s="37"/>
      <c r="I768" s="35">
        <v>10999.9</v>
      </c>
      <c r="J768" s="35">
        <v>10999.9</v>
      </c>
      <c r="K768" s="35">
        <v>0</v>
      </c>
      <c r="L768" s="35">
        <v>10999.9</v>
      </c>
      <c r="M768" s="35">
        <v>10999.9</v>
      </c>
      <c r="N768" s="33" t="s">
        <v>892</v>
      </c>
      <c r="O768" s="43">
        <v>45151</v>
      </c>
      <c r="P768" s="36">
        <v>0</v>
      </c>
    </row>
    <row r="769" spans="1:16" ht="13.15" customHeight="1" x14ac:dyDescent="0.25">
      <c r="A769" s="33" t="s">
        <v>21</v>
      </c>
      <c r="B769" s="45" t="s">
        <v>795</v>
      </c>
      <c r="C769" s="46">
        <v>69</v>
      </c>
      <c r="D769" s="47" t="s">
        <v>88</v>
      </c>
      <c r="E769" s="34">
        <v>45082</v>
      </c>
      <c r="F769" s="33" t="s">
        <v>4314</v>
      </c>
      <c r="G769" s="33" t="s">
        <v>893</v>
      </c>
      <c r="H769" s="37"/>
      <c r="I769" s="35">
        <v>10199.075999999999</v>
      </c>
      <c r="J769" s="35">
        <v>10199.075999999999</v>
      </c>
      <c r="K769" s="35">
        <v>1937.8244999999999</v>
      </c>
      <c r="L769" s="35">
        <v>12136.9005</v>
      </c>
      <c r="M769" s="35">
        <v>12136.9005</v>
      </c>
      <c r="N769" s="33" t="s">
        <v>894</v>
      </c>
      <c r="O769" s="43">
        <v>45118</v>
      </c>
      <c r="P769" s="36">
        <v>0</v>
      </c>
    </row>
    <row r="770" spans="1:16" ht="13.15" customHeight="1" x14ac:dyDescent="0.25">
      <c r="A770" s="33" t="s">
        <v>21</v>
      </c>
      <c r="B770" s="45" t="s">
        <v>795</v>
      </c>
      <c r="C770" s="46">
        <v>70</v>
      </c>
      <c r="D770" s="47" t="s">
        <v>88</v>
      </c>
      <c r="E770" s="34">
        <v>45082</v>
      </c>
      <c r="F770" s="33" t="s">
        <v>4315</v>
      </c>
      <c r="G770" s="33" t="s">
        <v>895</v>
      </c>
      <c r="H770" s="37"/>
      <c r="I770" s="35">
        <v>5949.4610000000002</v>
      </c>
      <c r="J770" s="35">
        <v>5949.4610000000002</v>
      </c>
      <c r="K770" s="35">
        <v>1130.3975</v>
      </c>
      <c r="L770" s="35">
        <v>7079.8585000000003</v>
      </c>
      <c r="M770" s="35">
        <v>0</v>
      </c>
      <c r="N770" s="33"/>
      <c r="O770" s="43"/>
      <c r="P770" s="36">
        <v>0</v>
      </c>
    </row>
    <row r="771" spans="1:16" ht="13.15" customHeight="1" x14ac:dyDescent="0.25">
      <c r="A771" s="33" t="s">
        <v>21</v>
      </c>
      <c r="B771" s="45" t="s">
        <v>795</v>
      </c>
      <c r="C771" s="46">
        <v>71</v>
      </c>
      <c r="D771" s="47" t="s">
        <v>88</v>
      </c>
      <c r="E771" s="34">
        <v>45082</v>
      </c>
      <c r="F771" s="33" t="s">
        <v>4316</v>
      </c>
      <c r="G771" s="33" t="s">
        <v>896</v>
      </c>
      <c r="H771" s="37"/>
      <c r="I771" s="35">
        <v>5949.4610000000002</v>
      </c>
      <c r="J771" s="35">
        <v>5949.4610000000002</v>
      </c>
      <c r="K771" s="35">
        <v>1130.3975</v>
      </c>
      <c r="L771" s="35">
        <v>7079.8585000000003</v>
      </c>
      <c r="M771" s="35">
        <v>7079.8585000000003</v>
      </c>
      <c r="N771" s="33">
        <v>2692469</v>
      </c>
      <c r="O771" s="43">
        <v>45124</v>
      </c>
      <c r="P771" s="36">
        <v>0</v>
      </c>
    </row>
    <row r="772" spans="1:16" ht="13.15" customHeight="1" x14ac:dyDescent="0.25">
      <c r="A772" s="33" t="s">
        <v>21</v>
      </c>
      <c r="B772" s="45" t="s">
        <v>795</v>
      </c>
      <c r="C772" s="46">
        <v>72</v>
      </c>
      <c r="D772" s="47" t="s">
        <v>88</v>
      </c>
      <c r="E772" s="34">
        <v>45082</v>
      </c>
      <c r="F772" s="33" t="s">
        <v>4316</v>
      </c>
      <c r="G772" s="33" t="s">
        <v>897</v>
      </c>
      <c r="H772" s="37"/>
      <c r="I772" s="35">
        <v>12748.8475</v>
      </c>
      <c r="J772" s="35">
        <v>12748.8475</v>
      </c>
      <c r="K772" s="35">
        <v>2422.2809999999999</v>
      </c>
      <c r="L772" s="35">
        <v>15171.128500000001</v>
      </c>
      <c r="M772" s="35">
        <v>15171.128500000001</v>
      </c>
      <c r="N772" s="33">
        <v>2692469</v>
      </c>
      <c r="O772" s="43">
        <v>45124</v>
      </c>
      <c r="P772" s="36">
        <v>0</v>
      </c>
    </row>
    <row r="773" spans="1:16" ht="13.15" customHeight="1" x14ac:dyDescent="0.25">
      <c r="A773" s="33" t="s">
        <v>21</v>
      </c>
      <c r="B773" s="45" t="s">
        <v>795</v>
      </c>
      <c r="C773" s="46">
        <v>73</v>
      </c>
      <c r="D773" s="47" t="s">
        <v>88</v>
      </c>
      <c r="E773" s="34">
        <v>45082</v>
      </c>
      <c r="F773" s="33" t="s">
        <v>4316</v>
      </c>
      <c r="G773" s="33" t="s">
        <v>898</v>
      </c>
      <c r="H773" s="37"/>
      <c r="I773" s="35">
        <v>12748.8475</v>
      </c>
      <c r="J773" s="35">
        <v>12748.8475</v>
      </c>
      <c r="K773" s="35">
        <v>2422.2809999999999</v>
      </c>
      <c r="L773" s="35">
        <v>15171.128500000001</v>
      </c>
      <c r="M773" s="35">
        <v>15171.128500000001</v>
      </c>
      <c r="N773" s="33">
        <v>2692469</v>
      </c>
      <c r="O773" s="43">
        <v>45124</v>
      </c>
      <c r="P773" s="36">
        <v>0</v>
      </c>
    </row>
    <row r="774" spans="1:16" ht="13.15" customHeight="1" x14ac:dyDescent="0.25">
      <c r="A774" s="33" t="s">
        <v>21</v>
      </c>
      <c r="B774" s="45" t="s">
        <v>795</v>
      </c>
      <c r="C774" s="46">
        <v>74</v>
      </c>
      <c r="D774" s="47" t="s">
        <v>88</v>
      </c>
      <c r="E774" s="34">
        <v>45082</v>
      </c>
      <c r="F774" s="33" t="s">
        <v>4317</v>
      </c>
      <c r="G774" s="33" t="s">
        <v>899</v>
      </c>
      <c r="H774" s="37"/>
      <c r="I774" s="35">
        <v>9474.7404999999999</v>
      </c>
      <c r="J774" s="35">
        <v>9474.7404999999999</v>
      </c>
      <c r="K774" s="35">
        <v>1800.2009999999998</v>
      </c>
      <c r="L774" s="35">
        <v>11274.941499999999</v>
      </c>
      <c r="M774" s="35">
        <v>11274.941000000001</v>
      </c>
      <c r="N774" s="33" t="s">
        <v>900</v>
      </c>
      <c r="O774" s="43">
        <v>45102</v>
      </c>
      <c r="P774" s="36">
        <v>0</v>
      </c>
    </row>
    <row r="775" spans="1:16" ht="13.15" customHeight="1" x14ac:dyDescent="0.25">
      <c r="A775" s="33" t="s">
        <v>21</v>
      </c>
      <c r="B775" s="45" t="s">
        <v>795</v>
      </c>
      <c r="C775" s="46">
        <v>75</v>
      </c>
      <c r="D775" s="47" t="s">
        <v>88</v>
      </c>
      <c r="E775" s="34">
        <v>45083</v>
      </c>
      <c r="F775" s="33" t="s">
        <v>4318</v>
      </c>
      <c r="G775" s="33" t="s">
        <v>901</v>
      </c>
      <c r="H775" s="37"/>
      <c r="I775" s="35">
        <v>7033.32</v>
      </c>
      <c r="J775" s="35">
        <v>7033.32</v>
      </c>
      <c r="K775" s="35">
        <v>1336.3305</v>
      </c>
      <c r="L775" s="35">
        <v>8369.6504999999997</v>
      </c>
      <c r="M775" s="35">
        <v>0</v>
      </c>
      <c r="N775" s="37"/>
      <c r="O775" s="33"/>
      <c r="P775" s="35">
        <v>0</v>
      </c>
    </row>
    <row r="776" spans="1:16" ht="13.15" customHeight="1" x14ac:dyDescent="0.25">
      <c r="A776" s="33" t="s">
        <v>21</v>
      </c>
      <c r="B776" s="45" t="s">
        <v>795</v>
      </c>
      <c r="C776" s="46">
        <v>76</v>
      </c>
      <c r="D776" s="47" t="s">
        <v>88</v>
      </c>
      <c r="E776" s="34">
        <v>45083</v>
      </c>
      <c r="F776" s="33" t="s">
        <v>4318</v>
      </c>
      <c r="G776" s="33" t="s">
        <v>902</v>
      </c>
      <c r="H776" s="37"/>
      <c r="I776" s="35">
        <v>9789.52</v>
      </c>
      <c r="J776" s="35">
        <v>9789.52</v>
      </c>
      <c r="K776" s="35">
        <v>1860.009</v>
      </c>
      <c r="L776" s="35">
        <v>11649.528999999999</v>
      </c>
      <c r="M776" s="35">
        <v>0</v>
      </c>
      <c r="N776" s="37"/>
      <c r="O776" s="33"/>
      <c r="P776" s="35">
        <v>0</v>
      </c>
    </row>
    <row r="777" spans="1:16" ht="13.15" customHeight="1" x14ac:dyDescent="0.25">
      <c r="A777" s="33" t="s">
        <v>21</v>
      </c>
      <c r="B777" s="45" t="s">
        <v>795</v>
      </c>
      <c r="C777" s="46">
        <v>77</v>
      </c>
      <c r="D777" s="47" t="s">
        <v>88</v>
      </c>
      <c r="E777" s="34">
        <v>45083</v>
      </c>
      <c r="F777" s="33" t="s">
        <v>4318</v>
      </c>
      <c r="G777" s="33" t="s">
        <v>903</v>
      </c>
      <c r="H777" s="37"/>
      <c r="I777" s="35">
        <v>11867.77</v>
      </c>
      <c r="J777" s="35">
        <v>11867.77</v>
      </c>
      <c r="K777" s="35">
        <v>2254.8759999999997</v>
      </c>
      <c r="L777" s="35">
        <v>14122.645999999999</v>
      </c>
      <c r="M777" s="35">
        <v>0</v>
      </c>
      <c r="N777" s="37"/>
      <c r="O777" s="33"/>
      <c r="P777" s="35">
        <v>0</v>
      </c>
    </row>
    <row r="778" spans="1:16" ht="13.15" customHeight="1" x14ac:dyDescent="0.25">
      <c r="A778" s="33" t="s">
        <v>21</v>
      </c>
      <c r="B778" s="45" t="s">
        <v>795</v>
      </c>
      <c r="C778" s="46">
        <v>78</v>
      </c>
      <c r="D778" s="47" t="s">
        <v>88</v>
      </c>
      <c r="E778" s="34">
        <v>45085</v>
      </c>
      <c r="F778" s="33" t="s">
        <v>4319</v>
      </c>
      <c r="G778" s="33" t="s">
        <v>904</v>
      </c>
      <c r="H778" s="37"/>
      <c r="I778" s="35">
        <v>16341.270999999999</v>
      </c>
      <c r="J778" s="35">
        <v>16341.270999999999</v>
      </c>
      <c r="K778" s="35">
        <v>3104.8415</v>
      </c>
      <c r="L778" s="35">
        <v>19446.112499999999</v>
      </c>
      <c r="M778" s="35">
        <v>0</v>
      </c>
      <c r="N778" s="37"/>
      <c r="O778" s="33"/>
      <c r="P778" s="35">
        <v>0</v>
      </c>
    </row>
    <row r="779" spans="1:16" ht="13.15" customHeight="1" x14ac:dyDescent="0.25">
      <c r="A779" s="33" t="s">
        <v>21</v>
      </c>
      <c r="B779" s="45" t="s">
        <v>795</v>
      </c>
      <c r="C779" s="46">
        <v>79</v>
      </c>
      <c r="D779" s="47" t="s">
        <v>88</v>
      </c>
      <c r="E779" s="34">
        <v>45089</v>
      </c>
      <c r="F779" s="33" t="s">
        <v>4320</v>
      </c>
      <c r="G779" s="33" t="s">
        <v>905</v>
      </c>
      <c r="H779" s="37"/>
      <c r="I779" s="35">
        <v>7700.3890000000001</v>
      </c>
      <c r="J779" s="35">
        <v>7700.3890000000001</v>
      </c>
      <c r="K779" s="35">
        <v>1463.0740000000001</v>
      </c>
      <c r="L779" s="35">
        <v>9163.4629999999997</v>
      </c>
      <c r="M779" s="35">
        <v>0</v>
      </c>
      <c r="N779" s="37"/>
      <c r="O779" s="33"/>
      <c r="P779" s="35">
        <v>0</v>
      </c>
    </row>
    <row r="780" spans="1:16" ht="13.15" customHeight="1" x14ac:dyDescent="0.25">
      <c r="A780" s="33" t="s">
        <v>21</v>
      </c>
      <c r="B780" s="45" t="s">
        <v>795</v>
      </c>
      <c r="C780" s="46">
        <v>80</v>
      </c>
      <c r="D780" s="47" t="s">
        <v>88</v>
      </c>
      <c r="E780" s="34">
        <v>45099</v>
      </c>
      <c r="F780" s="33" t="s">
        <v>4315</v>
      </c>
      <c r="G780" s="33" t="s">
        <v>906</v>
      </c>
      <c r="H780" s="37"/>
      <c r="I780" s="35">
        <v>2000</v>
      </c>
      <c r="J780" s="35">
        <v>2000</v>
      </c>
      <c r="K780" s="35">
        <v>380</v>
      </c>
      <c r="L780" s="35">
        <v>2380</v>
      </c>
      <c r="M780" s="35">
        <v>0</v>
      </c>
      <c r="N780" s="33"/>
      <c r="O780" s="43"/>
      <c r="P780" s="36">
        <v>0</v>
      </c>
    </row>
    <row r="781" spans="1:16" ht="13.15" customHeight="1" x14ac:dyDescent="0.25">
      <c r="A781" s="33" t="s">
        <v>21</v>
      </c>
      <c r="B781" s="45" t="s">
        <v>795</v>
      </c>
      <c r="C781" s="46">
        <v>81</v>
      </c>
      <c r="D781" s="47" t="s">
        <v>88</v>
      </c>
      <c r="E781" s="34">
        <v>45099</v>
      </c>
      <c r="F781" s="33" t="s">
        <v>4313</v>
      </c>
      <c r="G781" s="33" t="s">
        <v>907</v>
      </c>
      <c r="H781" s="37"/>
      <c r="I781" s="35">
        <v>8500</v>
      </c>
      <c r="J781" s="35">
        <v>8500</v>
      </c>
      <c r="K781" s="35">
        <v>0</v>
      </c>
      <c r="L781" s="35">
        <v>8500</v>
      </c>
      <c r="M781" s="35">
        <v>8500</v>
      </c>
      <c r="N781" s="33" t="s">
        <v>908</v>
      </c>
      <c r="O781" s="43">
        <v>45157</v>
      </c>
      <c r="P781" s="36">
        <v>0</v>
      </c>
    </row>
    <row r="782" spans="1:16" ht="13.15" customHeight="1" x14ac:dyDescent="0.25">
      <c r="A782" s="33" t="s">
        <v>21</v>
      </c>
      <c r="B782" s="45" t="s">
        <v>795</v>
      </c>
      <c r="C782" s="46">
        <v>82</v>
      </c>
      <c r="D782" s="47" t="s">
        <v>88</v>
      </c>
      <c r="E782" s="34">
        <v>45099</v>
      </c>
      <c r="F782" s="33" t="s">
        <v>4296</v>
      </c>
      <c r="G782" s="33" t="s">
        <v>909</v>
      </c>
      <c r="H782" s="37"/>
      <c r="I782" s="35">
        <v>8499.23</v>
      </c>
      <c r="J782" s="35">
        <v>8499.23</v>
      </c>
      <c r="K782" s="35">
        <v>1614.8534999999999</v>
      </c>
      <c r="L782" s="35">
        <v>10114.083500000001</v>
      </c>
      <c r="M782" s="35">
        <v>10114.083500000001</v>
      </c>
      <c r="N782" s="33" t="s">
        <v>845</v>
      </c>
      <c r="O782" s="43">
        <v>45129</v>
      </c>
      <c r="P782" s="36">
        <v>0</v>
      </c>
    </row>
    <row r="783" spans="1:16" ht="13.15" customHeight="1" x14ac:dyDescent="0.25">
      <c r="A783" s="33" t="s">
        <v>21</v>
      </c>
      <c r="B783" s="45" t="s">
        <v>795</v>
      </c>
      <c r="C783" s="46">
        <v>83</v>
      </c>
      <c r="D783" s="47" t="s">
        <v>88</v>
      </c>
      <c r="E783" s="34">
        <v>45099</v>
      </c>
      <c r="F783" s="33" t="s">
        <v>4296</v>
      </c>
      <c r="G783" s="33" t="s">
        <v>910</v>
      </c>
      <c r="H783" s="37"/>
      <c r="I783" s="35">
        <v>8499.23</v>
      </c>
      <c r="J783" s="35">
        <v>8499.23</v>
      </c>
      <c r="K783" s="35">
        <v>1614.8534999999999</v>
      </c>
      <c r="L783" s="35">
        <v>10114.083500000001</v>
      </c>
      <c r="M783" s="35">
        <v>10114.083500000001</v>
      </c>
      <c r="N783" s="33" t="s">
        <v>911</v>
      </c>
      <c r="O783" s="43">
        <v>45262</v>
      </c>
      <c r="P783" s="36">
        <v>0</v>
      </c>
    </row>
    <row r="784" spans="1:16" ht="13.15" customHeight="1" x14ac:dyDescent="0.25">
      <c r="A784" s="33" t="s">
        <v>21</v>
      </c>
      <c r="B784" s="45" t="s">
        <v>795</v>
      </c>
      <c r="C784" s="46">
        <v>84</v>
      </c>
      <c r="D784" s="47" t="s">
        <v>88</v>
      </c>
      <c r="E784" s="34">
        <v>45102</v>
      </c>
      <c r="F784" s="33" t="s">
        <v>4321</v>
      </c>
      <c r="G784" s="33" t="s">
        <v>912</v>
      </c>
      <c r="H784" s="37"/>
      <c r="I784" s="35">
        <v>4781.7745000000004</v>
      </c>
      <c r="J784" s="35">
        <v>4781.7745000000004</v>
      </c>
      <c r="K784" s="35">
        <v>908.53700000000003</v>
      </c>
      <c r="L784" s="35">
        <v>5690.3114999999998</v>
      </c>
      <c r="M784" s="35">
        <v>5690.3114999999998</v>
      </c>
      <c r="N784" s="33" t="s">
        <v>913</v>
      </c>
      <c r="O784" s="43">
        <v>45251</v>
      </c>
      <c r="P784" s="36">
        <v>0</v>
      </c>
    </row>
    <row r="785" spans="1:16" ht="13.15" customHeight="1" x14ac:dyDescent="0.25">
      <c r="A785" s="33" t="s">
        <v>21</v>
      </c>
      <c r="B785" s="45" t="s">
        <v>795</v>
      </c>
      <c r="C785" s="46">
        <v>85</v>
      </c>
      <c r="D785" s="47" t="s">
        <v>88</v>
      </c>
      <c r="E785" s="34">
        <v>44928</v>
      </c>
      <c r="F785" s="33" t="s">
        <v>4322</v>
      </c>
      <c r="G785" s="33" t="s">
        <v>914</v>
      </c>
      <c r="H785" s="37"/>
      <c r="I785" s="35">
        <v>0</v>
      </c>
      <c r="J785" s="36">
        <v>0</v>
      </c>
      <c r="K785" s="35">
        <v>1481.5459999999998</v>
      </c>
      <c r="L785" s="35">
        <v>1481.5459999999998</v>
      </c>
      <c r="M785" s="35">
        <v>1481.5459999999998</v>
      </c>
      <c r="N785" s="33" t="s">
        <v>915</v>
      </c>
      <c r="O785" s="43">
        <v>44979</v>
      </c>
      <c r="P785" s="36">
        <v>0</v>
      </c>
    </row>
    <row r="786" spans="1:16" ht="13.15" customHeight="1" x14ac:dyDescent="0.25">
      <c r="A786" s="33" t="s">
        <v>21</v>
      </c>
      <c r="B786" s="45" t="s">
        <v>795</v>
      </c>
      <c r="C786" s="46">
        <v>86</v>
      </c>
      <c r="D786" s="47" t="s">
        <v>88</v>
      </c>
      <c r="E786" s="34">
        <v>44928</v>
      </c>
      <c r="F786" s="33" t="s">
        <v>4323</v>
      </c>
      <c r="G786" s="33" t="s">
        <v>916</v>
      </c>
      <c r="H786" s="37"/>
      <c r="I786" s="35">
        <v>-900.7684999999999</v>
      </c>
      <c r="J786" s="36">
        <v>0</v>
      </c>
      <c r="K786" s="35">
        <v>0</v>
      </c>
      <c r="L786" s="35">
        <v>-900.7684999999999</v>
      </c>
      <c r="M786" s="35">
        <v>-900.7684999999999</v>
      </c>
      <c r="N786" s="33" t="s">
        <v>917</v>
      </c>
      <c r="O786" s="43">
        <v>44983</v>
      </c>
      <c r="P786" s="36">
        <v>0</v>
      </c>
    </row>
    <row r="787" spans="1:16" ht="13.15" customHeight="1" x14ac:dyDescent="0.25">
      <c r="A787" s="33" t="s">
        <v>21</v>
      </c>
      <c r="B787" s="45" t="s">
        <v>795</v>
      </c>
      <c r="C787" s="46">
        <v>87</v>
      </c>
      <c r="D787" s="47" t="s">
        <v>88</v>
      </c>
      <c r="E787" s="34">
        <v>44928</v>
      </c>
      <c r="F787" s="33" t="s">
        <v>4323</v>
      </c>
      <c r="G787" s="33" t="s">
        <v>918</v>
      </c>
      <c r="H787" s="37"/>
      <c r="I787" s="35">
        <v>-752.74300000000005</v>
      </c>
      <c r="J787" s="36">
        <v>0</v>
      </c>
      <c r="K787" s="35">
        <v>0</v>
      </c>
      <c r="L787" s="35">
        <v>-752.74300000000005</v>
      </c>
      <c r="M787" s="35">
        <v>-752.74300000000005</v>
      </c>
      <c r="N787" s="33" t="s">
        <v>766</v>
      </c>
      <c r="O787" s="43">
        <v>44983</v>
      </c>
      <c r="P787" s="36">
        <v>0</v>
      </c>
    </row>
    <row r="788" spans="1:16" ht="13.15" customHeight="1" x14ac:dyDescent="0.25">
      <c r="A788" s="33" t="s">
        <v>21</v>
      </c>
      <c r="B788" s="45" t="s">
        <v>795</v>
      </c>
      <c r="C788" s="46">
        <v>88</v>
      </c>
      <c r="D788" s="47" t="s">
        <v>88</v>
      </c>
      <c r="E788" s="34">
        <v>44928</v>
      </c>
      <c r="F788" s="33" t="s">
        <v>4324</v>
      </c>
      <c r="G788" s="33" t="s">
        <v>919</v>
      </c>
      <c r="H788" s="37"/>
      <c r="I788" s="35">
        <v>-1557.26</v>
      </c>
      <c r="J788" s="36">
        <v>0</v>
      </c>
      <c r="K788" s="35">
        <v>0</v>
      </c>
      <c r="L788" s="35">
        <v>-1557.26</v>
      </c>
      <c r="M788" s="35">
        <v>-1557.26</v>
      </c>
      <c r="N788" s="33" t="s">
        <v>180</v>
      </c>
      <c r="O788" s="43">
        <v>44936</v>
      </c>
      <c r="P788" s="36">
        <v>0</v>
      </c>
    </row>
    <row r="789" spans="1:16" ht="13.15" customHeight="1" x14ac:dyDescent="0.25">
      <c r="A789" s="33" t="s">
        <v>21</v>
      </c>
      <c r="B789" s="45" t="s">
        <v>795</v>
      </c>
      <c r="C789" s="46">
        <v>89</v>
      </c>
      <c r="D789" s="47" t="s">
        <v>88</v>
      </c>
      <c r="E789" s="34">
        <v>44928</v>
      </c>
      <c r="F789" s="33" t="s">
        <v>4325</v>
      </c>
      <c r="G789" s="33" t="s">
        <v>920</v>
      </c>
      <c r="H789" s="37"/>
      <c r="I789" s="35">
        <v>-1142.3600000000001</v>
      </c>
      <c r="J789" s="36">
        <v>0</v>
      </c>
      <c r="K789" s="35">
        <v>0</v>
      </c>
      <c r="L789" s="35">
        <v>-1142.3600000000001</v>
      </c>
      <c r="M789" s="35">
        <v>-1142.3600000000001</v>
      </c>
      <c r="N789" s="33" t="s">
        <v>182</v>
      </c>
      <c r="O789" s="43">
        <v>44936</v>
      </c>
      <c r="P789" s="36">
        <v>0</v>
      </c>
    </row>
    <row r="790" spans="1:16" ht="13.15" customHeight="1" x14ac:dyDescent="0.25">
      <c r="A790" s="33" t="s">
        <v>21</v>
      </c>
      <c r="B790" s="45" t="s">
        <v>795</v>
      </c>
      <c r="C790" s="46">
        <v>90</v>
      </c>
      <c r="D790" s="47" t="s">
        <v>88</v>
      </c>
      <c r="E790" s="34">
        <v>44928</v>
      </c>
      <c r="F790" s="33" t="s">
        <v>4326</v>
      </c>
      <c r="G790" s="33" t="s">
        <v>921</v>
      </c>
      <c r="H790" s="37"/>
      <c r="I790" s="35">
        <v>-2383.712</v>
      </c>
      <c r="J790" s="36">
        <v>0</v>
      </c>
      <c r="K790" s="35">
        <v>0</v>
      </c>
      <c r="L790" s="35">
        <v>-2383.712</v>
      </c>
      <c r="M790" s="35">
        <v>-2383.712</v>
      </c>
      <c r="N790" s="33" t="s">
        <v>922</v>
      </c>
      <c r="O790" s="43">
        <v>44936</v>
      </c>
      <c r="P790" s="36">
        <v>0</v>
      </c>
    </row>
    <row r="791" spans="1:16" ht="13.15" customHeight="1" x14ac:dyDescent="0.25">
      <c r="A791" s="33" t="s">
        <v>21</v>
      </c>
      <c r="B791" s="45" t="s">
        <v>795</v>
      </c>
      <c r="C791" s="46">
        <v>91</v>
      </c>
      <c r="D791" s="47" t="s">
        <v>88</v>
      </c>
      <c r="E791" s="34">
        <v>44928</v>
      </c>
      <c r="F791" s="33" t="s">
        <v>4324</v>
      </c>
      <c r="G791" s="33" t="s">
        <v>923</v>
      </c>
      <c r="H791" s="37"/>
      <c r="I791" s="35">
        <v>-2209.7709999999997</v>
      </c>
      <c r="J791" s="36">
        <v>0</v>
      </c>
      <c r="K791" s="35">
        <v>0</v>
      </c>
      <c r="L791" s="35">
        <v>-2209.7709999999997</v>
      </c>
      <c r="M791" s="35">
        <v>-2209.7709999999997</v>
      </c>
      <c r="N791" s="33" t="s">
        <v>924</v>
      </c>
      <c r="O791" s="43">
        <v>44936</v>
      </c>
      <c r="P791" s="36">
        <v>0</v>
      </c>
    </row>
    <row r="792" spans="1:16" ht="13.15" customHeight="1" x14ac:dyDescent="0.25">
      <c r="A792" s="33" t="s">
        <v>21</v>
      </c>
      <c r="B792" s="45" t="s">
        <v>795</v>
      </c>
      <c r="C792" s="46">
        <v>92</v>
      </c>
      <c r="D792" s="47" t="s">
        <v>88</v>
      </c>
      <c r="E792" s="34">
        <v>45141</v>
      </c>
      <c r="F792" s="33" t="s">
        <v>4327</v>
      </c>
      <c r="G792" s="33" t="s">
        <v>925</v>
      </c>
      <c r="H792" s="37"/>
      <c r="I792" s="35">
        <v>1077.0615</v>
      </c>
      <c r="J792" s="35">
        <v>1077.0615</v>
      </c>
      <c r="K792" s="35">
        <v>204.64150000000001</v>
      </c>
      <c r="L792" s="35">
        <v>1281.703</v>
      </c>
      <c r="M792" s="35">
        <v>1281.703</v>
      </c>
      <c r="N792" s="33" t="s">
        <v>926</v>
      </c>
      <c r="O792" s="43">
        <v>45165</v>
      </c>
      <c r="P792" s="36">
        <v>0</v>
      </c>
    </row>
    <row r="793" spans="1:16" ht="13.15" customHeight="1" x14ac:dyDescent="0.25">
      <c r="A793" s="33" t="s">
        <v>21</v>
      </c>
      <c r="B793" s="45" t="s">
        <v>795</v>
      </c>
      <c r="C793" s="46">
        <v>93</v>
      </c>
      <c r="D793" s="47" t="s">
        <v>88</v>
      </c>
      <c r="E793" s="34">
        <v>45141</v>
      </c>
      <c r="F793" s="33" t="s">
        <v>4280</v>
      </c>
      <c r="G793" s="33" t="s">
        <v>927</v>
      </c>
      <c r="H793" s="37"/>
      <c r="I793" s="35">
        <v>45000</v>
      </c>
      <c r="J793" s="35">
        <v>45000</v>
      </c>
      <c r="K793" s="35">
        <v>8550</v>
      </c>
      <c r="L793" s="35">
        <v>53550</v>
      </c>
      <c r="M793" s="35">
        <v>53550</v>
      </c>
      <c r="N793" s="33" t="s">
        <v>928</v>
      </c>
      <c r="O793" s="43">
        <v>45202</v>
      </c>
      <c r="P793" s="36">
        <v>0</v>
      </c>
    </row>
    <row r="794" spans="1:16" ht="13.15" customHeight="1" x14ac:dyDescent="0.25">
      <c r="A794" s="33" t="s">
        <v>21</v>
      </c>
      <c r="B794" s="45" t="s">
        <v>795</v>
      </c>
      <c r="C794" s="46">
        <v>94</v>
      </c>
      <c r="D794" s="47" t="s">
        <v>88</v>
      </c>
      <c r="E794" s="34">
        <v>45141</v>
      </c>
      <c r="F794" s="33" t="s">
        <v>4280</v>
      </c>
      <c r="G794" s="33" t="s">
        <v>929</v>
      </c>
      <c r="H794" s="37"/>
      <c r="I794" s="35">
        <v>45000</v>
      </c>
      <c r="J794" s="35">
        <v>45000</v>
      </c>
      <c r="K794" s="35">
        <v>8550</v>
      </c>
      <c r="L794" s="35">
        <v>53550</v>
      </c>
      <c r="M794" s="35">
        <v>53550</v>
      </c>
      <c r="N794" s="33" t="s">
        <v>928</v>
      </c>
      <c r="O794" s="43">
        <v>45202</v>
      </c>
      <c r="P794" s="36">
        <v>0</v>
      </c>
    </row>
    <row r="795" spans="1:16" ht="13.15" customHeight="1" x14ac:dyDescent="0.25">
      <c r="A795" s="33" t="s">
        <v>21</v>
      </c>
      <c r="B795" s="45" t="s">
        <v>795</v>
      </c>
      <c r="C795" s="46">
        <v>95</v>
      </c>
      <c r="D795" s="47" t="s">
        <v>88</v>
      </c>
      <c r="E795" s="34">
        <v>45141</v>
      </c>
      <c r="F795" s="33" t="s">
        <v>4274</v>
      </c>
      <c r="G795" s="33" t="s">
        <v>930</v>
      </c>
      <c r="H795" s="37"/>
      <c r="I795" s="35">
        <v>32999.699999999997</v>
      </c>
      <c r="J795" s="35">
        <v>32999.699999999997</v>
      </c>
      <c r="K795" s="35">
        <v>0</v>
      </c>
      <c r="L795" s="35">
        <v>32999.699999999997</v>
      </c>
      <c r="M795" s="35">
        <v>32999.699999999997</v>
      </c>
      <c r="N795" s="33" t="s">
        <v>931</v>
      </c>
      <c r="O795" s="43">
        <v>45193</v>
      </c>
      <c r="P795" s="36">
        <v>0</v>
      </c>
    </row>
    <row r="796" spans="1:16" ht="13.15" customHeight="1" x14ac:dyDescent="0.25">
      <c r="A796" s="33" t="s">
        <v>21</v>
      </c>
      <c r="B796" s="45" t="s">
        <v>795</v>
      </c>
      <c r="C796" s="46">
        <v>96</v>
      </c>
      <c r="D796" s="47" t="s">
        <v>88</v>
      </c>
      <c r="E796" s="34">
        <v>45141</v>
      </c>
      <c r="F796" s="33" t="s">
        <v>4328</v>
      </c>
      <c r="G796" s="33" t="s">
        <v>932</v>
      </c>
      <c r="H796" s="37"/>
      <c r="I796" s="35">
        <v>12025.67</v>
      </c>
      <c r="J796" s="35">
        <v>12025.67</v>
      </c>
      <c r="K796" s="35">
        <v>2284.8775000000001</v>
      </c>
      <c r="L796" s="35">
        <v>14310.547500000001</v>
      </c>
      <c r="M796" s="35">
        <v>14310.547500000001</v>
      </c>
      <c r="N796" s="33" t="s">
        <v>933</v>
      </c>
      <c r="O796" s="43">
        <v>45187</v>
      </c>
      <c r="P796" s="36">
        <v>0</v>
      </c>
    </row>
    <row r="797" spans="1:16" ht="13.15" customHeight="1" x14ac:dyDescent="0.25">
      <c r="A797" s="33" t="s">
        <v>21</v>
      </c>
      <c r="B797" s="45" t="s">
        <v>795</v>
      </c>
      <c r="C797" s="46">
        <v>97</v>
      </c>
      <c r="D797" s="47" t="s">
        <v>88</v>
      </c>
      <c r="E797" s="34">
        <v>45141</v>
      </c>
      <c r="F797" s="33" t="s">
        <v>4328</v>
      </c>
      <c r="G797" s="33" t="s">
        <v>934</v>
      </c>
      <c r="H797" s="37"/>
      <c r="I797" s="35">
        <v>16499.849999999999</v>
      </c>
      <c r="J797" s="35">
        <v>16499.849999999999</v>
      </c>
      <c r="K797" s="35">
        <v>0</v>
      </c>
      <c r="L797" s="35">
        <v>16499.849999999999</v>
      </c>
      <c r="M797" s="35">
        <v>16499.849999999999</v>
      </c>
      <c r="N797" s="33" t="s">
        <v>935</v>
      </c>
      <c r="O797" s="43">
        <v>45187</v>
      </c>
      <c r="P797" s="36">
        <v>0</v>
      </c>
    </row>
    <row r="798" spans="1:16" ht="13.15" customHeight="1" x14ac:dyDescent="0.25">
      <c r="A798" s="33" t="s">
        <v>21</v>
      </c>
      <c r="B798" s="45" t="s">
        <v>795</v>
      </c>
      <c r="C798" s="46">
        <v>98</v>
      </c>
      <c r="D798" s="47" t="s">
        <v>88</v>
      </c>
      <c r="E798" s="34">
        <v>45141</v>
      </c>
      <c r="F798" s="33" t="s">
        <v>4305</v>
      </c>
      <c r="G798" s="33" t="s">
        <v>936</v>
      </c>
      <c r="H798" s="37"/>
      <c r="I798" s="35">
        <v>16499.849999999999</v>
      </c>
      <c r="J798" s="35">
        <v>16499.849999999999</v>
      </c>
      <c r="K798" s="35">
        <v>0</v>
      </c>
      <c r="L798" s="35">
        <v>16499.849999999999</v>
      </c>
      <c r="M798" s="35">
        <v>16499.849999999999</v>
      </c>
      <c r="N798" s="33" t="s">
        <v>937</v>
      </c>
      <c r="O798" s="43">
        <v>45201</v>
      </c>
      <c r="P798" s="36">
        <v>0</v>
      </c>
    </row>
    <row r="799" spans="1:16" ht="13.15" customHeight="1" x14ac:dyDescent="0.25">
      <c r="A799" s="33" t="s">
        <v>21</v>
      </c>
      <c r="B799" s="45" t="s">
        <v>795</v>
      </c>
      <c r="C799" s="46">
        <v>99</v>
      </c>
      <c r="D799" s="47" t="s">
        <v>88</v>
      </c>
      <c r="E799" s="34">
        <v>45141</v>
      </c>
      <c r="F799" s="33" t="s">
        <v>4306</v>
      </c>
      <c r="G799" s="33" t="s">
        <v>936</v>
      </c>
      <c r="H799" s="37"/>
      <c r="I799" s="35">
        <v>16499.849999999999</v>
      </c>
      <c r="J799" s="35">
        <v>16499.849999999999</v>
      </c>
      <c r="K799" s="35">
        <v>0</v>
      </c>
      <c r="L799" s="35">
        <v>16499.849999999999</v>
      </c>
      <c r="M799" s="35">
        <v>16499.849999999999</v>
      </c>
      <c r="N799" s="33" t="s">
        <v>938</v>
      </c>
      <c r="O799" s="43">
        <v>45194</v>
      </c>
      <c r="P799" s="36">
        <v>0</v>
      </c>
    </row>
    <row r="800" spans="1:16" ht="13.15" customHeight="1" x14ac:dyDescent="0.25">
      <c r="A800" s="33" t="s">
        <v>21</v>
      </c>
      <c r="B800" s="45" t="s">
        <v>795</v>
      </c>
      <c r="C800" s="46">
        <v>100</v>
      </c>
      <c r="D800" s="47" t="s">
        <v>88</v>
      </c>
      <c r="E800" s="34">
        <v>45141</v>
      </c>
      <c r="F800" s="33" t="s">
        <v>4307</v>
      </c>
      <c r="G800" s="33" t="s">
        <v>939</v>
      </c>
      <c r="H800" s="37"/>
      <c r="I800" s="35">
        <v>16499.849999999999</v>
      </c>
      <c r="J800" s="35">
        <v>16499.849999999999</v>
      </c>
      <c r="K800" s="35">
        <v>0</v>
      </c>
      <c r="L800" s="35">
        <v>16499.849999999999</v>
      </c>
      <c r="M800" s="35">
        <v>16499.849999999999</v>
      </c>
      <c r="N800" s="33" t="s">
        <v>940</v>
      </c>
      <c r="O800" s="43">
        <v>45201</v>
      </c>
      <c r="P800" s="36">
        <v>0</v>
      </c>
    </row>
    <row r="801" spans="1:16" ht="13.15" customHeight="1" x14ac:dyDescent="0.25">
      <c r="A801" s="33" t="s">
        <v>21</v>
      </c>
      <c r="B801" s="45" t="s">
        <v>795</v>
      </c>
      <c r="C801" s="46">
        <v>101</v>
      </c>
      <c r="D801" s="47" t="s">
        <v>88</v>
      </c>
      <c r="E801" s="34">
        <v>45141</v>
      </c>
      <c r="F801" s="33" t="s">
        <v>4308</v>
      </c>
      <c r="G801" s="33" t="s">
        <v>939</v>
      </c>
      <c r="H801" s="37"/>
      <c r="I801" s="35">
        <v>16499.849999999999</v>
      </c>
      <c r="J801" s="35">
        <v>16499.849999999999</v>
      </c>
      <c r="K801" s="35">
        <v>0</v>
      </c>
      <c r="L801" s="35">
        <v>16499.849999999999</v>
      </c>
      <c r="M801" s="35">
        <v>16499.849999999999</v>
      </c>
      <c r="N801" s="33" t="s">
        <v>941</v>
      </c>
      <c r="O801" s="43">
        <v>45201</v>
      </c>
      <c r="P801" s="36">
        <v>0</v>
      </c>
    </row>
    <row r="802" spans="1:16" ht="13.15" customHeight="1" x14ac:dyDescent="0.25">
      <c r="A802" s="33" t="s">
        <v>21</v>
      </c>
      <c r="B802" s="45" t="s">
        <v>795</v>
      </c>
      <c r="C802" s="46">
        <v>102</v>
      </c>
      <c r="D802" s="47" t="s">
        <v>88</v>
      </c>
      <c r="E802" s="34">
        <v>45141</v>
      </c>
      <c r="F802" s="33" t="s">
        <v>4273</v>
      </c>
      <c r="G802" s="33" t="s">
        <v>936</v>
      </c>
      <c r="H802" s="37"/>
      <c r="I802" s="35">
        <v>16499.849999999999</v>
      </c>
      <c r="J802" s="35">
        <v>16499.849999999999</v>
      </c>
      <c r="K802" s="35">
        <v>0</v>
      </c>
      <c r="L802" s="35">
        <v>16499.849999999999</v>
      </c>
      <c r="M802" s="35">
        <v>16499.849999999999</v>
      </c>
      <c r="N802" s="33" t="s">
        <v>942</v>
      </c>
      <c r="O802" s="43">
        <v>45161</v>
      </c>
      <c r="P802" s="36">
        <v>0</v>
      </c>
    </row>
    <row r="803" spans="1:16" ht="13.15" customHeight="1" x14ac:dyDescent="0.25">
      <c r="A803" s="33" t="s">
        <v>21</v>
      </c>
      <c r="B803" s="45" t="s">
        <v>795</v>
      </c>
      <c r="C803" s="46">
        <v>103</v>
      </c>
      <c r="D803" s="47" t="s">
        <v>88</v>
      </c>
      <c r="E803" s="34">
        <v>45141</v>
      </c>
      <c r="F803" s="33" t="s">
        <v>4329</v>
      </c>
      <c r="G803" s="33" t="s">
        <v>943</v>
      </c>
      <c r="H803" s="37"/>
      <c r="I803" s="35">
        <v>16499.849999999999</v>
      </c>
      <c r="J803" s="35">
        <v>16499.849999999999</v>
      </c>
      <c r="K803" s="35">
        <v>0</v>
      </c>
      <c r="L803" s="35">
        <v>16499.849999999999</v>
      </c>
      <c r="M803" s="35">
        <v>16499.849999999999</v>
      </c>
      <c r="N803" s="33" t="s">
        <v>944</v>
      </c>
      <c r="O803" s="43">
        <v>45186</v>
      </c>
      <c r="P803" s="36">
        <v>0</v>
      </c>
    </row>
    <row r="804" spans="1:16" ht="13.15" customHeight="1" x14ac:dyDescent="0.25">
      <c r="A804" s="33" t="s">
        <v>21</v>
      </c>
      <c r="B804" s="45" t="s">
        <v>795</v>
      </c>
      <c r="C804" s="46">
        <v>104</v>
      </c>
      <c r="D804" s="47" t="s">
        <v>88</v>
      </c>
      <c r="E804" s="34">
        <v>45141</v>
      </c>
      <c r="F804" s="33" t="s">
        <v>4313</v>
      </c>
      <c r="G804" s="33" t="s">
        <v>936</v>
      </c>
      <c r="H804" s="37"/>
      <c r="I804" s="35">
        <v>16499.849999999999</v>
      </c>
      <c r="J804" s="35">
        <v>16499.849999999999</v>
      </c>
      <c r="K804" s="35">
        <v>0</v>
      </c>
      <c r="L804" s="35">
        <v>16499.849999999999</v>
      </c>
      <c r="M804" s="35">
        <v>16499.849999999999</v>
      </c>
      <c r="N804" s="33" t="s">
        <v>945</v>
      </c>
      <c r="O804" s="43">
        <v>45181</v>
      </c>
      <c r="P804" s="36">
        <v>0</v>
      </c>
    </row>
    <row r="805" spans="1:16" ht="13.15" customHeight="1" x14ac:dyDescent="0.25">
      <c r="A805" s="33" t="s">
        <v>21</v>
      </c>
      <c r="B805" s="45" t="s">
        <v>795</v>
      </c>
      <c r="C805" s="46">
        <v>105</v>
      </c>
      <c r="D805" s="47" t="s">
        <v>88</v>
      </c>
      <c r="E805" s="34">
        <v>44927</v>
      </c>
      <c r="F805" s="33" t="s">
        <v>4330</v>
      </c>
      <c r="G805" s="33" t="s">
        <v>946</v>
      </c>
      <c r="H805" s="37"/>
      <c r="I805" s="35">
        <v>0</v>
      </c>
      <c r="J805" s="36">
        <v>0</v>
      </c>
      <c r="K805" s="35">
        <v>1026.5999999999999</v>
      </c>
      <c r="L805" s="35">
        <v>1026.5999999999999</v>
      </c>
      <c r="M805" s="35">
        <v>1026.5999999999999</v>
      </c>
      <c r="N805" s="33" t="s">
        <v>947</v>
      </c>
      <c r="O805" s="43">
        <v>45136</v>
      </c>
      <c r="P805" s="36">
        <v>0</v>
      </c>
    </row>
    <row r="806" spans="1:16" ht="13.15" customHeight="1" x14ac:dyDescent="0.25">
      <c r="A806" s="33" t="s">
        <v>21</v>
      </c>
      <c r="B806" s="45" t="s">
        <v>795</v>
      </c>
      <c r="C806" s="46">
        <v>106</v>
      </c>
      <c r="D806" s="47" t="s">
        <v>88</v>
      </c>
      <c r="E806" s="34">
        <v>45192</v>
      </c>
      <c r="F806" s="33" t="s">
        <v>4331</v>
      </c>
      <c r="G806" s="33" t="s">
        <v>948</v>
      </c>
      <c r="H806" s="37"/>
      <c r="I806" s="35">
        <v>15140.994500000001</v>
      </c>
      <c r="J806" s="35">
        <v>15140.994500000001</v>
      </c>
      <c r="K806" s="35">
        <v>2876.7889999999998</v>
      </c>
      <c r="L806" s="35">
        <v>18017.783499999998</v>
      </c>
      <c r="M806" s="35">
        <v>0</v>
      </c>
      <c r="N806" s="38"/>
      <c r="O806" s="43"/>
      <c r="P806" s="36">
        <v>0</v>
      </c>
    </row>
    <row r="807" spans="1:16" ht="13.15" customHeight="1" x14ac:dyDescent="0.25">
      <c r="A807" s="33" t="s">
        <v>21</v>
      </c>
      <c r="B807" s="45" t="s">
        <v>795</v>
      </c>
      <c r="C807" s="46">
        <v>107</v>
      </c>
      <c r="D807" s="47" t="s">
        <v>88</v>
      </c>
      <c r="E807" s="34">
        <v>45192</v>
      </c>
      <c r="F807" s="33" t="s">
        <v>4331</v>
      </c>
      <c r="G807" s="33" t="s">
        <v>949</v>
      </c>
      <c r="H807" s="37"/>
      <c r="I807" s="35">
        <v>20930.620000000003</v>
      </c>
      <c r="J807" s="35">
        <v>20930.620000000003</v>
      </c>
      <c r="K807" s="35">
        <v>3976.8180000000002</v>
      </c>
      <c r="L807" s="35">
        <v>24907.438000000002</v>
      </c>
      <c r="M807" s="35">
        <v>24907.438000000002</v>
      </c>
      <c r="N807" s="33" t="s">
        <v>950</v>
      </c>
      <c r="O807" s="43">
        <v>45256</v>
      </c>
      <c r="P807" s="36">
        <v>0</v>
      </c>
    </row>
    <row r="808" spans="1:16" ht="13.15" customHeight="1" x14ac:dyDescent="0.25">
      <c r="A808" s="33" t="s">
        <v>21</v>
      </c>
      <c r="B808" s="45" t="s">
        <v>795</v>
      </c>
      <c r="C808" s="46">
        <v>108</v>
      </c>
      <c r="D808" s="47" t="s">
        <v>88</v>
      </c>
      <c r="E808" s="34">
        <v>45196</v>
      </c>
      <c r="F808" s="33" t="s">
        <v>4332</v>
      </c>
      <c r="G808" s="33" t="s">
        <v>951</v>
      </c>
      <c r="H808" s="37"/>
      <c r="I808" s="35">
        <v>5361.37</v>
      </c>
      <c r="J808" s="35">
        <v>5361.37</v>
      </c>
      <c r="K808" s="35">
        <v>1018.6600000000001</v>
      </c>
      <c r="L808" s="35">
        <v>6380.0300000000007</v>
      </c>
      <c r="M808" s="35">
        <v>0</v>
      </c>
      <c r="N808" s="38"/>
      <c r="O808" s="43"/>
      <c r="P808" s="36">
        <v>0</v>
      </c>
    </row>
    <row r="809" spans="1:16" ht="13.15" customHeight="1" x14ac:dyDescent="0.25">
      <c r="A809" s="33" t="s">
        <v>21</v>
      </c>
      <c r="B809" s="45" t="s">
        <v>795</v>
      </c>
      <c r="C809" s="46">
        <v>109</v>
      </c>
      <c r="D809" s="47" t="s">
        <v>88</v>
      </c>
      <c r="E809" s="34">
        <v>45202</v>
      </c>
      <c r="F809" s="33" t="s">
        <v>4268</v>
      </c>
      <c r="G809" s="33" t="s">
        <v>952</v>
      </c>
      <c r="H809" s="37"/>
      <c r="I809" s="35">
        <v>1197736.321</v>
      </c>
      <c r="J809" s="35">
        <v>1197736.321</v>
      </c>
      <c r="K809" s="35">
        <v>227569.90099999998</v>
      </c>
      <c r="L809" s="35">
        <v>1425306.2220000001</v>
      </c>
      <c r="M809" s="36">
        <v>0</v>
      </c>
      <c r="N809" s="37"/>
      <c r="O809" s="33"/>
      <c r="P809" s="35">
        <v>1425306.2220000001</v>
      </c>
    </row>
    <row r="810" spans="1:16" ht="13.15" customHeight="1" x14ac:dyDescent="0.25">
      <c r="A810" s="33" t="s">
        <v>21</v>
      </c>
      <c r="B810" s="45" t="s">
        <v>795</v>
      </c>
      <c r="C810" s="46">
        <v>110</v>
      </c>
      <c r="D810" s="47" t="s">
        <v>88</v>
      </c>
      <c r="E810" s="34">
        <v>45203</v>
      </c>
      <c r="F810" s="33" t="s">
        <v>4268</v>
      </c>
      <c r="G810" s="33" t="s">
        <v>953</v>
      </c>
      <c r="H810" s="37"/>
      <c r="I810" s="35">
        <v>1197736.3234999999</v>
      </c>
      <c r="J810" s="35">
        <v>1197736.3234999999</v>
      </c>
      <c r="K810" s="35">
        <v>227569.90150000001</v>
      </c>
      <c r="L810" s="35">
        <v>1425306.2250000001</v>
      </c>
      <c r="M810" s="36">
        <v>0</v>
      </c>
      <c r="N810" s="37"/>
      <c r="O810" s="33"/>
      <c r="P810" s="35">
        <v>1425306.2250000001</v>
      </c>
    </row>
    <row r="811" spans="1:16" ht="13.15" customHeight="1" x14ac:dyDescent="0.25">
      <c r="A811" s="33" t="s">
        <v>21</v>
      </c>
      <c r="B811" s="45" t="s">
        <v>795</v>
      </c>
      <c r="C811" s="46">
        <v>111</v>
      </c>
      <c r="D811" s="47" t="s">
        <v>88</v>
      </c>
      <c r="E811" s="34">
        <v>45214</v>
      </c>
      <c r="F811" s="33" t="s">
        <v>4333</v>
      </c>
      <c r="G811" s="33" t="s">
        <v>954</v>
      </c>
      <c r="H811" s="37"/>
      <c r="I811" s="35">
        <v>12754.367999999999</v>
      </c>
      <c r="J811" s="35">
        <v>12754.367999999999</v>
      </c>
      <c r="K811" s="35">
        <v>2423.33</v>
      </c>
      <c r="L811" s="35">
        <v>15177.698</v>
      </c>
      <c r="M811" s="35">
        <v>15177.698</v>
      </c>
      <c r="N811" s="33" t="s">
        <v>955</v>
      </c>
      <c r="O811" s="43">
        <v>45255</v>
      </c>
      <c r="P811" s="36">
        <v>0</v>
      </c>
    </row>
    <row r="812" spans="1:16" ht="13.15" customHeight="1" x14ac:dyDescent="0.25">
      <c r="A812" s="33" t="s">
        <v>21</v>
      </c>
      <c r="B812" s="45" t="s">
        <v>795</v>
      </c>
      <c r="C812" s="46">
        <v>112</v>
      </c>
      <c r="D812" s="47" t="s">
        <v>88</v>
      </c>
      <c r="E812" s="34">
        <v>45214</v>
      </c>
      <c r="F812" s="33" t="s">
        <v>4334</v>
      </c>
      <c r="G812" s="33" t="s">
        <v>956</v>
      </c>
      <c r="H812" s="37"/>
      <c r="I812" s="35">
        <v>23256.25</v>
      </c>
      <c r="J812" s="35">
        <v>23256.25</v>
      </c>
      <c r="K812" s="35">
        <v>4418.6875</v>
      </c>
      <c r="L812" s="35">
        <v>27674.9375</v>
      </c>
      <c r="M812" s="35">
        <v>27674.9375</v>
      </c>
      <c r="N812" s="33" t="s">
        <v>957</v>
      </c>
      <c r="O812" s="43">
        <v>45287</v>
      </c>
      <c r="P812" s="36">
        <v>0</v>
      </c>
    </row>
    <row r="813" spans="1:16" ht="13.15" customHeight="1" x14ac:dyDescent="0.25">
      <c r="A813" s="33" t="s">
        <v>21</v>
      </c>
      <c r="B813" s="45" t="s">
        <v>795</v>
      </c>
      <c r="C813" s="46">
        <v>113</v>
      </c>
      <c r="D813" s="47" t="s">
        <v>88</v>
      </c>
      <c r="E813" s="34">
        <v>45215</v>
      </c>
      <c r="F813" s="33" t="s">
        <v>4335</v>
      </c>
      <c r="G813" s="33" t="s">
        <v>958</v>
      </c>
      <c r="H813" s="37"/>
      <c r="I813" s="35">
        <v>860</v>
      </c>
      <c r="J813" s="35">
        <v>860</v>
      </c>
      <c r="K813" s="35">
        <v>0</v>
      </c>
      <c r="L813" s="35">
        <v>860</v>
      </c>
      <c r="M813" s="35">
        <v>860</v>
      </c>
      <c r="N813" s="33" t="s">
        <v>959</v>
      </c>
      <c r="O813" s="43">
        <v>45285</v>
      </c>
      <c r="P813" s="36">
        <v>0</v>
      </c>
    </row>
    <row r="814" spans="1:16" ht="13.15" customHeight="1" x14ac:dyDescent="0.25">
      <c r="A814" s="33" t="s">
        <v>21</v>
      </c>
      <c r="B814" s="45" t="s">
        <v>795</v>
      </c>
      <c r="C814" s="46">
        <v>114</v>
      </c>
      <c r="D814" s="47" t="s">
        <v>88</v>
      </c>
      <c r="E814" s="34">
        <v>45237</v>
      </c>
      <c r="F814" s="33" t="s">
        <v>4282</v>
      </c>
      <c r="G814" s="33" t="s">
        <v>960</v>
      </c>
      <c r="H814" s="37"/>
      <c r="I814" s="35">
        <v>19504.25</v>
      </c>
      <c r="J814" s="35">
        <v>19504.25</v>
      </c>
      <c r="K814" s="35">
        <v>3705.8074999999999</v>
      </c>
      <c r="L814" s="35">
        <v>23210.057500000003</v>
      </c>
      <c r="M814" s="35">
        <v>0</v>
      </c>
      <c r="N814" s="37"/>
      <c r="O814" s="33"/>
      <c r="P814" s="35">
        <v>0</v>
      </c>
    </row>
    <row r="815" spans="1:16" ht="13.15" customHeight="1" x14ac:dyDescent="0.25">
      <c r="A815" s="33" t="s">
        <v>21</v>
      </c>
      <c r="B815" s="45" t="s">
        <v>795</v>
      </c>
      <c r="C815" s="46">
        <v>115</v>
      </c>
      <c r="D815" s="47" t="s">
        <v>88</v>
      </c>
      <c r="E815" s="34">
        <v>45237</v>
      </c>
      <c r="F815" s="33" t="s">
        <v>4315</v>
      </c>
      <c r="G815" s="33" t="s">
        <v>961</v>
      </c>
      <c r="H815" s="37"/>
      <c r="I815" s="35">
        <v>2000</v>
      </c>
      <c r="J815" s="35">
        <v>2000</v>
      </c>
      <c r="K815" s="35">
        <v>380</v>
      </c>
      <c r="L815" s="35">
        <v>2380</v>
      </c>
      <c r="M815" s="35">
        <v>0</v>
      </c>
      <c r="N815" s="33"/>
      <c r="O815" s="43"/>
      <c r="P815" s="36">
        <v>0</v>
      </c>
    </row>
    <row r="816" spans="1:16" ht="13.15" customHeight="1" x14ac:dyDescent="0.25">
      <c r="A816" s="33" t="s">
        <v>21</v>
      </c>
      <c r="B816" s="45" t="s">
        <v>795</v>
      </c>
      <c r="C816" s="46">
        <v>116</v>
      </c>
      <c r="D816" s="47" t="s">
        <v>88</v>
      </c>
      <c r="E816" s="34">
        <v>45239</v>
      </c>
      <c r="F816" s="33" t="s">
        <v>4336</v>
      </c>
      <c r="G816" s="33" t="s">
        <v>962</v>
      </c>
      <c r="H816" s="37"/>
      <c r="I816" s="35">
        <v>22321.35</v>
      </c>
      <c r="J816" s="35">
        <v>22321.35</v>
      </c>
      <c r="K816" s="35">
        <v>0</v>
      </c>
      <c r="L816" s="35">
        <v>22321.35</v>
      </c>
      <c r="M816" s="35">
        <v>22321.35</v>
      </c>
      <c r="N816" s="33" t="s">
        <v>963</v>
      </c>
      <c r="O816" s="43">
        <v>45262</v>
      </c>
      <c r="P816" s="36">
        <v>0</v>
      </c>
    </row>
    <row r="817" spans="1:16" ht="13.15" customHeight="1" x14ac:dyDescent="0.25">
      <c r="A817" s="33" t="s">
        <v>21</v>
      </c>
      <c r="B817" s="45" t="s">
        <v>795</v>
      </c>
      <c r="C817" s="46">
        <v>117</v>
      </c>
      <c r="D817" s="47" t="s">
        <v>88</v>
      </c>
      <c r="E817" s="34">
        <v>45239</v>
      </c>
      <c r="F817" s="33" t="s">
        <v>4307</v>
      </c>
      <c r="G817" s="33" t="s">
        <v>964</v>
      </c>
      <c r="H817" s="37"/>
      <c r="I817" s="35">
        <v>27499.75</v>
      </c>
      <c r="J817" s="35">
        <v>27499.75</v>
      </c>
      <c r="K817" s="35">
        <v>0</v>
      </c>
      <c r="L817" s="35">
        <v>27499.75</v>
      </c>
      <c r="M817" s="35">
        <v>27499.75</v>
      </c>
      <c r="N817" s="33" t="s">
        <v>965</v>
      </c>
      <c r="O817" s="43">
        <v>45283</v>
      </c>
      <c r="P817" s="36">
        <v>0</v>
      </c>
    </row>
    <row r="818" spans="1:16" ht="13.15" customHeight="1" x14ac:dyDescent="0.25">
      <c r="A818" s="33" t="s">
        <v>21</v>
      </c>
      <c r="B818" s="45" t="s">
        <v>795</v>
      </c>
      <c r="C818" s="46">
        <v>118</v>
      </c>
      <c r="D818" s="47" t="s">
        <v>88</v>
      </c>
      <c r="E818" s="34">
        <v>45239</v>
      </c>
      <c r="F818" s="33" t="s">
        <v>4308</v>
      </c>
      <c r="G818" s="33" t="s">
        <v>966</v>
      </c>
      <c r="H818" s="37"/>
      <c r="I818" s="35">
        <v>27499.75</v>
      </c>
      <c r="J818" s="35">
        <v>27499.75</v>
      </c>
      <c r="K818" s="35">
        <v>0</v>
      </c>
      <c r="L818" s="35">
        <v>27499.75</v>
      </c>
      <c r="M818" s="35">
        <v>27499.75</v>
      </c>
      <c r="N818" s="33" t="s">
        <v>967</v>
      </c>
      <c r="O818" s="43">
        <v>45283</v>
      </c>
      <c r="P818" s="36">
        <v>0</v>
      </c>
    </row>
    <row r="819" spans="1:16" ht="13.15" customHeight="1" x14ac:dyDescent="0.25">
      <c r="A819" s="33" t="s">
        <v>21</v>
      </c>
      <c r="B819" s="45" t="s">
        <v>795</v>
      </c>
      <c r="C819" s="46">
        <v>119</v>
      </c>
      <c r="D819" s="47" t="s">
        <v>88</v>
      </c>
      <c r="E819" s="34">
        <v>45239</v>
      </c>
      <c r="F819" s="33" t="s">
        <v>4305</v>
      </c>
      <c r="G819" s="33" t="s">
        <v>968</v>
      </c>
      <c r="H819" s="37"/>
      <c r="I819" s="35">
        <v>16499.849999999999</v>
      </c>
      <c r="J819" s="35">
        <v>16499.849999999999</v>
      </c>
      <c r="K819" s="35">
        <v>0</v>
      </c>
      <c r="L819" s="35">
        <v>16499.849999999999</v>
      </c>
      <c r="M819" s="35">
        <v>16499.849999999999</v>
      </c>
      <c r="N819" s="33" t="s">
        <v>969</v>
      </c>
      <c r="O819" s="43">
        <v>45283</v>
      </c>
      <c r="P819" s="36">
        <v>0</v>
      </c>
    </row>
    <row r="820" spans="1:16" ht="13.15" customHeight="1" x14ac:dyDescent="0.25">
      <c r="A820" s="33" t="s">
        <v>21</v>
      </c>
      <c r="B820" s="45" t="s">
        <v>795</v>
      </c>
      <c r="C820" s="46">
        <v>120</v>
      </c>
      <c r="D820" s="47" t="s">
        <v>88</v>
      </c>
      <c r="E820" s="34">
        <v>45239</v>
      </c>
      <c r="F820" s="33" t="s">
        <v>4306</v>
      </c>
      <c r="G820" s="33" t="s">
        <v>970</v>
      </c>
      <c r="H820" s="37"/>
      <c r="I820" s="35">
        <v>16499.849999999999</v>
      </c>
      <c r="J820" s="35">
        <v>16499.849999999999</v>
      </c>
      <c r="K820" s="35">
        <v>0</v>
      </c>
      <c r="L820" s="35">
        <v>16499.849999999999</v>
      </c>
      <c r="M820" s="35">
        <v>16499.849999999999</v>
      </c>
      <c r="N820" s="33" t="s">
        <v>971</v>
      </c>
      <c r="O820" s="43">
        <v>45283</v>
      </c>
      <c r="P820" s="36">
        <v>0</v>
      </c>
    </row>
    <row r="821" spans="1:16" ht="13.15" customHeight="1" x14ac:dyDescent="0.25">
      <c r="A821" s="33" t="s">
        <v>21</v>
      </c>
      <c r="B821" s="45" t="s">
        <v>795</v>
      </c>
      <c r="C821" s="46">
        <v>121</v>
      </c>
      <c r="D821" s="47" t="s">
        <v>88</v>
      </c>
      <c r="E821" s="34">
        <v>45239</v>
      </c>
      <c r="F821" s="33" t="s">
        <v>4313</v>
      </c>
      <c r="G821" s="33" t="s">
        <v>972</v>
      </c>
      <c r="H821" s="37"/>
      <c r="I821" s="35">
        <v>16499.849999999999</v>
      </c>
      <c r="J821" s="35">
        <v>16499.849999999999</v>
      </c>
      <c r="K821" s="35">
        <v>0</v>
      </c>
      <c r="L821" s="35">
        <v>16499.849999999999</v>
      </c>
      <c r="M821" s="35">
        <v>16499.849999999999</v>
      </c>
      <c r="N821" s="33" t="s">
        <v>973</v>
      </c>
      <c r="O821" s="43">
        <v>45271</v>
      </c>
      <c r="P821" s="36">
        <v>0</v>
      </c>
    </row>
    <row r="822" spans="1:16" ht="13.15" customHeight="1" x14ac:dyDescent="0.25">
      <c r="A822" s="33" t="s">
        <v>21</v>
      </c>
      <c r="B822" s="45" t="s">
        <v>795</v>
      </c>
      <c r="C822" s="46">
        <v>122</v>
      </c>
      <c r="D822" s="47" t="s">
        <v>88</v>
      </c>
      <c r="E822" s="34">
        <v>45239</v>
      </c>
      <c r="F822" s="33" t="s">
        <v>4329</v>
      </c>
      <c r="G822" s="33" t="s">
        <v>968</v>
      </c>
      <c r="H822" s="37"/>
      <c r="I822" s="35">
        <v>16499.849999999999</v>
      </c>
      <c r="J822" s="35">
        <v>16499.849999999999</v>
      </c>
      <c r="K822" s="35">
        <v>0</v>
      </c>
      <c r="L822" s="35">
        <v>16499.849999999999</v>
      </c>
      <c r="M822" s="35">
        <v>0</v>
      </c>
      <c r="N822" s="37"/>
      <c r="O822" s="33"/>
      <c r="P822" s="35">
        <v>0</v>
      </c>
    </row>
    <row r="823" spans="1:16" ht="13.15" customHeight="1" x14ac:dyDescent="0.25">
      <c r="A823" s="33" t="s">
        <v>21</v>
      </c>
      <c r="B823" s="45" t="s">
        <v>795</v>
      </c>
      <c r="C823" s="46">
        <v>123</v>
      </c>
      <c r="D823" s="47" t="s">
        <v>88</v>
      </c>
      <c r="E823" s="34">
        <v>45239</v>
      </c>
      <c r="F823" s="33" t="s">
        <v>4273</v>
      </c>
      <c r="G823" s="33" t="s">
        <v>968</v>
      </c>
      <c r="H823" s="37"/>
      <c r="I823" s="35">
        <v>16499.849999999999</v>
      </c>
      <c r="J823" s="35">
        <v>16499.849999999999</v>
      </c>
      <c r="K823" s="35">
        <v>0</v>
      </c>
      <c r="L823" s="35">
        <v>16499.849999999999</v>
      </c>
      <c r="M823" s="35">
        <v>16499.849999999999</v>
      </c>
      <c r="N823" s="33" t="s">
        <v>974</v>
      </c>
      <c r="O823" s="43">
        <v>45242</v>
      </c>
      <c r="P823" s="36">
        <v>0</v>
      </c>
    </row>
    <row r="824" spans="1:16" ht="13.15" customHeight="1" x14ac:dyDescent="0.25">
      <c r="A824" s="33" t="s">
        <v>21</v>
      </c>
      <c r="B824" s="45" t="s">
        <v>795</v>
      </c>
      <c r="C824" s="46">
        <v>124</v>
      </c>
      <c r="D824" s="47" t="s">
        <v>88</v>
      </c>
      <c r="E824" s="34">
        <v>45239</v>
      </c>
      <c r="F824" s="33" t="s">
        <v>4328</v>
      </c>
      <c r="G824" s="33" t="s">
        <v>975</v>
      </c>
      <c r="H824" s="37"/>
      <c r="I824" s="35">
        <v>10999.9</v>
      </c>
      <c r="J824" s="35">
        <v>10999.9</v>
      </c>
      <c r="K824" s="35">
        <v>0</v>
      </c>
      <c r="L824" s="35">
        <v>10999.9</v>
      </c>
      <c r="M824" s="35">
        <v>10999.9</v>
      </c>
      <c r="N824" s="33" t="s">
        <v>976</v>
      </c>
      <c r="O824" s="43">
        <v>45262</v>
      </c>
      <c r="P824" s="36">
        <v>0</v>
      </c>
    </row>
    <row r="825" spans="1:16" ht="13.15" customHeight="1" x14ac:dyDescent="0.25">
      <c r="A825" s="33" t="s">
        <v>21</v>
      </c>
      <c r="B825" s="45" t="s">
        <v>795</v>
      </c>
      <c r="C825" s="46">
        <v>125</v>
      </c>
      <c r="D825" s="47" t="s">
        <v>88</v>
      </c>
      <c r="E825" s="34">
        <v>45263</v>
      </c>
      <c r="F825" s="33" t="s">
        <v>4279</v>
      </c>
      <c r="G825" s="33" t="s">
        <v>977</v>
      </c>
      <c r="H825" s="37"/>
      <c r="I825" s="35">
        <v>7500</v>
      </c>
      <c r="J825" s="35">
        <v>7500</v>
      </c>
      <c r="K825" s="35">
        <v>1425</v>
      </c>
      <c r="L825" s="35">
        <v>8925</v>
      </c>
      <c r="M825" s="35">
        <v>0</v>
      </c>
      <c r="N825" s="37"/>
      <c r="O825" s="33"/>
      <c r="P825" s="35">
        <v>0</v>
      </c>
    </row>
    <row r="826" spans="1:16" ht="13.15" customHeight="1" x14ac:dyDescent="0.25">
      <c r="A826" s="33" t="s">
        <v>21</v>
      </c>
      <c r="B826" s="45" t="s">
        <v>795</v>
      </c>
      <c r="C826" s="46">
        <v>126</v>
      </c>
      <c r="D826" s="47" t="s">
        <v>88</v>
      </c>
      <c r="E826" s="34">
        <v>45263</v>
      </c>
      <c r="F826" s="33" t="s">
        <v>4269</v>
      </c>
      <c r="G826" s="33" t="s">
        <v>978</v>
      </c>
      <c r="H826" s="37"/>
      <c r="I826" s="35">
        <v>1804.6080000000002</v>
      </c>
      <c r="J826" s="35">
        <v>1804.6080000000002</v>
      </c>
      <c r="K826" s="35">
        <v>342.87549999999999</v>
      </c>
      <c r="L826" s="35">
        <v>2147.4834999999998</v>
      </c>
      <c r="M826" s="35">
        <v>0</v>
      </c>
      <c r="N826" s="37"/>
      <c r="O826" s="33"/>
      <c r="P826" s="35">
        <v>0</v>
      </c>
    </row>
    <row r="827" spans="1:16" ht="13.15" customHeight="1" x14ac:dyDescent="0.25">
      <c r="A827" s="33" t="s">
        <v>21</v>
      </c>
      <c r="B827" s="45" t="s">
        <v>795</v>
      </c>
      <c r="C827" s="46">
        <v>127</v>
      </c>
      <c r="D827" s="47" t="s">
        <v>88</v>
      </c>
      <c r="E827" s="34">
        <v>45264</v>
      </c>
      <c r="F827" s="33" t="s">
        <v>4337</v>
      </c>
      <c r="G827" s="33" t="s">
        <v>979</v>
      </c>
      <c r="H827" s="37"/>
      <c r="I827" s="35">
        <v>28777.128000000004</v>
      </c>
      <c r="J827" s="35">
        <v>28777.128000000004</v>
      </c>
      <c r="K827" s="35">
        <v>5467.6540000000005</v>
      </c>
      <c r="L827" s="35">
        <v>34244.781999999999</v>
      </c>
      <c r="M827" s="35">
        <v>0</v>
      </c>
      <c r="N827" s="37"/>
      <c r="O827" s="33"/>
      <c r="P827" s="35">
        <v>0</v>
      </c>
    </row>
    <row r="828" spans="1:16" ht="13.15" customHeight="1" x14ac:dyDescent="0.25">
      <c r="A828" s="33" t="s">
        <v>21</v>
      </c>
      <c r="B828" s="45" t="s">
        <v>795</v>
      </c>
      <c r="C828" s="46">
        <v>128</v>
      </c>
      <c r="D828" s="47" t="s">
        <v>88</v>
      </c>
      <c r="E828" s="34">
        <v>45264</v>
      </c>
      <c r="F828" s="33" t="s">
        <v>4338</v>
      </c>
      <c r="G828" s="33" t="s">
        <v>980</v>
      </c>
      <c r="H828" s="37"/>
      <c r="I828" s="35">
        <v>10700.299000000001</v>
      </c>
      <c r="J828" s="35">
        <v>10700.299000000001</v>
      </c>
      <c r="K828" s="35">
        <v>2033.057</v>
      </c>
      <c r="L828" s="35">
        <v>12733.356</v>
      </c>
      <c r="M828" s="35">
        <v>0</v>
      </c>
      <c r="N828" s="37"/>
      <c r="O828" s="33"/>
      <c r="P828" s="35">
        <v>0</v>
      </c>
    </row>
    <row r="829" spans="1:16" ht="13.15" customHeight="1" x14ac:dyDescent="0.25">
      <c r="A829" s="33" t="s">
        <v>21</v>
      </c>
      <c r="B829" s="45" t="s">
        <v>795</v>
      </c>
      <c r="C829" s="46">
        <v>129</v>
      </c>
      <c r="D829" s="47" t="s">
        <v>88</v>
      </c>
      <c r="E829" s="34">
        <v>45264</v>
      </c>
      <c r="F829" s="33" t="s">
        <v>4339</v>
      </c>
      <c r="G829" s="33" t="s">
        <v>981</v>
      </c>
      <c r="H829" s="37"/>
      <c r="I829" s="35">
        <v>75677.540500000003</v>
      </c>
      <c r="J829" s="35">
        <v>75677.540500000003</v>
      </c>
      <c r="K829" s="35">
        <v>14378.732999999998</v>
      </c>
      <c r="L829" s="35">
        <v>90056.273499999996</v>
      </c>
      <c r="M829" s="35">
        <v>0</v>
      </c>
      <c r="N829" s="37"/>
      <c r="O829" s="33"/>
      <c r="P829" s="35">
        <v>0</v>
      </c>
    </row>
    <row r="830" spans="1:16" ht="13.15" customHeight="1" x14ac:dyDescent="0.25">
      <c r="A830" s="33" t="s">
        <v>21</v>
      </c>
      <c r="B830" s="45" t="s">
        <v>795</v>
      </c>
      <c r="C830" s="46">
        <v>130</v>
      </c>
      <c r="D830" s="47" t="s">
        <v>88</v>
      </c>
      <c r="E830" s="34">
        <v>45264</v>
      </c>
      <c r="F830" s="33" t="s">
        <v>4340</v>
      </c>
      <c r="G830" s="33" t="s">
        <v>982</v>
      </c>
      <c r="H830" s="37"/>
      <c r="I830" s="35">
        <v>5267.17</v>
      </c>
      <c r="J830" s="35">
        <v>5267.17</v>
      </c>
      <c r="K830" s="35">
        <v>1000.7620000000001</v>
      </c>
      <c r="L830" s="35">
        <v>6267.9319999999998</v>
      </c>
      <c r="M830" s="35">
        <v>0</v>
      </c>
      <c r="N830" s="37"/>
      <c r="O830" s="33"/>
      <c r="P830" s="35">
        <v>0</v>
      </c>
    </row>
    <row r="831" spans="1:16" ht="13.15" customHeight="1" x14ac:dyDescent="0.25">
      <c r="A831" s="33" t="s">
        <v>21</v>
      </c>
      <c r="B831" s="45" t="s">
        <v>795</v>
      </c>
      <c r="C831" s="46">
        <v>131</v>
      </c>
      <c r="D831" s="47" t="s">
        <v>88</v>
      </c>
      <c r="E831" s="34">
        <v>45264</v>
      </c>
      <c r="F831" s="33" t="s">
        <v>4340</v>
      </c>
      <c r="G831" s="33" t="s">
        <v>983</v>
      </c>
      <c r="H831" s="37"/>
      <c r="I831" s="35">
        <v>6983.17</v>
      </c>
      <c r="J831" s="35">
        <v>6983.17</v>
      </c>
      <c r="K831" s="35">
        <v>1326.8020000000001</v>
      </c>
      <c r="L831" s="35">
        <v>8309.9719999999998</v>
      </c>
      <c r="M831" s="35">
        <v>0</v>
      </c>
      <c r="N831" s="37"/>
      <c r="O831" s="33"/>
      <c r="P831" s="35">
        <v>0</v>
      </c>
    </row>
    <row r="832" spans="1:16" ht="13.15" customHeight="1" x14ac:dyDescent="0.25">
      <c r="A832" s="33" t="s">
        <v>21</v>
      </c>
      <c r="B832" s="45" t="s">
        <v>795</v>
      </c>
      <c r="C832" s="46">
        <v>132</v>
      </c>
      <c r="D832" s="47" t="s">
        <v>88</v>
      </c>
      <c r="E832" s="34">
        <v>45264</v>
      </c>
      <c r="F832" s="33" t="s">
        <v>4340</v>
      </c>
      <c r="G832" s="33" t="s">
        <v>984</v>
      </c>
      <c r="H832" s="37"/>
      <c r="I832" s="35">
        <v>5449.42</v>
      </c>
      <c r="J832" s="35">
        <v>5449.42</v>
      </c>
      <c r="K832" s="35">
        <v>1035.3899999999999</v>
      </c>
      <c r="L832" s="35">
        <v>6484.8099999999995</v>
      </c>
      <c r="M832" s="35">
        <v>0</v>
      </c>
      <c r="N832" s="37"/>
      <c r="O832" s="33"/>
      <c r="P832" s="35">
        <v>0</v>
      </c>
    </row>
    <row r="833" spans="1:16" ht="13.15" customHeight="1" x14ac:dyDescent="0.25">
      <c r="A833" s="33" t="s">
        <v>21</v>
      </c>
      <c r="B833" s="45" t="s">
        <v>795</v>
      </c>
      <c r="C833" s="46">
        <v>133</v>
      </c>
      <c r="D833" s="47" t="s">
        <v>88</v>
      </c>
      <c r="E833" s="34">
        <v>45264</v>
      </c>
      <c r="F833" s="33" t="s">
        <v>4341</v>
      </c>
      <c r="G833" s="33" t="s">
        <v>985</v>
      </c>
      <c r="H833" s="37"/>
      <c r="I833" s="35">
        <v>12688.844999999999</v>
      </c>
      <c r="J833" s="35">
        <v>12688.844999999999</v>
      </c>
      <c r="K833" s="35">
        <v>2410.8810000000003</v>
      </c>
      <c r="L833" s="35">
        <v>15099.726000000001</v>
      </c>
      <c r="M833" s="35">
        <v>0</v>
      </c>
      <c r="N833" s="37"/>
      <c r="O833" s="33"/>
      <c r="P833" s="35">
        <v>0</v>
      </c>
    </row>
    <row r="834" spans="1:16" ht="13.15" customHeight="1" x14ac:dyDescent="0.25">
      <c r="A834" s="33" t="s">
        <v>21</v>
      </c>
      <c r="B834" s="45" t="s">
        <v>795</v>
      </c>
      <c r="C834" s="46">
        <v>134</v>
      </c>
      <c r="D834" s="47" t="s">
        <v>88</v>
      </c>
      <c r="E834" s="34">
        <v>45264</v>
      </c>
      <c r="F834" s="33" t="s">
        <v>4341</v>
      </c>
      <c r="G834" s="33" t="s">
        <v>986</v>
      </c>
      <c r="H834" s="37"/>
      <c r="I834" s="35">
        <v>15040.720000000001</v>
      </c>
      <c r="J834" s="35">
        <v>15040.720000000001</v>
      </c>
      <c r="K834" s="35">
        <v>2857.7370000000001</v>
      </c>
      <c r="L834" s="35">
        <v>17898.457000000002</v>
      </c>
      <c r="M834" s="35">
        <v>0</v>
      </c>
      <c r="N834" s="37"/>
      <c r="O834" s="33"/>
      <c r="P834" s="35">
        <v>0</v>
      </c>
    </row>
    <row r="835" spans="1:16" ht="13.15" customHeight="1" x14ac:dyDescent="0.25">
      <c r="A835" s="33" t="s">
        <v>21</v>
      </c>
      <c r="B835" s="45" t="s">
        <v>795</v>
      </c>
      <c r="C835" s="46">
        <v>135</v>
      </c>
      <c r="D835" s="47" t="s">
        <v>88</v>
      </c>
      <c r="E835" s="34">
        <v>45267</v>
      </c>
      <c r="F835" s="33" t="s">
        <v>4323</v>
      </c>
      <c r="G835" s="33" t="s">
        <v>987</v>
      </c>
      <c r="H835" s="37"/>
      <c r="I835" s="35">
        <v>1879.5340000000001</v>
      </c>
      <c r="J835" s="35">
        <v>1879.5340000000001</v>
      </c>
      <c r="K835" s="35">
        <v>357.11149999999998</v>
      </c>
      <c r="L835" s="35">
        <v>2236.6455000000001</v>
      </c>
      <c r="M835" s="35">
        <v>2236.6455000000001</v>
      </c>
      <c r="N835" s="33" t="s">
        <v>988</v>
      </c>
      <c r="O835" s="43">
        <v>45290</v>
      </c>
      <c r="P835" s="36">
        <v>0</v>
      </c>
    </row>
    <row r="836" spans="1:16" ht="13.15" customHeight="1" x14ac:dyDescent="0.25">
      <c r="A836" s="33" t="s">
        <v>21</v>
      </c>
      <c r="B836" s="45" t="s">
        <v>795</v>
      </c>
      <c r="C836" s="46">
        <v>136</v>
      </c>
      <c r="D836" s="47" t="s">
        <v>88</v>
      </c>
      <c r="E836" s="34">
        <v>45270</v>
      </c>
      <c r="F836" s="33" t="s">
        <v>4342</v>
      </c>
      <c r="G836" s="33" t="s">
        <v>989</v>
      </c>
      <c r="H836" s="37"/>
      <c r="I836" s="35">
        <v>19055.327499999999</v>
      </c>
      <c r="J836" s="35">
        <v>19055.327499999999</v>
      </c>
      <c r="K836" s="35">
        <v>3620.5120000000002</v>
      </c>
      <c r="L836" s="35">
        <v>22675.839499999998</v>
      </c>
      <c r="M836" s="35">
        <v>0</v>
      </c>
      <c r="N836" s="37"/>
      <c r="O836" s="33"/>
      <c r="P836" s="35">
        <v>0</v>
      </c>
    </row>
    <row r="837" spans="1:16" ht="13.15" customHeight="1" x14ac:dyDescent="0.25">
      <c r="A837" s="33" t="s">
        <v>21</v>
      </c>
      <c r="B837" s="45" t="s">
        <v>795</v>
      </c>
      <c r="C837" s="46">
        <v>137</v>
      </c>
      <c r="D837" s="47" t="s">
        <v>88</v>
      </c>
      <c r="E837" s="34">
        <v>45276</v>
      </c>
      <c r="F837" s="33" t="s">
        <v>4271</v>
      </c>
      <c r="G837" s="33" t="s">
        <v>990</v>
      </c>
      <c r="H837" s="37"/>
      <c r="I837" s="35">
        <v>67628.724000000002</v>
      </c>
      <c r="J837" s="35">
        <v>67628.724000000002</v>
      </c>
      <c r="K837" s="35">
        <v>10284.458000000001</v>
      </c>
      <c r="L837" s="35">
        <v>77913.182000000001</v>
      </c>
      <c r="M837" s="36">
        <v>0</v>
      </c>
      <c r="N837" s="37"/>
      <c r="O837" s="33"/>
      <c r="P837" s="35">
        <v>77913.182000000001</v>
      </c>
    </row>
    <row r="838" spans="1:16" ht="13.15" customHeight="1" x14ac:dyDescent="0.25">
      <c r="A838" s="33" t="s">
        <v>21</v>
      </c>
      <c r="B838" s="45" t="s">
        <v>795</v>
      </c>
      <c r="C838" s="46">
        <v>138</v>
      </c>
      <c r="D838" s="47" t="s">
        <v>88</v>
      </c>
      <c r="E838" s="34">
        <v>45277</v>
      </c>
      <c r="F838" s="33" t="s">
        <v>4343</v>
      </c>
      <c r="G838" s="33" t="s">
        <v>991</v>
      </c>
      <c r="H838" s="37"/>
      <c r="I838" s="35">
        <v>3803.62</v>
      </c>
      <c r="J838" s="35">
        <v>3803.62</v>
      </c>
      <c r="K838" s="35">
        <v>722.68799999999999</v>
      </c>
      <c r="L838" s="35">
        <v>4526.308</v>
      </c>
      <c r="M838" s="35">
        <v>0</v>
      </c>
      <c r="N838" s="37"/>
      <c r="O838" s="33"/>
      <c r="P838" s="35">
        <v>0</v>
      </c>
    </row>
    <row r="839" spans="1:16" ht="13.15" customHeight="1" x14ac:dyDescent="0.25">
      <c r="A839" s="33" t="s">
        <v>21</v>
      </c>
      <c r="B839" s="45" t="s">
        <v>795</v>
      </c>
      <c r="C839" s="46">
        <v>139</v>
      </c>
      <c r="D839" s="47" t="s">
        <v>88</v>
      </c>
      <c r="E839" s="34">
        <v>45278</v>
      </c>
      <c r="F839" s="33" t="s">
        <v>4289</v>
      </c>
      <c r="G839" s="33" t="s">
        <v>992</v>
      </c>
      <c r="H839" s="37"/>
      <c r="I839" s="35">
        <v>19504.25</v>
      </c>
      <c r="J839" s="35">
        <v>19504.25</v>
      </c>
      <c r="K839" s="35">
        <v>3705.8074999999999</v>
      </c>
      <c r="L839" s="35">
        <v>23210.057500000003</v>
      </c>
      <c r="M839" s="35">
        <v>23210.057500000003</v>
      </c>
      <c r="N839" s="33" t="s">
        <v>993</v>
      </c>
      <c r="O839" s="43">
        <v>45285</v>
      </c>
      <c r="P839" s="36">
        <v>0</v>
      </c>
    </row>
    <row r="840" spans="1:16" ht="13.15" customHeight="1" x14ac:dyDescent="0.25">
      <c r="A840" s="33" t="s">
        <v>21</v>
      </c>
      <c r="B840" s="45" t="s">
        <v>795</v>
      </c>
      <c r="C840" s="46">
        <v>140</v>
      </c>
      <c r="D840" s="47" t="s">
        <v>88</v>
      </c>
      <c r="E840" s="34">
        <v>45278</v>
      </c>
      <c r="F840" s="33" t="s">
        <v>4271</v>
      </c>
      <c r="G840" s="33" t="s">
        <v>990</v>
      </c>
      <c r="H840" s="37"/>
      <c r="I840" s="35">
        <v>54128.724000000002</v>
      </c>
      <c r="J840" s="35">
        <v>23531.489999999998</v>
      </c>
      <c r="K840" s="35">
        <v>10284.458000000001</v>
      </c>
      <c r="L840" s="35">
        <v>64413.181999999993</v>
      </c>
      <c r="M840" s="35">
        <v>64413.181499999992</v>
      </c>
      <c r="N840" s="33" t="s">
        <v>994</v>
      </c>
      <c r="O840" s="43">
        <v>45286</v>
      </c>
      <c r="P840" s="36">
        <v>0</v>
      </c>
    </row>
    <row r="841" spans="1:16" ht="13.15" customHeight="1" x14ac:dyDescent="0.25">
      <c r="A841" s="33" t="s">
        <v>21</v>
      </c>
      <c r="B841" s="45" t="s">
        <v>795</v>
      </c>
      <c r="C841" s="46">
        <v>141</v>
      </c>
      <c r="D841" s="47" t="s">
        <v>88</v>
      </c>
      <c r="E841" s="34">
        <v>45291</v>
      </c>
      <c r="F841" s="33" t="s">
        <v>4344</v>
      </c>
      <c r="G841" s="33" t="s">
        <v>995</v>
      </c>
      <c r="H841" s="37"/>
      <c r="I841" s="35">
        <v>3399.69</v>
      </c>
      <c r="J841" s="35">
        <v>3399.69</v>
      </c>
      <c r="K841" s="35">
        <v>645.94100000000003</v>
      </c>
      <c r="L841" s="35">
        <v>4045.6309999999999</v>
      </c>
      <c r="M841" s="35">
        <v>0</v>
      </c>
      <c r="N841" s="37"/>
      <c r="O841" s="33"/>
      <c r="P841" s="35">
        <v>0</v>
      </c>
    </row>
    <row r="842" spans="1:16" ht="13.15" customHeight="1" x14ac:dyDescent="0.25">
      <c r="A842" s="33" t="s">
        <v>21</v>
      </c>
      <c r="B842" s="45" t="s">
        <v>795</v>
      </c>
      <c r="C842" s="46">
        <v>142</v>
      </c>
      <c r="D842" s="47" t="s">
        <v>88</v>
      </c>
      <c r="E842" s="34">
        <v>45291</v>
      </c>
      <c r="F842" s="33" t="s">
        <v>4345</v>
      </c>
      <c r="G842" s="33" t="s">
        <v>996</v>
      </c>
      <c r="H842" s="37"/>
      <c r="I842" s="35">
        <v>9674.75</v>
      </c>
      <c r="J842" s="35">
        <v>9674.75</v>
      </c>
      <c r="K842" s="35">
        <v>1838.2025000000001</v>
      </c>
      <c r="L842" s="35">
        <v>11512.952499999999</v>
      </c>
      <c r="M842" s="35">
        <v>0</v>
      </c>
      <c r="N842" s="37"/>
      <c r="O842" s="33"/>
      <c r="P842" s="35">
        <v>0</v>
      </c>
    </row>
    <row r="843" spans="1:16" ht="13.15" customHeight="1" x14ac:dyDescent="0.25">
      <c r="A843" s="33" t="s">
        <v>22</v>
      </c>
      <c r="B843" s="45" t="s">
        <v>997</v>
      </c>
      <c r="C843" s="46">
        <v>1</v>
      </c>
      <c r="D843" s="47" t="s">
        <v>86</v>
      </c>
      <c r="E843" s="34">
        <v>45291</v>
      </c>
      <c r="F843" s="33" t="s">
        <v>4346</v>
      </c>
      <c r="G843" s="33" t="s">
        <v>998</v>
      </c>
      <c r="H843" s="37"/>
      <c r="I843" s="35">
        <v>-162050.652</v>
      </c>
      <c r="J843" s="35">
        <v>-162050.652</v>
      </c>
      <c r="K843" s="35">
        <v>-30789.624</v>
      </c>
      <c r="L843" s="35">
        <v>-192840.27600000001</v>
      </c>
      <c r="M843" s="35">
        <v>0</v>
      </c>
      <c r="N843" s="37"/>
      <c r="O843" s="33"/>
      <c r="P843" s="35">
        <v>0</v>
      </c>
    </row>
    <row r="844" spans="1:16" ht="13.15" customHeight="1" x14ac:dyDescent="0.25">
      <c r="A844" s="33" t="s">
        <v>22</v>
      </c>
      <c r="B844" s="45" t="s">
        <v>997</v>
      </c>
      <c r="C844" s="46">
        <v>1</v>
      </c>
      <c r="D844" s="47" t="s">
        <v>88</v>
      </c>
      <c r="E844" s="34">
        <v>44941</v>
      </c>
      <c r="F844" s="33" t="s">
        <v>4347</v>
      </c>
      <c r="G844" s="33" t="s">
        <v>999</v>
      </c>
      <c r="H844" s="37"/>
      <c r="I844" s="35">
        <v>5290.4305000000004</v>
      </c>
      <c r="J844" s="35">
        <v>5290.4305000000004</v>
      </c>
      <c r="K844" s="35">
        <v>1005.182</v>
      </c>
      <c r="L844" s="35">
        <v>6295.6125000000002</v>
      </c>
      <c r="M844" s="35">
        <v>6295.6125000000002</v>
      </c>
      <c r="N844" s="33" t="s">
        <v>1000</v>
      </c>
      <c r="O844" s="43">
        <v>45063</v>
      </c>
      <c r="P844" s="36">
        <v>0</v>
      </c>
    </row>
    <row r="845" spans="1:16" ht="13.15" customHeight="1" x14ac:dyDescent="0.25">
      <c r="A845" s="33" t="s">
        <v>22</v>
      </c>
      <c r="B845" s="45" t="s">
        <v>997</v>
      </c>
      <c r="C845" s="46">
        <v>2</v>
      </c>
      <c r="D845" s="47" t="s">
        <v>88</v>
      </c>
      <c r="E845" s="34">
        <v>44955</v>
      </c>
      <c r="F845" s="33" t="s">
        <v>4348</v>
      </c>
      <c r="G845" s="33" t="s">
        <v>1002</v>
      </c>
      <c r="H845" s="37"/>
      <c r="I845" s="35">
        <v>25461.15</v>
      </c>
      <c r="J845" s="35">
        <v>25461.15</v>
      </c>
      <c r="K845" s="35">
        <v>4837.6184999999996</v>
      </c>
      <c r="L845" s="35">
        <v>30298.768499999998</v>
      </c>
      <c r="M845" s="35">
        <v>30298.768499999998</v>
      </c>
      <c r="N845" s="33" t="s">
        <v>1003</v>
      </c>
      <c r="O845" s="43">
        <v>44961</v>
      </c>
      <c r="P845" s="36">
        <v>0</v>
      </c>
    </row>
    <row r="846" spans="1:16" ht="13.15" customHeight="1" x14ac:dyDescent="0.25">
      <c r="A846" s="33" t="s">
        <v>22</v>
      </c>
      <c r="B846" s="45" t="s">
        <v>997</v>
      </c>
      <c r="C846" s="46">
        <v>2</v>
      </c>
      <c r="D846" s="47" t="s">
        <v>86</v>
      </c>
      <c r="E846" s="34">
        <v>45291</v>
      </c>
      <c r="F846" s="33" t="s">
        <v>4349</v>
      </c>
      <c r="G846" s="33" t="s">
        <v>1001</v>
      </c>
      <c r="H846" s="37"/>
      <c r="I846" s="35">
        <v>-2518491.702</v>
      </c>
      <c r="J846" s="35">
        <v>-2518491.702</v>
      </c>
      <c r="K846" s="35">
        <v>-22513.423499999997</v>
      </c>
      <c r="L846" s="35">
        <v>-2541005.1255000001</v>
      </c>
      <c r="M846" s="35">
        <v>0</v>
      </c>
      <c r="N846" s="37"/>
      <c r="O846" s="33"/>
      <c r="P846" s="35">
        <v>0</v>
      </c>
    </row>
    <row r="847" spans="1:16" ht="13.15" customHeight="1" x14ac:dyDescent="0.25">
      <c r="A847" s="33" t="s">
        <v>22</v>
      </c>
      <c r="B847" s="45" t="s">
        <v>997</v>
      </c>
      <c r="C847" s="46">
        <v>3</v>
      </c>
      <c r="D847" s="47" t="s">
        <v>88</v>
      </c>
      <c r="E847" s="34">
        <v>44936</v>
      </c>
      <c r="F847" s="33" t="s">
        <v>4350</v>
      </c>
      <c r="G847" s="33" t="s">
        <v>1004</v>
      </c>
      <c r="H847" s="37"/>
      <c r="I847" s="35">
        <v>195</v>
      </c>
      <c r="J847" s="35">
        <v>195</v>
      </c>
      <c r="K847" s="35">
        <v>0</v>
      </c>
      <c r="L847" s="35">
        <v>195</v>
      </c>
      <c r="M847" s="35">
        <v>0</v>
      </c>
      <c r="N847" s="37"/>
      <c r="O847" s="33"/>
      <c r="P847" s="35">
        <v>0</v>
      </c>
    </row>
    <row r="848" spans="1:16" ht="13.15" customHeight="1" x14ac:dyDescent="0.25">
      <c r="A848" s="33" t="s">
        <v>22</v>
      </c>
      <c r="B848" s="45" t="s">
        <v>997</v>
      </c>
      <c r="C848" s="46">
        <v>3</v>
      </c>
      <c r="D848" s="47" t="s">
        <v>86</v>
      </c>
      <c r="E848" s="34">
        <v>45291</v>
      </c>
      <c r="F848" s="33" t="s">
        <v>4351</v>
      </c>
      <c r="G848" s="33" t="s">
        <v>1005</v>
      </c>
      <c r="H848" s="37"/>
      <c r="I848" s="35">
        <v>-3600</v>
      </c>
      <c r="J848" s="35">
        <v>-3600</v>
      </c>
      <c r="K848" s="35">
        <v>-684</v>
      </c>
      <c r="L848" s="35">
        <v>-4284</v>
      </c>
      <c r="M848" s="35">
        <v>0</v>
      </c>
      <c r="N848" s="37"/>
      <c r="O848" s="33"/>
      <c r="P848" s="35">
        <v>0</v>
      </c>
    </row>
    <row r="849" spans="1:16" ht="13.15" customHeight="1" x14ac:dyDescent="0.25">
      <c r="A849" s="33" t="s">
        <v>22</v>
      </c>
      <c r="B849" s="45" t="s">
        <v>997</v>
      </c>
      <c r="C849" s="46">
        <v>4</v>
      </c>
      <c r="D849" s="47" t="s">
        <v>86</v>
      </c>
      <c r="E849" s="34">
        <v>45291</v>
      </c>
      <c r="F849" s="33" t="s">
        <v>4351</v>
      </c>
      <c r="G849" s="33" t="s">
        <v>1006</v>
      </c>
      <c r="H849" s="37"/>
      <c r="I849" s="35">
        <v>-270000</v>
      </c>
      <c r="J849" s="35">
        <v>-270000</v>
      </c>
      <c r="K849" s="35">
        <v>0</v>
      </c>
      <c r="L849" s="35">
        <v>-270000</v>
      </c>
      <c r="M849" s="35">
        <v>0</v>
      </c>
      <c r="N849" s="37"/>
      <c r="O849" s="33"/>
      <c r="P849" s="35">
        <v>0</v>
      </c>
    </row>
    <row r="850" spans="1:16" ht="13.15" customHeight="1" x14ac:dyDescent="0.25">
      <c r="A850" s="33" t="s">
        <v>22</v>
      </c>
      <c r="B850" s="45" t="s">
        <v>997</v>
      </c>
      <c r="C850" s="46">
        <v>4</v>
      </c>
      <c r="D850" s="47" t="s">
        <v>88</v>
      </c>
      <c r="E850" s="34">
        <v>44963</v>
      </c>
      <c r="F850" s="33" t="s">
        <v>4352</v>
      </c>
      <c r="G850" s="33" t="s">
        <v>1007</v>
      </c>
      <c r="H850" s="37"/>
      <c r="I850" s="35">
        <v>28321.595000000001</v>
      </c>
      <c r="J850" s="35">
        <v>28321.595000000001</v>
      </c>
      <c r="K850" s="35">
        <v>5381.1030000000001</v>
      </c>
      <c r="L850" s="35">
        <v>33702.697999999997</v>
      </c>
      <c r="M850" s="35">
        <v>33702.697999999997</v>
      </c>
      <c r="N850" s="33" t="s">
        <v>1008</v>
      </c>
      <c r="O850" s="43">
        <v>45019</v>
      </c>
      <c r="P850" s="36">
        <v>0</v>
      </c>
    </row>
    <row r="851" spans="1:16" ht="13.15" customHeight="1" x14ac:dyDescent="0.25">
      <c r="A851" s="33" t="s">
        <v>22</v>
      </c>
      <c r="B851" s="45" t="s">
        <v>997</v>
      </c>
      <c r="C851" s="46">
        <v>5</v>
      </c>
      <c r="D851" s="47" t="s">
        <v>86</v>
      </c>
      <c r="E851" s="34">
        <v>45291</v>
      </c>
      <c r="F851" s="33" t="s">
        <v>4353</v>
      </c>
      <c r="G851" s="33" t="s">
        <v>1006</v>
      </c>
      <c r="H851" s="37"/>
      <c r="I851" s="35">
        <v>-4006.55</v>
      </c>
      <c r="J851" s="35">
        <v>-4006.55</v>
      </c>
      <c r="K851" s="35">
        <v>-761.24450000000002</v>
      </c>
      <c r="L851" s="35">
        <v>-4767.7945</v>
      </c>
      <c r="M851" s="35">
        <v>0</v>
      </c>
      <c r="N851" s="37"/>
      <c r="O851" s="33"/>
      <c r="P851" s="35">
        <v>0</v>
      </c>
    </row>
    <row r="852" spans="1:16" ht="13.15" customHeight="1" x14ac:dyDescent="0.25">
      <c r="A852" s="33" t="s">
        <v>22</v>
      </c>
      <c r="B852" s="45" t="s">
        <v>997</v>
      </c>
      <c r="C852" s="46">
        <v>5</v>
      </c>
      <c r="D852" s="47" t="s">
        <v>88</v>
      </c>
      <c r="E852" s="34">
        <v>44963</v>
      </c>
      <c r="F852" s="33" t="s">
        <v>4354</v>
      </c>
      <c r="G852" s="33" t="s">
        <v>1009</v>
      </c>
      <c r="H852" s="37"/>
      <c r="I852" s="35">
        <v>85664.524999999994</v>
      </c>
      <c r="J852" s="35">
        <v>85664.524999999994</v>
      </c>
      <c r="K852" s="35">
        <v>16276.26</v>
      </c>
      <c r="L852" s="35">
        <v>101940.785</v>
      </c>
      <c r="M852" s="35">
        <v>101940.785</v>
      </c>
      <c r="N852" s="33" t="s">
        <v>1010</v>
      </c>
      <c r="O852" s="43">
        <v>45025</v>
      </c>
      <c r="P852" s="36">
        <v>0</v>
      </c>
    </row>
    <row r="853" spans="1:16" ht="13.15" customHeight="1" x14ac:dyDescent="0.25">
      <c r="A853" s="33" t="s">
        <v>22</v>
      </c>
      <c r="B853" s="45" t="s">
        <v>997</v>
      </c>
      <c r="C853" s="46">
        <v>6</v>
      </c>
      <c r="D853" s="47" t="s">
        <v>86</v>
      </c>
      <c r="E853" s="34">
        <v>45291</v>
      </c>
      <c r="F853" s="33" t="s">
        <v>4354</v>
      </c>
      <c r="G853" s="33" t="s">
        <v>998</v>
      </c>
      <c r="H853" s="37"/>
      <c r="I853" s="35">
        <v>-38667</v>
      </c>
      <c r="J853" s="35">
        <v>-38667</v>
      </c>
      <c r="K853" s="35">
        <v>-7346.7300000000005</v>
      </c>
      <c r="L853" s="35">
        <v>-46013.729999999996</v>
      </c>
      <c r="M853" s="35">
        <v>0</v>
      </c>
      <c r="N853" s="37"/>
      <c r="O853" s="33"/>
      <c r="P853" s="35">
        <v>0</v>
      </c>
    </row>
    <row r="854" spans="1:16" ht="13.15" customHeight="1" x14ac:dyDescent="0.25">
      <c r="A854" s="33" t="s">
        <v>22</v>
      </c>
      <c r="B854" s="45" t="s">
        <v>997</v>
      </c>
      <c r="C854" s="46">
        <v>6</v>
      </c>
      <c r="D854" s="47" t="s">
        <v>88</v>
      </c>
      <c r="E854" s="34">
        <v>44963</v>
      </c>
      <c r="F854" s="33" t="s">
        <v>4354</v>
      </c>
      <c r="G854" s="33" t="s">
        <v>1011</v>
      </c>
      <c r="H854" s="37"/>
      <c r="I854" s="35">
        <v>24820.825000000001</v>
      </c>
      <c r="J854" s="35">
        <v>24820.825000000001</v>
      </c>
      <c r="K854" s="35">
        <v>4715.9570000000003</v>
      </c>
      <c r="L854" s="35">
        <v>29536.781999999999</v>
      </c>
      <c r="M854" s="36">
        <v>0</v>
      </c>
      <c r="N854" s="37"/>
      <c r="O854" s="33"/>
      <c r="P854" s="35">
        <v>29536.781999999999</v>
      </c>
    </row>
    <row r="855" spans="1:16" ht="13.15" customHeight="1" x14ac:dyDescent="0.25">
      <c r="A855" s="33" t="s">
        <v>22</v>
      </c>
      <c r="B855" s="45" t="s">
        <v>997</v>
      </c>
      <c r="C855" s="46">
        <v>7</v>
      </c>
      <c r="D855" s="47" t="s">
        <v>88</v>
      </c>
      <c r="E855" s="34">
        <v>44976</v>
      </c>
      <c r="F855" s="33" t="s">
        <v>4355</v>
      </c>
      <c r="G855" s="33" t="s">
        <v>1012</v>
      </c>
      <c r="H855" s="37"/>
      <c r="I855" s="35">
        <v>1558.1924999999999</v>
      </c>
      <c r="J855" s="35">
        <v>1558.1924999999999</v>
      </c>
      <c r="K855" s="35">
        <v>296.05650000000003</v>
      </c>
      <c r="L855" s="35">
        <v>1854.2490000000003</v>
      </c>
      <c r="M855" s="35">
        <v>1854.2490000000003</v>
      </c>
      <c r="N855" s="33" t="s">
        <v>1013</v>
      </c>
      <c r="O855" s="43">
        <v>45068</v>
      </c>
      <c r="P855" s="36">
        <v>0</v>
      </c>
    </row>
    <row r="856" spans="1:16" ht="13.15" customHeight="1" x14ac:dyDescent="0.25">
      <c r="A856" s="33" t="s">
        <v>22</v>
      </c>
      <c r="B856" s="45" t="s">
        <v>997</v>
      </c>
      <c r="C856" s="46">
        <v>7</v>
      </c>
      <c r="D856" s="47" t="s">
        <v>86</v>
      </c>
      <c r="E856" s="34">
        <v>45291</v>
      </c>
      <c r="F856" s="33" t="s">
        <v>4356</v>
      </c>
      <c r="G856" s="33" t="s">
        <v>1001</v>
      </c>
      <c r="H856" s="37"/>
      <c r="I856" s="35">
        <v>-25418.022499999999</v>
      </c>
      <c r="J856" s="35">
        <v>-25418.022499999999</v>
      </c>
      <c r="K856" s="35">
        <v>-4829.4245000000001</v>
      </c>
      <c r="L856" s="35">
        <v>-30247.446999999996</v>
      </c>
      <c r="M856" s="35">
        <v>0</v>
      </c>
      <c r="N856" s="37"/>
      <c r="O856" s="33"/>
      <c r="P856" s="35">
        <v>0</v>
      </c>
    </row>
    <row r="857" spans="1:16" ht="13.15" customHeight="1" x14ac:dyDescent="0.25">
      <c r="A857" s="33" t="s">
        <v>22</v>
      </c>
      <c r="B857" s="45" t="s">
        <v>997</v>
      </c>
      <c r="C857" s="46">
        <v>8</v>
      </c>
      <c r="D857" s="47" t="s">
        <v>86</v>
      </c>
      <c r="E857" s="34">
        <v>45291</v>
      </c>
      <c r="F857" s="33" t="s">
        <v>4357</v>
      </c>
      <c r="G857" s="33" t="s">
        <v>1001</v>
      </c>
      <c r="H857" s="37"/>
      <c r="I857" s="35">
        <v>-56094.923999999999</v>
      </c>
      <c r="J857" s="35">
        <v>-56094.923999999999</v>
      </c>
      <c r="K857" s="35">
        <v>-10658.0355</v>
      </c>
      <c r="L857" s="35">
        <v>-66752.959499999997</v>
      </c>
      <c r="M857" s="35">
        <v>0</v>
      </c>
      <c r="N857" s="37"/>
      <c r="O857" s="33"/>
      <c r="P857" s="35">
        <v>0</v>
      </c>
    </row>
    <row r="858" spans="1:16" ht="13.15" customHeight="1" x14ac:dyDescent="0.25">
      <c r="A858" s="33" t="s">
        <v>22</v>
      </c>
      <c r="B858" s="45" t="s">
        <v>997</v>
      </c>
      <c r="C858" s="46">
        <v>8</v>
      </c>
      <c r="D858" s="47" t="s">
        <v>88</v>
      </c>
      <c r="E858" s="34">
        <v>44977</v>
      </c>
      <c r="F858" s="33" t="s">
        <v>4358</v>
      </c>
      <c r="G858" s="33" t="s">
        <v>1014</v>
      </c>
      <c r="H858" s="37"/>
      <c r="I858" s="35">
        <v>3301.44</v>
      </c>
      <c r="J858" s="35">
        <v>3301.44</v>
      </c>
      <c r="K858" s="35">
        <v>627.27350000000001</v>
      </c>
      <c r="L858" s="35">
        <v>3928.7135000000003</v>
      </c>
      <c r="M858" s="35">
        <v>3928.7135000000003</v>
      </c>
      <c r="N858" s="33" t="s">
        <v>1015</v>
      </c>
      <c r="O858" s="43">
        <v>45014</v>
      </c>
      <c r="P858" s="36">
        <v>0</v>
      </c>
    </row>
    <row r="859" spans="1:16" ht="13.15" customHeight="1" x14ac:dyDescent="0.25">
      <c r="A859" s="33" t="s">
        <v>22</v>
      </c>
      <c r="B859" s="45" t="s">
        <v>997</v>
      </c>
      <c r="C859" s="46">
        <v>9</v>
      </c>
      <c r="D859" s="47" t="s">
        <v>88</v>
      </c>
      <c r="E859" s="34">
        <v>44990</v>
      </c>
      <c r="F859" s="33" t="s">
        <v>4351</v>
      </c>
      <c r="G859" s="33" t="s">
        <v>1016</v>
      </c>
      <c r="H859" s="37"/>
      <c r="I859" s="35">
        <v>3600</v>
      </c>
      <c r="J859" s="35">
        <v>3600</v>
      </c>
      <c r="K859" s="35">
        <v>684</v>
      </c>
      <c r="L859" s="35">
        <v>4284</v>
      </c>
      <c r="M859" s="36">
        <v>0</v>
      </c>
      <c r="N859" s="37"/>
      <c r="O859" s="33"/>
      <c r="P859" s="35">
        <v>4284</v>
      </c>
    </row>
    <row r="860" spans="1:16" ht="13.15" customHeight="1" x14ac:dyDescent="0.25">
      <c r="A860" s="33" t="s">
        <v>22</v>
      </c>
      <c r="B860" s="45" t="s">
        <v>997</v>
      </c>
      <c r="C860" s="46">
        <v>10</v>
      </c>
      <c r="D860" s="47" t="s">
        <v>88</v>
      </c>
      <c r="E860" s="34">
        <v>44990</v>
      </c>
      <c r="F860" s="33" t="s">
        <v>4351</v>
      </c>
      <c r="G860" s="33" t="s">
        <v>1017</v>
      </c>
      <c r="H860" s="37"/>
      <c r="I860" s="35">
        <v>18698.310000000001</v>
      </c>
      <c r="J860" s="35">
        <v>18698.310000000001</v>
      </c>
      <c r="K860" s="35">
        <v>3552.6790000000001</v>
      </c>
      <c r="L860" s="35">
        <v>22250.989000000001</v>
      </c>
      <c r="M860" s="35">
        <v>22250.989000000001</v>
      </c>
      <c r="N860" s="33" t="s">
        <v>1018</v>
      </c>
      <c r="O860" s="43">
        <v>45258</v>
      </c>
      <c r="P860" s="36">
        <v>0</v>
      </c>
    </row>
    <row r="861" spans="1:16" ht="13.15" customHeight="1" x14ac:dyDescent="0.25">
      <c r="A861" s="33" t="s">
        <v>22</v>
      </c>
      <c r="B861" s="45" t="s">
        <v>997</v>
      </c>
      <c r="C861" s="46">
        <v>11</v>
      </c>
      <c r="D861" s="47" t="s">
        <v>88</v>
      </c>
      <c r="E861" s="34">
        <v>44990</v>
      </c>
      <c r="F861" s="33" t="s">
        <v>4351</v>
      </c>
      <c r="G861" s="33" t="s">
        <v>1019</v>
      </c>
      <c r="H861" s="37"/>
      <c r="I861" s="35">
        <v>7500</v>
      </c>
      <c r="J861" s="35">
        <v>7500</v>
      </c>
      <c r="K861" s="35">
        <v>1425</v>
      </c>
      <c r="L861" s="35">
        <v>8925</v>
      </c>
      <c r="M861" s="35">
        <v>8925</v>
      </c>
      <c r="N861" s="33" t="s">
        <v>1020</v>
      </c>
      <c r="O861" s="43">
        <v>45258</v>
      </c>
      <c r="P861" s="36">
        <v>0</v>
      </c>
    </row>
    <row r="862" spans="1:16" ht="13.15" customHeight="1" x14ac:dyDescent="0.25">
      <c r="A862" s="33" t="s">
        <v>22</v>
      </c>
      <c r="B862" s="45" t="s">
        <v>997</v>
      </c>
      <c r="C862" s="46">
        <v>12</v>
      </c>
      <c r="D862" s="47" t="s">
        <v>88</v>
      </c>
      <c r="E862" s="34">
        <v>44990</v>
      </c>
      <c r="F862" s="33" t="s">
        <v>4351</v>
      </c>
      <c r="G862" s="33" t="s">
        <v>1021</v>
      </c>
      <c r="H862" s="37"/>
      <c r="I862" s="35">
        <v>1503.8889999999999</v>
      </c>
      <c r="J862" s="35">
        <v>1503.8889999999999</v>
      </c>
      <c r="K862" s="35">
        <v>285.73899999999998</v>
      </c>
      <c r="L862" s="35">
        <v>1789.6279999999999</v>
      </c>
      <c r="M862" s="35">
        <v>1789.6279999999999</v>
      </c>
      <c r="N862" s="33" t="s">
        <v>1022</v>
      </c>
      <c r="O862" s="43">
        <v>45258</v>
      </c>
      <c r="P862" s="36">
        <v>0</v>
      </c>
    </row>
    <row r="863" spans="1:16" ht="13.15" customHeight="1" x14ac:dyDescent="0.25">
      <c r="A863" s="33" t="s">
        <v>22</v>
      </c>
      <c r="B863" s="45" t="s">
        <v>997</v>
      </c>
      <c r="C863" s="46">
        <v>13</v>
      </c>
      <c r="D863" s="47" t="s">
        <v>88</v>
      </c>
      <c r="E863" s="34">
        <v>44990</v>
      </c>
      <c r="F863" s="33" t="s">
        <v>4351</v>
      </c>
      <c r="G863" s="33" t="s">
        <v>1023</v>
      </c>
      <c r="H863" s="37"/>
      <c r="I863" s="35">
        <v>270000</v>
      </c>
      <c r="J863" s="35">
        <v>270000</v>
      </c>
      <c r="K863" s="35">
        <v>0</v>
      </c>
      <c r="L863" s="35">
        <v>270000</v>
      </c>
      <c r="M863" s="36">
        <v>0</v>
      </c>
      <c r="N863" s="37"/>
      <c r="O863" s="33"/>
      <c r="P863" s="35">
        <v>270000</v>
      </c>
    </row>
    <row r="864" spans="1:16" ht="13.15" customHeight="1" x14ac:dyDescent="0.25">
      <c r="A864" s="33" t="s">
        <v>22</v>
      </c>
      <c r="B864" s="45" t="s">
        <v>997</v>
      </c>
      <c r="C864" s="46">
        <v>14</v>
      </c>
      <c r="D864" s="47" t="s">
        <v>88</v>
      </c>
      <c r="E864" s="34">
        <v>45027</v>
      </c>
      <c r="F864" s="33" t="s">
        <v>4359</v>
      </c>
      <c r="G864" s="33" t="s">
        <v>1024</v>
      </c>
      <c r="H864" s="37"/>
      <c r="I864" s="35">
        <v>71593.61</v>
      </c>
      <c r="J864" s="35">
        <v>71593.61</v>
      </c>
      <c r="K864" s="35">
        <v>13602.785999999998</v>
      </c>
      <c r="L864" s="35">
        <v>85196.395999999993</v>
      </c>
      <c r="M864" s="35">
        <v>85196.395999999993</v>
      </c>
      <c r="N864" s="33" t="s">
        <v>1025</v>
      </c>
      <c r="O864" s="43">
        <v>45117</v>
      </c>
      <c r="P864" s="36">
        <v>0</v>
      </c>
    </row>
    <row r="865" spans="1:16" ht="13.15" customHeight="1" x14ac:dyDescent="0.25">
      <c r="A865" s="33" t="s">
        <v>22</v>
      </c>
      <c r="B865" s="45" t="s">
        <v>997</v>
      </c>
      <c r="C865" s="46">
        <v>15</v>
      </c>
      <c r="D865" s="47" t="s">
        <v>88</v>
      </c>
      <c r="E865" s="34">
        <v>45040</v>
      </c>
      <c r="F865" s="33" t="s">
        <v>4353</v>
      </c>
      <c r="G865" s="33" t="s">
        <v>1026</v>
      </c>
      <c r="H865" s="37"/>
      <c r="I865" s="35">
        <v>4006.55</v>
      </c>
      <c r="J865" s="35">
        <v>4006.55</v>
      </c>
      <c r="K865" s="35">
        <v>761.24450000000002</v>
      </c>
      <c r="L865" s="35">
        <v>4767.7945</v>
      </c>
      <c r="M865" s="36">
        <v>0</v>
      </c>
      <c r="N865" s="37"/>
      <c r="O865" s="33"/>
      <c r="P865" s="35">
        <v>4767.7945</v>
      </c>
    </row>
    <row r="866" spans="1:16" ht="13.15" customHeight="1" x14ac:dyDescent="0.25">
      <c r="A866" s="33" t="s">
        <v>22</v>
      </c>
      <c r="B866" s="45" t="s">
        <v>997</v>
      </c>
      <c r="C866" s="46">
        <v>16</v>
      </c>
      <c r="D866" s="47" t="s">
        <v>88</v>
      </c>
      <c r="E866" s="34">
        <v>45056</v>
      </c>
      <c r="F866" s="33" t="s">
        <v>4354</v>
      </c>
      <c r="G866" s="33" t="s">
        <v>1027</v>
      </c>
      <c r="H866" s="37"/>
      <c r="I866" s="35">
        <v>38667</v>
      </c>
      <c r="J866" s="35">
        <v>38667</v>
      </c>
      <c r="K866" s="35">
        <v>7346.7300000000005</v>
      </c>
      <c r="L866" s="35">
        <v>46013.729999999996</v>
      </c>
      <c r="M866" s="36">
        <v>0</v>
      </c>
      <c r="N866" s="37"/>
      <c r="O866" s="33"/>
      <c r="P866" s="35">
        <v>46013.729999999996</v>
      </c>
    </row>
    <row r="867" spans="1:16" ht="13.15" customHeight="1" x14ac:dyDescent="0.25">
      <c r="A867" s="33" t="s">
        <v>22</v>
      </c>
      <c r="B867" s="45" t="s">
        <v>997</v>
      </c>
      <c r="C867" s="46">
        <v>17</v>
      </c>
      <c r="D867" s="47" t="s">
        <v>88</v>
      </c>
      <c r="E867" s="34">
        <v>45067</v>
      </c>
      <c r="F867" s="33" t="s">
        <v>4346</v>
      </c>
      <c r="G867" s="33" t="s">
        <v>1028</v>
      </c>
      <c r="H867" s="37"/>
      <c r="I867" s="35">
        <v>162050.652</v>
      </c>
      <c r="J867" s="35">
        <v>162050.652</v>
      </c>
      <c r="K867" s="35">
        <v>30789.624</v>
      </c>
      <c r="L867" s="35">
        <v>192840.27600000001</v>
      </c>
      <c r="M867" s="36">
        <v>0</v>
      </c>
      <c r="N867" s="37"/>
      <c r="O867" s="33"/>
      <c r="P867" s="35">
        <v>192840.27600000001</v>
      </c>
    </row>
    <row r="868" spans="1:16" ht="13.15" customHeight="1" x14ac:dyDescent="0.25">
      <c r="A868" s="33" t="s">
        <v>22</v>
      </c>
      <c r="B868" s="45" t="s">
        <v>997</v>
      </c>
      <c r="C868" s="46">
        <v>18</v>
      </c>
      <c r="D868" s="47" t="s">
        <v>88</v>
      </c>
      <c r="E868" s="34">
        <v>45092</v>
      </c>
      <c r="F868" s="33" t="s">
        <v>4360</v>
      </c>
      <c r="G868" s="33" t="s">
        <v>1029</v>
      </c>
      <c r="H868" s="37"/>
      <c r="I868" s="35">
        <v>19500</v>
      </c>
      <c r="J868" s="35">
        <v>19500</v>
      </c>
      <c r="K868" s="35">
        <v>3705</v>
      </c>
      <c r="L868" s="35">
        <v>23205</v>
      </c>
      <c r="M868" s="35">
        <v>0</v>
      </c>
      <c r="N868" s="37"/>
      <c r="O868" s="33"/>
      <c r="P868" s="35">
        <v>0</v>
      </c>
    </row>
    <row r="869" spans="1:16" ht="13.15" customHeight="1" x14ac:dyDescent="0.25">
      <c r="A869" s="33" t="s">
        <v>22</v>
      </c>
      <c r="B869" s="45" t="s">
        <v>997</v>
      </c>
      <c r="C869" s="46">
        <v>19</v>
      </c>
      <c r="D869" s="47" t="s">
        <v>88</v>
      </c>
      <c r="E869" s="34">
        <v>45092</v>
      </c>
      <c r="F869" s="33" t="s">
        <v>4360</v>
      </c>
      <c r="G869" s="33" t="s">
        <v>1030</v>
      </c>
      <c r="H869" s="37"/>
      <c r="I869" s="35">
        <v>90283.562999999995</v>
      </c>
      <c r="J869" s="35">
        <v>90283.562999999995</v>
      </c>
      <c r="K869" s="35">
        <v>17153.877</v>
      </c>
      <c r="L869" s="35">
        <v>107437.43999999999</v>
      </c>
      <c r="M869" s="35">
        <v>0</v>
      </c>
      <c r="N869" s="37"/>
      <c r="O869" s="33"/>
      <c r="P869" s="35">
        <v>0</v>
      </c>
    </row>
    <row r="870" spans="1:16" ht="13.15" customHeight="1" x14ac:dyDescent="0.25">
      <c r="A870" s="33" t="s">
        <v>22</v>
      </c>
      <c r="B870" s="45" t="s">
        <v>997</v>
      </c>
      <c r="C870" s="46">
        <v>20</v>
      </c>
      <c r="D870" s="47" t="s">
        <v>88</v>
      </c>
      <c r="E870" s="34">
        <v>45095</v>
      </c>
      <c r="F870" s="33" t="s">
        <v>4361</v>
      </c>
      <c r="G870" s="33" t="s">
        <v>1031</v>
      </c>
      <c r="H870" s="37"/>
      <c r="I870" s="35">
        <v>111413.03899999999</v>
      </c>
      <c r="J870" s="35">
        <v>111413.03899999999</v>
      </c>
      <c r="K870" s="35">
        <v>21168.477500000001</v>
      </c>
      <c r="L870" s="35">
        <v>132581.5165</v>
      </c>
      <c r="M870" s="35">
        <v>0</v>
      </c>
      <c r="N870" s="37"/>
      <c r="O870" s="33"/>
      <c r="P870" s="35">
        <v>0</v>
      </c>
    </row>
    <row r="871" spans="1:16" ht="13.15" customHeight="1" x14ac:dyDescent="0.25">
      <c r="A871" s="33" t="s">
        <v>22</v>
      </c>
      <c r="B871" s="45" t="s">
        <v>997</v>
      </c>
      <c r="C871" s="46">
        <v>21</v>
      </c>
      <c r="D871" s="47" t="s">
        <v>88</v>
      </c>
      <c r="E871" s="34">
        <v>45123</v>
      </c>
      <c r="F871" s="33" t="s">
        <v>4351</v>
      </c>
      <c r="G871" s="33" t="s">
        <v>1032</v>
      </c>
      <c r="H871" s="37"/>
      <c r="I871" s="35">
        <v>19500</v>
      </c>
      <c r="J871" s="35">
        <v>19500</v>
      </c>
      <c r="K871" s="35">
        <v>3705</v>
      </c>
      <c r="L871" s="35">
        <v>23205</v>
      </c>
      <c r="M871" s="35">
        <v>23205</v>
      </c>
      <c r="N871" s="33" t="s">
        <v>1033</v>
      </c>
      <c r="O871" s="43">
        <v>45284</v>
      </c>
      <c r="P871" s="36">
        <v>0</v>
      </c>
    </row>
    <row r="872" spans="1:16" ht="13.15" customHeight="1" x14ac:dyDescent="0.25">
      <c r="A872" s="33" t="s">
        <v>22</v>
      </c>
      <c r="B872" s="45" t="s">
        <v>997</v>
      </c>
      <c r="C872" s="46">
        <v>22</v>
      </c>
      <c r="D872" s="47" t="s">
        <v>88</v>
      </c>
      <c r="E872" s="34">
        <v>45123</v>
      </c>
      <c r="F872" s="33" t="s">
        <v>4362</v>
      </c>
      <c r="G872" s="33" t="s">
        <v>1034</v>
      </c>
      <c r="H872" s="37"/>
      <c r="I872" s="35">
        <v>19500</v>
      </c>
      <c r="J872" s="35">
        <v>19500</v>
      </c>
      <c r="K872" s="35">
        <v>3705</v>
      </c>
      <c r="L872" s="35">
        <v>23205</v>
      </c>
      <c r="M872" s="35">
        <v>0</v>
      </c>
      <c r="N872" s="37"/>
      <c r="O872" s="33"/>
      <c r="P872" s="35">
        <v>0</v>
      </c>
    </row>
    <row r="873" spans="1:16" ht="13.15" customHeight="1" x14ac:dyDescent="0.25">
      <c r="A873" s="33" t="s">
        <v>22</v>
      </c>
      <c r="B873" s="45" t="s">
        <v>997</v>
      </c>
      <c r="C873" s="46">
        <v>23</v>
      </c>
      <c r="D873" s="47" t="s">
        <v>88</v>
      </c>
      <c r="E873" s="34">
        <v>45154</v>
      </c>
      <c r="F873" s="33" t="s">
        <v>4363</v>
      </c>
      <c r="G873" s="33" t="s">
        <v>1035</v>
      </c>
      <c r="H873" s="37"/>
      <c r="I873" s="35">
        <v>61209.581999999995</v>
      </c>
      <c r="J873" s="35">
        <v>61209.581999999995</v>
      </c>
      <c r="K873" s="35">
        <v>0</v>
      </c>
      <c r="L873" s="35">
        <v>61209.581999999995</v>
      </c>
      <c r="M873" s="35">
        <v>61209.581999999995</v>
      </c>
      <c r="N873" s="33" t="s">
        <v>1036</v>
      </c>
      <c r="O873" s="43">
        <v>45238</v>
      </c>
      <c r="P873" s="36">
        <v>0</v>
      </c>
    </row>
    <row r="874" spans="1:16" ht="13.15" customHeight="1" x14ac:dyDescent="0.25">
      <c r="A874" s="33" t="s">
        <v>22</v>
      </c>
      <c r="B874" s="45" t="s">
        <v>997</v>
      </c>
      <c r="C874" s="46">
        <v>24</v>
      </c>
      <c r="D874" s="47" t="s">
        <v>88</v>
      </c>
      <c r="E874" s="34">
        <v>45154</v>
      </c>
      <c r="F874" s="33" t="s">
        <v>4364</v>
      </c>
      <c r="G874" s="33" t="s">
        <v>1037</v>
      </c>
      <c r="H874" s="37"/>
      <c r="I874" s="35">
        <v>22829.95</v>
      </c>
      <c r="J874" s="35">
        <v>22829.95</v>
      </c>
      <c r="K874" s="35">
        <v>4337.6904999999997</v>
      </c>
      <c r="L874" s="35">
        <v>27167.640500000001</v>
      </c>
      <c r="M874" s="35">
        <v>27167.640500000001</v>
      </c>
      <c r="N874" s="33" t="s">
        <v>1038</v>
      </c>
      <c r="O874" s="43">
        <v>45284</v>
      </c>
      <c r="P874" s="36">
        <v>0</v>
      </c>
    </row>
    <row r="875" spans="1:16" ht="13.15" customHeight="1" x14ac:dyDescent="0.25">
      <c r="A875" s="33" t="s">
        <v>22</v>
      </c>
      <c r="B875" s="45" t="s">
        <v>997</v>
      </c>
      <c r="C875" s="46">
        <v>25</v>
      </c>
      <c r="D875" s="47" t="s">
        <v>88</v>
      </c>
      <c r="E875" s="34">
        <v>45154</v>
      </c>
      <c r="F875" s="33" t="s">
        <v>4364</v>
      </c>
      <c r="G875" s="33" t="s">
        <v>1039</v>
      </c>
      <c r="H875" s="37"/>
      <c r="I875" s="35">
        <v>44048.221999999994</v>
      </c>
      <c r="J875" s="35">
        <v>44048.221999999994</v>
      </c>
      <c r="K875" s="35">
        <v>8369.1620000000003</v>
      </c>
      <c r="L875" s="35">
        <v>52417.384000000005</v>
      </c>
      <c r="M875" s="35">
        <v>52417.384000000005</v>
      </c>
      <c r="N875" s="33" t="s">
        <v>1040</v>
      </c>
      <c r="O875" s="43">
        <v>45290</v>
      </c>
      <c r="P875" s="36">
        <v>0</v>
      </c>
    </row>
    <row r="876" spans="1:16" ht="13.15" customHeight="1" x14ac:dyDescent="0.25">
      <c r="A876" s="33" t="s">
        <v>22</v>
      </c>
      <c r="B876" s="45" t="s">
        <v>997</v>
      </c>
      <c r="C876" s="46">
        <v>26</v>
      </c>
      <c r="D876" s="47" t="s">
        <v>88</v>
      </c>
      <c r="E876" s="34">
        <v>45179</v>
      </c>
      <c r="F876" s="33" t="s">
        <v>4365</v>
      </c>
      <c r="G876" s="33" t="s">
        <v>1041</v>
      </c>
      <c r="H876" s="37"/>
      <c r="I876" s="35">
        <v>30597.228000000003</v>
      </c>
      <c r="J876" s="35">
        <v>30597.228000000003</v>
      </c>
      <c r="K876" s="35">
        <v>5813.4735000000001</v>
      </c>
      <c r="L876" s="35">
        <v>36410.701500000003</v>
      </c>
      <c r="M876" s="35">
        <v>36410.701500000003</v>
      </c>
      <c r="N876" s="33" t="s">
        <v>1042</v>
      </c>
      <c r="O876" s="43">
        <v>45186</v>
      </c>
      <c r="P876" s="36">
        <v>0</v>
      </c>
    </row>
    <row r="877" spans="1:16" ht="13.15" customHeight="1" x14ac:dyDescent="0.25">
      <c r="A877" s="33" t="s">
        <v>22</v>
      </c>
      <c r="B877" s="45" t="s">
        <v>997</v>
      </c>
      <c r="C877" s="46">
        <v>27</v>
      </c>
      <c r="D877" s="47" t="s">
        <v>88</v>
      </c>
      <c r="E877" s="34">
        <v>45187</v>
      </c>
      <c r="F877" s="33" t="s">
        <v>4349</v>
      </c>
      <c r="G877" s="33" t="s">
        <v>1043</v>
      </c>
      <c r="H877" s="37"/>
      <c r="I877" s="35">
        <v>2518491.702</v>
      </c>
      <c r="J877" s="35">
        <v>2518491.702</v>
      </c>
      <c r="K877" s="35">
        <v>22513.423499999997</v>
      </c>
      <c r="L877" s="35">
        <v>2541005.1255000001</v>
      </c>
      <c r="M877" s="36">
        <v>0</v>
      </c>
      <c r="N877" s="37"/>
      <c r="O877" s="33"/>
      <c r="P877" s="35">
        <v>2541005.1255000001</v>
      </c>
    </row>
    <row r="878" spans="1:16" ht="13.15" customHeight="1" x14ac:dyDescent="0.25">
      <c r="A878" s="33" t="s">
        <v>22</v>
      </c>
      <c r="B878" s="45" t="s">
        <v>997</v>
      </c>
      <c r="C878" s="46">
        <v>28</v>
      </c>
      <c r="D878" s="47" t="s">
        <v>88</v>
      </c>
      <c r="E878" s="34">
        <v>45193</v>
      </c>
      <c r="F878" s="33" t="s">
        <v>4366</v>
      </c>
      <c r="G878" s="33" t="s">
        <v>1044</v>
      </c>
      <c r="H878" s="37"/>
      <c r="I878" s="35">
        <v>56094.923999999999</v>
      </c>
      <c r="J878" s="35">
        <v>56094.923999999999</v>
      </c>
      <c r="K878" s="35">
        <v>10658.0355</v>
      </c>
      <c r="L878" s="35">
        <v>66752.959499999997</v>
      </c>
      <c r="M878" s="35">
        <v>66752.959499999997</v>
      </c>
      <c r="N878" s="33" t="s">
        <v>1045</v>
      </c>
      <c r="O878" s="43">
        <v>45248</v>
      </c>
      <c r="P878" s="36">
        <v>0</v>
      </c>
    </row>
    <row r="879" spans="1:16" ht="13.15" customHeight="1" x14ac:dyDescent="0.25">
      <c r="A879" s="33" t="s">
        <v>22</v>
      </c>
      <c r="B879" s="45" t="s">
        <v>997</v>
      </c>
      <c r="C879" s="46">
        <v>29</v>
      </c>
      <c r="D879" s="47" t="s">
        <v>88</v>
      </c>
      <c r="E879" s="34">
        <v>45193</v>
      </c>
      <c r="F879" s="33" t="s">
        <v>4367</v>
      </c>
      <c r="G879" s="33" t="s">
        <v>1046</v>
      </c>
      <c r="H879" s="37"/>
      <c r="I879" s="35">
        <v>56094.923999999999</v>
      </c>
      <c r="J879" s="35">
        <v>56094.923999999999</v>
      </c>
      <c r="K879" s="35">
        <v>10658.0355</v>
      </c>
      <c r="L879" s="35">
        <v>66752.959499999997</v>
      </c>
      <c r="M879" s="35">
        <v>66752.959499999997</v>
      </c>
      <c r="N879" s="33" t="s">
        <v>1047</v>
      </c>
      <c r="O879" s="43">
        <v>45248</v>
      </c>
      <c r="P879" s="36">
        <v>0</v>
      </c>
    </row>
    <row r="880" spans="1:16" ht="13.15" customHeight="1" x14ac:dyDescent="0.25">
      <c r="A880" s="33" t="s">
        <v>22</v>
      </c>
      <c r="B880" s="45" t="s">
        <v>997</v>
      </c>
      <c r="C880" s="46">
        <v>30</v>
      </c>
      <c r="D880" s="47" t="s">
        <v>88</v>
      </c>
      <c r="E880" s="34">
        <v>45193</v>
      </c>
      <c r="F880" s="33" t="s">
        <v>4352</v>
      </c>
      <c r="G880" s="33" t="s">
        <v>1048</v>
      </c>
      <c r="H880" s="37"/>
      <c r="I880" s="35">
        <v>16616.120499999997</v>
      </c>
      <c r="J880" s="35">
        <v>16616.120499999997</v>
      </c>
      <c r="K880" s="35">
        <v>3157.0630000000001</v>
      </c>
      <c r="L880" s="35">
        <v>19773.183499999999</v>
      </c>
      <c r="M880" s="35">
        <v>0</v>
      </c>
      <c r="N880" s="37"/>
      <c r="O880" s="33"/>
      <c r="P880" s="35">
        <v>0</v>
      </c>
    </row>
    <row r="881" spans="1:16" ht="13.15" customHeight="1" x14ac:dyDescent="0.25">
      <c r="A881" s="33" t="s">
        <v>22</v>
      </c>
      <c r="B881" s="45" t="s">
        <v>997</v>
      </c>
      <c r="C881" s="46">
        <v>31</v>
      </c>
      <c r="D881" s="47" t="s">
        <v>88</v>
      </c>
      <c r="E881" s="34">
        <v>45193</v>
      </c>
      <c r="F881" s="33" t="s">
        <v>4368</v>
      </c>
      <c r="G881" s="33" t="s">
        <v>1049</v>
      </c>
      <c r="H881" s="37"/>
      <c r="I881" s="35">
        <v>16616.120499999997</v>
      </c>
      <c r="J881" s="35">
        <v>16616.120499999997</v>
      </c>
      <c r="K881" s="35">
        <v>3157.0630000000001</v>
      </c>
      <c r="L881" s="35">
        <v>19773.183499999999</v>
      </c>
      <c r="M881" s="35">
        <v>0</v>
      </c>
      <c r="N881" s="37"/>
      <c r="O881" s="33"/>
      <c r="P881" s="35">
        <v>0</v>
      </c>
    </row>
    <row r="882" spans="1:16" ht="13.15" customHeight="1" x14ac:dyDescent="0.25">
      <c r="A882" s="33" t="s">
        <v>22</v>
      </c>
      <c r="B882" s="45" t="s">
        <v>997</v>
      </c>
      <c r="C882" s="46">
        <v>32</v>
      </c>
      <c r="D882" s="47" t="s">
        <v>88</v>
      </c>
      <c r="E882" s="34">
        <v>45258</v>
      </c>
      <c r="F882" s="33" t="s">
        <v>4356</v>
      </c>
      <c r="G882" s="33" t="s">
        <v>1050</v>
      </c>
      <c r="H882" s="37"/>
      <c r="I882" s="35">
        <v>25418.022499999999</v>
      </c>
      <c r="J882" s="35">
        <v>25418.022499999999</v>
      </c>
      <c r="K882" s="35">
        <v>4829.4245000000001</v>
      </c>
      <c r="L882" s="35">
        <v>30247.446999999996</v>
      </c>
      <c r="M882" s="36">
        <v>0</v>
      </c>
      <c r="N882" s="37"/>
      <c r="O882" s="33"/>
      <c r="P882" s="35">
        <v>30247.446999999996</v>
      </c>
    </row>
    <row r="883" spans="1:16" ht="13.15" customHeight="1" x14ac:dyDescent="0.25">
      <c r="A883" s="33" t="s">
        <v>22</v>
      </c>
      <c r="B883" s="45" t="s">
        <v>997</v>
      </c>
      <c r="C883" s="46">
        <v>33</v>
      </c>
      <c r="D883" s="47" t="s">
        <v>88</v>
      </c>
      <c r="E883" s="34">
        <v>45258</v>
      </c>
      <c r="F883" s="33" t="s">
        <v>4356</v>
      </c>
      <c r="G883" s="33" t="s">
        <v>1051</v>
      </c>
      <c r="H883" s="37"/>
      <c r="I883" s="35">
        <v>55540.42</v>
      </c>
      <c r="J883" s="35">
        <v>55540.42</v>
      </c>
      <c r="K883" s="35">
        <v>10552.68</v>
      </c>
      <c r="L883" s="35">
        <v>66093.100000000006</v>
      </c>
      <c r="M883" s="35">
        <v>0</v>
      </c>
      <c r="N883" s="37"/>
      <c r="O883" s="33"/>
      <c r="P883" s="35">
        <v>0</v>
      </c>
    </row>
    <row r="884" spans="1:16" ht="13.15" customHeight="1" x14ac:dyDescent="0.25">
      <c r="A884" s="33" t="s">
        <v>22</v>
      </c>
      <c r="B884" s="45" t="s">
        <v>997</v>
      </c>
      <c r="C884" s="46">
        <v>34</v>
      </c>
      <c r="D884" s="47" t="s">
        <v>88</v>
      </c>
      <c r="E884" s="34">
        <v>45258</v>
      </c>
      <c r="F884" s="33" t="s">
        <v>4356</v>
      </c>
      <c r="G884" s="33" t="s">
        <v>1052</v>
      </c>
      <c r="H884" s="37"/>
      <c r="I884" s="35">
        <v>84439.107999999993</v>
      </c>
      <c r="J884" s="35">
        <v>84439.107999999993</v>
      </c>
      <c r="K884" s="35">
        <v>16043.430499999999</v>
      </c>
      <c r="L884" s="35">
        <v>100482.5385</v>
      </c>
      <c r="M884" s="35">
        <v>0</v>
      </c>
      <c r="N884" s="37"/>
      <c r="O884" s="33"/>
      <c r="P884" s="35">
        <v>0</v>
      </c>
    </row>
    <row r="885" spans="1:16" ht="13.15" customHeight="1" x14ac:dyDescent="0.25">
      <c r="A885" s="33" t="s">
        <v>22</v>
      </c>
      <c r="B885" s="45" t="s">
        <v>997</v>
      </c>
      <c r="C885" s="46">
        <v>35</v>
      </c>
      <c r="D885" s="47" t="s">
        <v>88</v>
      </c>
      <c r="E885" s="34">
        <v>45260</v>
      </c>
      <c r="F885" s="33" t="s">
        <v>4369</v>
      </c>
      <c r="G885" s="33" t="s">
        <v>1053</v>
      </c>
      <c r="H885" s="37"/>
      <c r="I885" s="35">
        <v>7702.5</v>
      </c>
      <c r="J885" s="35">
        <v>7702.5</v>
      </c>
      <c r="K885" s="35">
        <v>1463.4749999999999</v>
      </c>
      <c r="L885" s="35">
        <v>9165.9750000000004</v>
      </c>
      <c r="M885" s="35">
        <v>0</v>
      </c>
      <c r="N885" s="37"/>
      <c r="O885" s="33"/>
      <c r="P885" s="35">
        <v>0</v>
      </c>
    </row>
    <row r="886" spans="1:16" ht="13.15" customHeight="1" x14ac:dyDescent="0.25">
      <c r="A886" s="33" t="s">
        <v>22</v>
      </c>
      <c r="B886" s="45" t="s">
        <v>997</v>
      </c>
      <c r="C886" s="46">
        <v>36</v>
      </c>
      <c r="D886" s="47" t="s">
        <v>88</v>
      </c>
      <c r="E886" s="34">
        <v>45260</v>
      </c>
      <c r="F886" s="33" t="s">
        <v>4370</v>
      </c>
      <c r="G886" s="33" t="s">
        <v>1054</v>
      </c>
      <c r="H886" s="37"/>
      <c r="I886" s="35">
        <v>4957.8449999999993</v>
      </c>
      <c r="J886" s="35">
        <v>4957.8449999999993</v>
      </c>
      <c r="K886" s="35">
        <v>941.99050000000011</v>
      </c>
      <c r="L886" s="35">
        <v>5899.8355000000001</v>
      </c>
      <c r="M886" s="35">
        <v>0</v>
      </c>
      <c r="N886" s="37"/>
      <c r="O886" s="33"/>
      <c r="P886" s="35">
        <v>0</v>
      </c>
    </row>
    <row r="887" spans="1:16" ht="13.15" customHeight="1" x14ac:dyDescent="0.25">
      <c r="A887" s="33" t="s">
        <v>22</v>
      </c>
      <c r="B887" s="45" t="s">
        <v>997</v>
      </c>
      <c r="C887" s="46">
        <v>37</v>
      </c>
      <c r="D887" s="47" t="s">
        <v>88</v>
      </c>
      <c r="E887" s="34">
        <v>45260</v>
      </c>
      <c r="F887" s="33" t="s">
        <v>4371</v>
      </c>
      <c r="G887" s="33" t="s">
        <v>1055</v>
      </c>
      <c r="H887" s="37"/>
      <c r="I887" s="35">
        <v>6232.7699999999995</v>
      </c>
      <c r="J887" s="35">
        <v>6232.7699999999995</v>
      </c>
      <c r="K887" s="35">
        <v>1184.2265</v>
      </c>
      <c r="L887" s="35">
        <v>7416.9964999999993</v>
      </c>
      <c r="M887" s="35">
        <v>0</v>
      </c>
      <c r="N887" s="37"/>
      <c r="O887" s="33"/>
      <c r="P887" s="35">
        <v>0</v>
      </c>
    </row>
    <row r="888" spans="1:16" ht="13.15" customHeight="1" x14ac:dyDescent="0.25">
      <c r="A888" s="33" t="s">
        <v>22</v>
      </c>
      <c r="B888" s="45" t="s">
        <v>997</v>
      </c>
      <c r="C888" s="46">
        <v>38</v>
      </c>
      <c r="D888" s="47" t="s">
        <v>88</v>
      </c>
      <c r="E888" s="34">
        <v>45281</v>
      </c>
      <c r="F888" s="33" t="s">
        <v>4372</v>
      </c>
      <c r="G888" s="33" t="s">
        <v>1056</v>
      </c>
      <c r="H888" s="37"/>
      <c r="I888" s="35">
        <v>18698.310000000001</v>
      </c>
      <c r="J888" s="35">
        <v>18698.310000000001</v>
      </c>
      <c r="K888" s="35">
        <v>3552.6790000000001</v>
      </c>
      <c r="L888" s="35">
        <v>22250.989000000001</v>
      </c>
      <c r="M888" s="35">
        <v>0</v>
      </c>
      <c r="N888" s="37"/>
      <c r="O888" s="33"/>
      <c r="P888" s="35">
        <v>0</v>
      </c>
    </row>
    <row r="889" spans="1:16" ht="13.15" customHeight="1" x14ac:dyDescent="0.25">
      <c r="A889" s="33" t="s">
        <v>22</v>
      </c>
      <c r="B889" s="45" t="s">
        <v>997</v>
      </c>
      <c r="C889" s="46">
        <v>39</v>
      </c>
      <c r="D889" s="47" t="s">
        <v>88</v>
      </c>
      <c r="E889" s="34">
        <v>45284</v>
      </c>
      <c r="F889" s="33" t="s">
        <v>4373</v>
      </c>
      <c r="G889" s="33" t="s">
        <v>1057</v>
      </c>
      <c r="H889" s="37"/>
      <c r="I889" s="35">
        <v>18698.310000000001</v>
      </c>
      <c r="J889" s="35">
        <v>18698.310000000001</v>
      </c>
      <c r="K889" s="35">
        <v>3552.6790000000001</v>
      </c>
      <c r="L889" s="35">
        <v>22250.989000000001</v>
      </c>
      <c r="M889" s="35">
        <v>0</v>
      </c>
      <c r="N889" s="37"/>
      <c r="O889" s="33"/>
      <c r="P889" s="35">
        <v>0</v>
      </c>
    </row>
    <row r="890" spans="1:16" ht="13.15" customHeight="1" x14ac:dyDescent="0.25">
      <c r="A890" s="33" t="s">
        <v>22</v>
      </c>
      <c r="B890" s="45" t="s">
        <v>997</v>
      </c>
      <c r="C890" s="46">
        <v>40</v>
      </c>
      <c r="D890" s="47" t="s">
        <v>88</v>
      </c>
      <c r="E890" s="34">
        <v>45284</v>
      </c>
      <c r="F890" s="33" t="s">
        <v>4374</v>
      </c>
      <c r="G890" s="33" t="s">
        <v>1058</v>
      </c>
      <c r="H890" s="37"/>
      <c r="I890" s="35">
        <v>18698.310000000001</v>
      </c>
      <c r="J890" s="35">
        <v>18698.310000000001</v>
      </c>
      <c r="K890" s="35">
        <v>3552.6790000000001</v>
      </c>
      <c r="L890" s="35">
        <v>22250.989000000001</v>
      </c>
      <c r="M890" s="35">
        <v>0</v>
      </c>
      <c r="N890" s="37"/>
      <c r="O890" s="33"/>
      <c r="P890" s="35">
        <v>0</v>
      </c>
    </row>
    <row r="891" spans="1:16" ht="13.15" customHeight="1" x14ac:dyDescent="0.25">
      <c r="A891" s="33" t="s">
        <v>22</v>
      </c>
      <c r="B891" s="45" t="s">
        <v>997</v>
      </c>
      <c r="C891" s="46">
        <v>41</v>
      </c>
      <c r="D891" s="47" t="s">
        <v>88</v>
      </c>
      <c r="E891" s="34">
        <v>45284</v>
      </c>
      <c r="F891" s="33" t="s">
        <v>4375</v>
      </c>
      <c r="G891" s="33" t="s">
        <v>1059</v>
      </c>
      <c r="H891" s="37"/>
      <c r="I891" s="35">
        <v>18698.310000000001</v>
      </c>
      <c r="J891" s="35">
        <v>18698.310000000001</v>
      </c>
      <c r="K891" s="35">
        <v>3552.6790000000001</v>
      </c>
      <c r="L891" s="35">
        <v>22250.989000000001</v>
      </c>
      <c r="M891" s="35">
        <v>0</v>
      </c>
      <c r="N891" s="37"/>
      <c r="O891" s="33"/>
      <c r="P891" s="35">
        <v>0</v>
      </c>
    </row>
    <row r="892" spans="1:16" ht="13.15" customHeight="1" x14ac:dyDescent="0.25">
      <c r="A892" s="33" t="s">
        <v>22</v>
      </c>
      <c r="B892" s="45" t="s">
        <v>997</v>
      </c>
      <c r="C892" s="46">
        <v>42</v>
      </c>
      <c r="D892" s="47" t="s">
        <v>88</v>
      </c>
      <c r="E892" s="34">
        <v>45284</v>
      </c>
      <c r="F892" s="33" t="s">
        <v>4376</v>
      </c>
      <c r="G892" s="33" t="s">
        <v>1060</v>
      </c>
      <c r="H892" s="37"/>
      <c r="I892" s="35">
        <v>18698.310000000001</v>
      </c>
      <c r="J892" s="35">
        <v>18698.310000000001</v>
      </c>
      <c r="K892" s="35">
        <v>3552.6790000000001</v>
      </c>
      <c r="L892" s="35">
        <v>22250.989000000001</v>
      </c>
      <c r="M892" s="35">
        <v>0</v>
      </c>
      <c r="N892" s="37"/>
      <c r="O892" s="33"/>
      <c r="P892" s="35">
        <v>0</v>
      </c>
    </row>
    <row r="893" spans="1:16" ht="13.15" customHeight="1" x14ac:dyDescent="0.25">
      <c r="A893" s="33" t="s">
        <v>22</v>
      </c>
      <c r="B893" s="45" t="s">
        <v>997</v>
      </c>
      <c r="C893" s="46">
        <v>43</v>
      </c>
      <c r="D893" s="47" t="s">
        <v>88</v>
      </c>
      <c r="E893" s="34">
        <v>45284</v>
      </c>
      <c r="F893" s="33" t="s">
        <v>4359</v>
      </c>
      <c r="G893" s="33" t="s">
        <v>1061</v>
      </c>
      <c r="H893" s="37"/>
      <c r="I893" s="35">
        <v>6232.7699999999995</v>
      </c>
      <c r="J893" s="35">
        <v>6232.7699999999995</v>
      </c>
      <c r="K893" s="35">
        <v>1184.2265</v>
      </c>
      <c r="L893" s="35">
        <v>7416.9964999999993</v>
      </c>
      <c r="M893" s="35">
        <v>0</v>
      </c>
      <c r="N893" s="37"/>
      <c r="O893" s="33"/>
      <c r="P893" s="35">
        <v>0</v>
      </c>
    </row>
    <row r="894" spans="1:16" ht="13.15" customHeight="1" x14ac:dyDescent="0.25">
      <c r="A894" s="33" t="s">
        <v>22</v>
      </c>
      <c r="B894" s="45" t="s">
        <v>997</v>
      </c>
      <c r="C894" s="46">
        <v>44</v>
      </c>
      <c r="D894" s="47" t="s">
        <v>88</v>
      </c>
      <c r="E894" s="34">
        <v>45284</v>
      </c>
      <c r="F894" s="33" t="s">
        <v>4377</v>
      </c>
      <c r="G894" s="33" t="s">
        <v>1062</v>
      </c>
      <c r="H894" s="37"/>
      <c r="I894" s="35">
        <v>18698.310000000001</v>
      </c>
      <c r="J894" s="35">
        <v>18698.310000000001</v>
      </c>
      <c r="K894" s="35">
        <v>3552.6790000000001</v>
      </c>
      <c r="L894" s="35">
        <v>22250.989000000001</v>
      </c>
      <c r="M894" s="35">
        <v>0</v>
      </c>
      <c r="N894" s="37"/>
      <c r="O894" s="33"/>
      <c r="P894" s="35">
        <v>0</v>
      </c>
    </row>
    <row r="895" spans="1:16" ht="13.15" customHeight="1" x14ac:dyDescent="0.25">
      <c r="A895" s="33" t="s">
        <v>22</v>
      </c>
      <c r="B895" s="45" t="s">
        <v>997</v>
      </c>
      <c r="C895" s="46">
        <v>45</v>
      </c>
      <c r="D895" s="47" t="s">
        <v>88</v>
      </c>
      <c r="E895" s="34">
        <v>45284</v>
      </c>
      <c r="F895" s="33" t="s">
        <v>4357</v>
      </c>
      <c r="G895" s="33" t="s">
        <v>1063</v>
      </c>
      <c r="H895" s="37"/>
      <c r="I895" s="35">
        <v>56094.923999999999</v>
      </c>
      <c r="J895" s="35">
        <v>56094.923999999999</v>
      </c>
      <c r="K895" s="35">
        <v>10658.0355</v>
      </c>
      <c r="L895" s="35">
        <v>66752.959499999997</v>
      </c>
      <c r="M895" s="36">
        <v>0</v>
      </c>
      <c r="N895" s="37"/>
      <c r="O895" s="33"/>
      <c r="P895" s="35">
        <v>66752.959499999997</v>
      </c>
    </row>
    <row r="896" spans="1:16" ht="13.15" customHeight="1" x14ac:dyDescent="0.25">
      <c r="A896" s="33" t="s">
        <v>22</v>
      </c>
      <c r="B896" s="45" t="s">
        <v>997</v>
      </c>
      <c r="C896" s="46">
        <v>46</v>
      </c>
      <c r="D896" s="47" t="s">
        <v>88</v>
      </c>
      <c r="E896" s="34">
        <v>45284</v>
      </c>
      <c r="F896" s="33" t="s">
        <v>4378</v>
      </c>
      <c r="G896" s="33" t="s">
        <v>1064</v>
      </c>
      <c r="H896" s="37"/>
      <c r="I896" s="35">
        <v>6232.7699999999995</v>
      </c>
      <c r="J896" s="35">
        <v>6232.7699999999995</v>
      </c>
      <c r="K896" s="35">
        <v>1184.2265</v>
      </c>
      <c r="L896" s="35">
        <v>7416.9964999999993</v>
      </c>
      <c r="M896" s="35">
        <v>0</v>
      </c>
      <c r="N896" s="37"/>
      <c r="O896" s="33"/>
      <c r="P896" s="35">
        <v>0</v>
      </c>
    </row>
    <row r="897" spans="1:16" ht="13.15" customHeight="1" x14ac:dyDescent="0.25">
      <c r="A897" s="33" t="s">
        <v>22</v>
      </c>
      <c r="B897" s="45" t="s">
        <v>997</v>
      </c>
      <c r="C897" s="46">
        <v>47</v>
      </c>
      <c r="D897" s="47" t="s">
        <v>88</v>
      </c>
      <c r="E897" s="34">
        <v>45040</v>
      </c>
      <c r="F897" s="33" t="s">
        <v>4364</v>
      </c>
      <c r="G897" s="33" t="s">
        <v>1065</v>
      </c>
      <c r="H897" s="37"/>
      <c r="I897" s="35">
        <v>4006.55</v>
      </c>
      <c r="J897" s="36">
        <v>0</v>
      </c>
      <c r="K897" s="35">
        <v>761.24450000000002</v>
      </c>
      <c r="L897" s="35">
        <v>4767.7945</v>
      </c>
      <c r="M897" s="35">
        <v>0</v>
      </c>
      <c r="N897" s="37"/>
      <c r="O897" s="33"/>
      <c r="P897" s="35">
        <v>0</v>
      </c>
    </row>
    <row r="898" spans="1:16" ht="13.15" customHeight="1" x14ac:dyDescent="0.25">
      <c r="A898" s="33" t="s">
        <v>22</v>
      </c>
      <c r="B898" s="45" t="s">
        <v>997</v>
      </c>
      <c r="C898" s="46">
        <v>48</v>
      </c>
      <c r="D898" s="47" t="s">
        <v>88</v>
      </c>
      <c r="E898" s="34">
        <v>45056</v>
      </c>
      <c r="F898" s="33" t="s">
        <v>4379</v>
      </c>
      <c r="G898" s="33" t="s">
        <v>1066</v>
      </c>
      <c r="H898" s="37"/>
      <c r="I898" s="35">
        <v>38667</v>
      </c>
      <c r="J898" s="35">
        <v>38667</v>
      </c>
      <c r="K898" s="35">
        <v>7346.7300000000005</v>
      </c>
      <c r="L898" s="35">
        <v>46013.729999999996</v>
      </c>
      <c r="M898" s="35">
        <v>0</v>
      </c>
      <c r="N898" s="37"/>
      <c r="O898" s="33"/>
      <c r="P898" s="35">
        <v>0</v>
      </c>
    </row>
    <row r="899" spans="1:16" ht="13.15" customHeight="1" x14ac:dyDescent="0.25">
      <c r="A899" s="33" t="s">
        <v>22</v>
      </c>
      <c r="B899" s="45" t="s">
        <v>997</v>
      </c>
      <c r="C899" s="46">
        <v>49</v>
      </c>
      <c r="D899" s="47" t="s">
        <v>88</v>
      </c>
      <c r="E899" s="34">
        <v>45067</v>
      </c>
      <c r="F899" s="33" t="s">
        <v>4380</v>
      </c>
      <c r="G899" s="33" t="s">
        <v>1067</v>
      </c>
      <c r="H899" s="37"/>
      <c r="I899" s="35">
        <v>162050.652</v>
      </c>
      <c r="J899" s="35">
        <v>162050.652</v>
      </c>
      <c r="K899" s="35">
        <v>30789.624</v>
      </c>
      <c r="L899" s="35">
        <v>192840.27600000001</v>
      </c>
      <c r="M899" s="35">
        <v>0</v>
      </c>
      <c r="N899" s="37"/>
      <c r="O899" s="33"/>
      <c r="P899" s="35">
        <v>0</v>
      </c>
    </row>
    <row r="900" spans="1:16" ht="13.15" customHeight="1" x14ac:dyDescent="0.25">
      <c r="A900" s="33" t="s">
        <v>22</v>
      </c>
      <c r="B900" s="45" t="s">
        <v>997</v>
      </c>
      <c r="C900" s="46">
        <v>50</v>
      </c>
      <c r="D900" s="47" t="s">
        <v>88</v>
      </c>
      <c r="E900" s="34">
        <v>45187</v>
      </c>
      <c r="F900" s="33" t="s">
        <v>4349</v>
      </c>
      <c r="G900" s="33" t="s">
        <v>1068</v>
      </c>
      <c r="H900" s="37"/>
      <c r="I900" s="35">
        <v>99291.702000000005</v>
      </c>
      <c r="J900" s="35">
        <v>99291.702000000005</v>
      </c>
      <c r="K900" s="35">
        <v>18865.423499999997</v>
      </c>
      <c r="L900" s="35">
        <v>118157.12549999999</v>
      </c>
      <c r="M900" s="35">
        <v>118157.12549999999</v>
      </c>
      <c r="N900" s="33" t="s">
        <v>1069</v>
      </c>
      <c r="O900" s="43">
        <v>45198</v>
      </c>
      <c r="P900" s="36">
        <v>0</v>
      </c>
    </row>
    <row r="901" spans="1:16" ht="13.15" customHeight="1" x14ac:dyDescent="0.25">
      <c r="A901" s="33" t="s">
        <v>22</v>
      </c>
      <c r="B901" s="45" t="s">
        <v>997</v>
      </c>
      <c r="C901" s="46">
        <v>51</v>
      </c>
      <c r="D901" s="47" t="s">
        <v>88</v>
      </c>
      <c r="E901" s="34">
        <v>45258</v>
      </c>
      <c r="F901" s="33" t="s">
        <v>4356</v>
      </c>
      <c r="G901" s="33" t="s">
        <v>1070</v>
      </c>
      <c r="H901" s="37"/>
      <c r="I901" s="35">
        <v>25337.942499999997</v>
      </c>
      <c r="J901" s="35">
        <v>25337.942499999997</v>
      </c>
      <c r="K901" s="35">
        <v>4814.2089999999998</v>
      </c>
      <c r="L901" s="35">
        <v>30152.1515</v>
      </c>
      <c r="M901" s="35">
        <v>0</v>
      </c>
      <c r="N901" s="37"/>
      <c r="O901" s="33"/>
      <c r="P901" s="35">
        <v>0</v>
      </c>
    </row>
    <row r="902" spans="1:16" ht="13.15" customHeight="1" x14ac:dyDescent="0.25">
      <c r="A902" s="33" t="s">
        <v>23</v>
      </c>
      <c r="B902" s="45" t="s">
        <v>1071</v>
      </c>
      <c r="C902" s="46">
        <v>1</v>
      </c>
      <c r="D902" s="47" t="s">
        <v>88</v>
      </c>
      <c r="E902" s="34">
        <v>44929</v>
      </c>
      <c r="F902" s="33" t="s">
        <v>4381</v>
      </c>
      <c r="G902" s="33" t="s">
        <v>1073</v>
      </c>
      <c r="H902" s="33" t="s">
        <v>1074</v>
      </c>
      <c r="I902" s="35">
        <v>91791.702000000005</v>
      </c>
      <c r="J902" s="35">
        <v>91791.702000000005</v>
      </c>
      <c r="K902" s="35">
        <v>17440.423499999997</v>
      </c>
      <c r="L902" s="35">
        <v>109232.12549999999</v>
      </c>
      <c r="M902" s="35">
        <v>109232.12549999999</v>
      </c>
      <c r="N902" s="33" t="s">
        <v>1075</v>
      </c>
      <c r="O902" s="43">
        <v>44956</v>
      </c>
      <c r="P902" s="36">
        <v>0</v>
      </c>
    </row>
    <row r="903" spans="1:16" ht="13.15" customHeight="1" x14ac:dyDescent="0.25">
      <c r="A903" s="33" t="s">
        <v>23</v>
      </c>
      <c r="B903" s="45" t="s">
        <v>1071</v>
      </c>
      <c r="C903" s="46">
        <v>1</v>
      </c>
      <c r="D903" s="47" t="s">
        <v>86</v>
      </c>
      <c r="E903" s="34">
        <v>45047</v>
      </c>
      <c r="F903" s="33" t="s">
        <v>4382</v>
      </c>
      <c r="G903" s="33" t="s">
        <v>1072</v>
      </c>
      <c r="H903" s="37"/>
      <c r="I903" s="35">
        <v>0</v>
      </c>
      <c r="J903" s="35">
        <v>0</v>
      </c>
      <c r="K903" s="35">
        <v>0</v>
      </c>
      <c r="L903" s="35">
        <v>0</v>
      </c>
      <c r="M903" s="35">
        <v>0</v>
      </c>
      <c r="N903" s="37"/>
      <c r="O903" s="33"/>
      <c r="P903" s="35">
        <v>0</v>
      </c>
    </row>
    <row r="904" spans="1:16" ht="13.15" customHeight="1" x14ac:dyDescent="0.25">
      <c r="A904" s="33" t="s">
        <v>23</v>
      </c>
      <c r="B904" s="45" t="s">
        <v>1071</v>
      </c>
      <c r="C904" s="46">
        <v>2</v>
      </c>
      <c r="D904" s="47" t="s">
        <v>88</v>
      </c>
      <c r="E904" s="34">
        <v>44934</v>
      </c>
      <c r="F904" s="33" t="s">
        <v>4383</v>
      </c>
      <c r="G904" s="33" t="s">
        <v>1076</v>
      </c>
      <c r="H904" s="33" t="s">
        <v>90</v>
      </c>
      <c r="I904" s="35">
        <v>3600</v>
      </c>
      <c r="J904" s="35">
        <v>3600</v>
      </c>
      <c r="K904" s="35">
        <v>684</v>
      </c>
      <c r="L904" s="35">
        <v>4284</v>
      </c>
      <c r="M904" s="35">
        <v>4284</v>
      </c>
      <c r="N904" s="33" t="s">
        <v>1077</v>
      </c>
      <c r="O904" s="43">
        <v>45137</v>
      </c>
      <c r="P904" s="36">
        <v>0</v>
      </c>
    </row>
    <row r="905" spans="1:16" ht="13.15" customHeight="1" x14ac:dyDescent="0.25">
      <c r="A905" s="33" t="s">
        <v>23</v>
      </c>
      <c r="B905" s="45" t="s">
        <v>1071</v>
      </c>
      <c r="C905" s="46">
        <v>2</v>
      </c>
      <c r="D905" s="47" t="s">
        <v>86</v>
      </c>
      <c r="E905" s="34">
        <v>45047</v>
      </c>
      <c r="F905" s="33" t="s">
        <v>4382</v>
      </c>
      <c r="G905" s="33" t="s">
        <v>1078</v>
      </c>
      <c r="H905" s="37"/>
      <c r="I905" s="35">
        <v>-35705.588499999998</v>
      </c>
      <c r="J905" s="35">
        <v>-35705.588499999998</v>
      </c>
      <c r="K905" s="35">
        <v>-2794.0619999999999</v>
      </c>
      <c r="L905" s="35">
        <v>-38499.650500000003</v>
      </c>
      <c r="M905" s="35">
        <v>0</v>
      </c>
      <c r="N905" s="37"/>
      <c r="O905" s="33"/>
      <c r="P905" s="35">
        <v>0</v>
      </c>
    </row>
    <row r="906" spans="1:16" ht="13.15" customHeight="1" x14ac:dyDescent="0.25">
      <c r="A906" s="33" t="s">
        <v>23</v>
      </c>
      <c r="B906" s="45" t="s">
        <v>1071</v>
      </c>
      <c r="C906" s="46">
        <v>3</v>
      </c>
      <c r="D906" s="47" t="s">
        <v>88</v>
      </c>
      <c r="E906" s="34">
        <v>44936</v>
      </c>
      <c r="F906" s="33" t="s">
        <v>4384</v>
      </c>
      <c r="G906" s="33" t="s">
        <v>1079</v>
      </c>
      <c r="H906" s="33" t="s">
        <v>1080</v>
      </c>
      <c r="I906" s="35">
        <v>18698.310000000001</v>
      </c>
      <c r="J906" s="35">
        <v>18698.310000000001</v>
      </c>
      <c r="K906" s="35">
        <v>3552.6790000000001</v>
      </c>
      <c r="L906" s="35">
        <v>22250.989000000001</v>
      </c>
      <c r="M906" s="35">
        <v>22250.989000000001</v>
      </c>
      <c r="N906" s="33">
        <v>9447622</v>
      </c>
      <c r="O906" s="43">
        <v>44984</v>
      </c>
      <c r="P906" s="36">
        <v>0</v>
      </c>
    </row>
    <row r="907" spans="1:16" ht="13.15" customHeight="1" x14ac:dyDescent="0.25">
      <c r="A907" s="33" t="s">
        <v>23</v>
      </c>
      <c r="B907" s="45" t="s">
        <v>1071</v>
      </c>
      <c r="C907" s="46">
        <v>3</v>
      </c>
      <c r="D907" s="47" t="s">
        <v>86</v>
      </c>
      <c r="E907" s="34">
        <v>45165</v>
      </c>
      <c r="F907" s="33" t="s">
        <v>4385</v>
      </c>
      <c r="G907" s="33" t="s">
        <v>1081</v>
      </c>
      <c r="H907" s="37"/>
      <c r="I907" s="35">
        <v>-10199.07</v>
      </c>
      <c r="J907" s="35">
        <v>-10199.07</v>
      </c>
      <c r="K907" s="35">
        <v>-1937.8235</v>
      </c>
      <c r="L907" s="35">
        <v>-12136.8935</v>
      </c>
      <c r="M907" s="35">
        <v>0</v>
      </c>
      <c r="N907" s="37"/>
      <c r="O907" s="33"/>
      <c r="P907" s="35">
        <v>0</v>
      </c>
    </row>
    <row r="908" spans="1:16" ht="13.15" customHeight="1" x14ac:dyDescent="0.25">
      <c r="A908" s="33" t="s">
        <v>23</v>
      </c>
      <c r="B908" s="45" t="s">
        <v>1071</v>
      </c>
      <c r="C908" s="46">
        <v>4</v>
      </c>
      <c r="D908" s="47" t="s">
        <v>86</v>
      </c>
      <c r="E908" s="34">
        <v>45244</v>
      </c>
      <c r="F908" s="33" t="s">
        <v>4386</v>
      </c>
      <c r="G908" s="33" t="s">
        <v>1083</v>
      </c>
      <c r="H908" s="37"/>
      <c r="I908" s="35">
        <v>-65181.078000000001</v>
      </c>
      <c r="J908" s="35">
        <v>-65181.078000000001</v>
      </c>
      <c r="K908" s="35">
        <v>-12384.405000000001</v>
      </c>
      <c r="L908" s="35">
        <v>-77565.482999999993</v>
      </c>
      <c r="M908" s="35">
        <v>0</v>
      </c>
      <c r="N908" s="37"/>
      <c r="O908" s="33"/>
      <c r="P908" s="35">
        <v>0</v>
      </c>
    </row>
    <row r="909" spans="1:16" ht="13.15" customHeight="1" x14ac:dyDescent="0.25">
      <c r="A909" s="33" t="s">
        <v>23</v>
      </c>
      <c r="B909" s="45" t="s">
        <v>1071</v>
      </c>
      <c r="C909" s="46">
        <v>4</v>
      </c>
      <c r="D909" s="47" t="s">
        <v>88</v>
      </c>
      <c r="E909" s="34">
        <v>44941</v>
      </c>
      <c r="F909" s="33" t="s">
        <v>4387</v>
      </c>
      <c r="G909" s="33" t="s">
        <v>1082</v>
      </c>
      <c r="H909" s="33" t="s">
        <v>273</v>
      </c>
      <c r="I909" s="35">
        <v>12000</v>
      </c>
      <c r="J909" s="35">
        <v>12000</v>
      </c>
      <c r="K909" s="35">
        <v>2280</v>
      </c>
      <c r="L909" s="35">
        <v>14280</v>
      </c>
      <c r="M909" s="35">
        <v>14280</v>
      </c>
      <c r="N909" s="33">
        <v>8907274</v>
      </c>
      <c r="O909" s="43">
        <v>44984</v>
      </c>
      <c r="P909" s="36">
        <v>0</v>
      </c>
    </row>
    <row r="910" spans="1:16" ht="13.15" customHeight="1" x14ac:dyDescent="0.25">
      <c r="A910" s="33" t="s">
        <v>23</v>
      </c>
      <c r="B910" s="45" t="s">
        <v>1071</v>
      </c>
      <c r="C910" s="46">
        <v>5</v>
      </c>
      <c r="D910" s="47" t="s">
        <v>86</v>
      </c>
      <c r="E910" s="34">
        <v>45277</v>
      </c>
      <c r="F910" s="33" t="s">
        <v>4388</v>
      </c>
      <c r="G910" s="33" t="s">
        <v>1086</v>
      </c>
      <c r="H910" s="37"/>
      <c r="I910" s="35">
        <v>-1200</v>
      </c>
      <c r="J910" s="35">
        <v>-1200</v>
      </c>
      <c r="K910" s="35">
        <v>-228</v>
      </c>
      <c r="L910" s="35">
        <v>-1428</v>
      </c>
      <c r="M910" s="35">
        <v>0</v>
      </c>
      <c r="N910" s="37"/>
      <c r="O910" s="33"/>
      <c r="P910" s="35">
        <v>0</v>
      </c>
    </row>
    <row r="911" spans="1:16" ht="13.15" customHeight="1" x14ac:dyDescent="0.25">
      <c r="A911" s="33" t="s">
        <v>23</v>
      </c>
      <c r="B911" s="45" t="s">
        <v>1071</v>
      </c>
      <c r="C911" s="46">
        <v>5</v>
      </c>
      <c r="D911" s="47" t="s">
        <v>88</v>
      </c>
      <c r="E911" s="34">
        <v>44949</v>
      </c>
      <c r="F911" s="33" t="s">
        <v>4389</v>
      </c>
      <c r="G911" s="33" t="s">
        <v>1084</v>
      </c>
      <c r="H911" s="37"/>
      <c r="I911" s="35">
        <v>21435.735999999997</v>
      </c>
      <c r="J911" s="35">
        <v>21435.735999999997</v>
      </c>
      <c r="K911" s="35">
        <v>4072.79</v>
      </c>
      <c r="L911" s="35">
        <v>25508.526000000002</v>
      </c>
      <c r="M911" s="35">
        <v>25508.526000000002</v>
      </c>
      <c r="N911" s="33" t="s">
        <v>1085</v>
      </c>
      <c r="O911" s="43">
        <v>45045</v>
      </c>
      <c r="P911" s="36">
        <v>0</v>
      </c>
    </row>
    <row r="912" spans="1:16" ht="13.15" customHeight="1" x14ac:dyDescent="0.25">
      <c r="A912" s="33" t="s">
        <v>23</v>
      </c>
      <c r="B912" s="45" t="s">
        <v>1071</v>
      </c>
      <c r="C912" s="46">
        <v>6</v>
      </c>
      <c r="D912" s="47" t="s">
        <v>88</v>
      </c>
      <c r="E912" s="34">
        <v>44973</v>
      </c>
      <c r="F912" s="33" t="s">
        <v>4167</v>
      </c>
      <c r="G912" s="33" t="s">
        <v>1087</v>
      </c>
      <c r="H912" s="37"/>
      <c r="I912" s="35">
        <v>20429.53</v>
      </c>
      <c r="J912" s="35">
        <v>20429.53</v>
      </c>
      <c r="K912" s="35">
        <v>3881.6105000000002</v>
      </c>
      <c r="L912" s="35">
        <v>24311.140500000001</v>
      </c>
      <c r="M912" s="35">
        <v>0</v>
      </c>
      <c r="N912" s="37"/>
      <c r="O912" s="33"/>
      <c r="P912" s="35">
        <v>0</v>
      </c>
    </row>
    <row r="913" spans="1:16" ht="13.15" customHeight="1" x14ac:dyDescent="0.25">
      <c r="A913" s="33" t="s">
        <v>23</v>
      </c>
      <c r="B913" s="45" t="s">
        <v>1071</v>
      </c>
      <c r="C913" s="46">
        <v>7</v>
      </c>
      <c r="D913" s="47" t="s">
        <v>88</v>
      </c>
      <c r="E913" s="34">
        <v>44977</v>
      </c>
      <c r="F913" s="33" t="s">
        <v>4390</v>
      </c>
      <c r="G913" s="33" t="s">
        <v>1088</v>
      </c>
      <c r="H913" s="33" t="s">
        <v>3678</v>
      </c>
      <c r="I913" s="35">
        <v>30597.228000000003</v>
      </c>
      <c r="J913" s="35">
        <v>30597.228000000003</v>
      </c>
      <c r="K913" s="35">
        <v>5813.4735000000001</v>
      </c>
      <c r="L913" s="35">
        <v>36410.701500000003</v>
      </c>
      <c r="M913" s="35">
        <v>36410.701500000003</v>
      </c>
      <c r="N913" s="33">
        <v>465</v>
      </c>
      <c r="O913" s="43">
        <v>45015</v>
      </c>
      <c r="P913" s="36">
        <v>0</v>
      </c>
    </row>
    <row r="914" spans="1:16" ht="13.15" customHeight="1" x14ac:dyDescent="0.25">
      <c r="A914" s="33" t="s">
        <v>23</v>
      </c>
      <c r="B914" s="45" t="s">
        <v>1071</v>
      </c>
      <c r="C914" s="46">
        <v>8</v>
      </c>
      <c r="D914" s="47" t="s">
        <v>88</v>
      </c>
      <c r="E914" s="34">
        <v>44977</v>
      </c>
      <c r="F914" s="33" t="s">
        <v>4167</v>
      </c>
      <c r="G914" s="33" t="s">
        <v>1089</v>
      </c>
      <c r="H914" s="37"/>
      <c r="I914" s="35">
        <v>20304.5445</v>
      </c>
      <c r="J914" s="35">
        <v>20304.5445</v>
      </c>
      <c r="K914" s="35">
        <v>3857.8629999999998</v>
      </c>
      <c r="L914" s="35">
        <v>24162.407500000001</v>
      </c>
      <c r="M914" s="35">
        <v>0</v>
      </c>
      <c r="N914" s="37"/>
      <c r="O914" s="33"/>
      <c r="P914" s="35">
        <v>0</v>
      </c>
    </row>
    <row r="915" spans="1:16" ht="13.15" customHeight="1" x14ac:dyDescent="0.25">
      <c r="A915" s="33" t="s">
        <v>23</v>
      </c>
      <c r="B915" s="45" t="s">
        <v>1071</v>
      </c>
      <c r="C915" s="46">
        <v>9</v>
      </c>
      <c r="D915" s="47" t="s">
        <v>88</v>
      </c>
      <c r="E915" s="34">
        <v>44979</v>
      </c>
      <c r="F915" s="33" t="s">
        <v>4391</v>
      </c>
      <c r="G915" s="33" t="s">
        <v>1090</v>
      </c>
      <c r="H915" s="33" t="s">
        <v>3679</v>
      </c>
      <c r="I915" s="35">
        <v>61209.58</v>
      </c>
      <c r="J915" s="35">
        <v>61209.58</v>
      </c>
      <c r="K915" s="35">
        <v>4789.82</v>
      </c>
      <c r="L915" s="35">
        <v>65999.399999999994</v>
      </c>
      <c r="M915" s="35">
        <v>65999.399999999994</v>
      </c>
      <c r="N915" s="33">
        <v>8938719</v>
      </c>
      <c r="O915" s="43">
        <v>45045</v>
      </c>
      <c r="P915" s="36">
        <v>0</v>
      </c>
    </row>
    <row r="916" spans="1:16" ht="13.15" customHeight="1" x14ac:dyDescent="0.25">
      <c r="A916" s="33" t="s">
        <v>23</v>
      </c>
      <c r="B916" s="45" t="s">
        <v>1071</v>
      </c>
      <c r="C916" s="46">
        <v>10</v>
      </c>
      <c r="D916" s="47" t="s">
        <v>88</v>
      </c>
      <c r="E916" s="34">
        <v>44979</v>
      </c>
      <c r="F916" s="33" t="s">
        <v>4392</v>
      </c>
      <c r="G916" s="33" t="s">
        <v>1091</v>
      </c>
      <c r="H916" s="37"/>
      <c r="I916" s="35">
        <v>270</v>
      </c>
      <c r="J916" s="35">
        <v>270</v>
      </c>
      <c r="K916" s="35">
        <v>0</v>
      </c>
      <c r="L916" s="35">
        <v>270</v>
      </c>
      <c r="M916" s="35">
        <v>270</v>
      </c>
      <c r="N916" s="33" t="s">
        <v>1092</v>
      </c>
      <c r="O916" s="43">
        <v>45015</v>
      </c>
      <c r="P916" s="36">
        <v>0</v>
      </c>
    </row>
    <row r="917" spans="1:16" ht="13.15" customHeight="1" x14ac:dyDescent="0.25">
      <c r="A917" s="33" t="s">
        <v>23</v>
      </c>
      <c r="B917" s="45" t="s">
        <v>1071</v>
      </c>
      <c r="C917" s="46">
        <v>11</v>
      </c>
      <c r="D917" s="47" t="s">
        <v>88</v>
      </c>
      <c r="E917" s="34">
        <v>44998</v>
      </c>
      <c r="F917" s="33" t="s">
        <v>4393</v>
      </c>
      <c r="G917" s="33" t="s">
        <v>1093</v>
      </c>
      <c r="H917" s="37"/>
      <c r="I917" s="35">
        <v>20787.25</v>
      </c>
      <c r="J917" s="35">
        <v>20787.25</v>
      </c>
      <c r="K917" s="35">
        <v>3949.5775000000003</v>
      </c>
      <c r="L917" s="35">
        <v>24736.827499999999</v>
      </c>
      <c r="M917" s="35">
        <v>0</v>
      </c>
      <c r="N917" s="37"/>
      <c r="O917" s="33"/>
      <c r="P917" s="35">
        <v>0</v>
      </c>
    </row>
    <row r="918" spans="1:16" ht="13.15" customHeight="1" x14ac:dyDescent="0.25">
      <c r="A918" s="33" t="s">
        <v>23</v>
      </c>
      <c r="B918" s="45" t="s">
        <v>1071</v>
      </c>
      <c r="C918" s="46">
        <v>12</v>
      </c>
      <c r="D918" s="47" t="s">
        <v>88</v>
      </c>
      <c r="E918" s="34">
        <v>44976</v>
      </c>
      <c r="F918" s="33" t="s">
        <v>4394</v>
      </c>
      <c r="G918" s="33" t="s">
        <v>1094</v>
      </c>
      <c r="H918" s="33" t="s">
        <v>1095</v>
      </c>
      <c r="I918" s="35">
        <v>61209.58</v>
      </c>
      <c r="J918" s="35">
        <v>61209.58</v>
      </c>
      <c r="K918" s="35">
        <v>4789.82</v>
      </c>
      <c r="L918" s="35">
        <v>65999.399999999994</v>
      </c>
      <c r="M918" s="35">
        <v>65999.399999999994</v>
      </c>
      <c r="N918" s="33">
        <v>960684</v>
      </c>
      <c r="O918" s="43">
        <v>45045</v>
      </c>
      <c r="P918" s="36">
        <v>0</v>
      </c>
    </row>
    <row r="919" spans="1:16" ht="13.15" customHeight="1" x14ac:dyDescent="0.25">
      <c r="A919" s="33" t="s">
        <v>23</v>
      </c>
      <c r="B919" s="45" t="s">
        <v>1071</v>
      </c>
      <c r="C919" s="46">
        <v>13</v>
      </c>
      <c r="D919" s="47" t="s">
        <v>88</v>
      </c>
      <c r="E919" s="34">
        <v>45027</v>
      </c>
      <c r="F919" s="33" t="s">
        <v>4395</v>
      </c>
      <c r="G919" s="33" t="s">
        <v>1096</v>
      </c>
      <c r="H919" s="37"/>
      <c r="I919" s="35">
        <v>7500</v>
      </c>
      <c r="J919" s="35">
        <v>7500</v>
      </c>
      <c r="K919" s="35">
        <v>1425</v>
      </c>
      <c r="L919" s="35">
        <v>8925</v>
      </c>
      <c r="M919" s="35">
        <v>8925</v>
      </c>
      <c r="N919" s="33">
        <v>6444567</v>
      </c>
      <c r="O919" s="43">
        <v>45137</v>
      </c>
      <c r="P919" s="36">
        <v>0</v>
      </c>
    </row>
    <row r="920" spans="1:16" ht="13.15" customHeight="1" x14ac:dyDescent="0.25">
      <c r="A920" s="33" t="s">
        <v>23</v>
      </c>
      <c r="B920" s="45" t="s">
        <v>1071</v>
      </c>
      <c r="C920" s="46">
        <v>14</v>
      </c>
      <c r="D920" s="47" t="s">
        <v>88</v>
      </c>
      <c r="E920" s="34">
        <v>45032</v>
      </c>
      <c r="F920" s="33" t="s">
        <v>4385</v>
      </c>
      <c r="G920" s="33" t="s">
        <v>1097</v>
      </c>
      <c r="H920" s="33" t="s">
        <v>3680</v>
      </c>
      <c r="I920" s="35">
        <v>10199.07</v>
      </c>
      <c r="J920" s="35">
        <v>10199.07</v>
      </c>
      <c r="K920" s="35">
        <v>1937.8235</v>
      </c>
      <c r="L920" s="35">
        <v>12136.8935</v>
      </c>
      <c r="M920" s="36">
        <v>0</v>
      </c>
      <c r="N920" s="37"/>
      <c r="O920" s="33"/>
      <c r="P920" s="35">
        <v>12136.8935</v>
      </c>
    </row>
    <row r="921" spans="1:16" ht="13.15" customHeight="1" x14ac:dyDescent="0.25">
      <c r="A921" s="33" t="s">
        <v>23</v>
      </c>
      <c r="B921" s="45" t="s">
        <v>1071</v>
      </c>
      <c r="C921" s="46">
        <v>15</v>
      </c>
      <c r="D921" s="47" t="s">
        <v>88</v>
      </c>
      <c r="E921" s="34">
        <v>45041</v>
      </c>
      <c r="F921" s="33" t="s">
        <v>4396</v>
      </c>
      <c r="G921" s="33" t="s">
        <v>1091</v>
      </c>
      <c r="H921" s="33" t="s">
        <v>3681</v>
      </c>
      <c r="I921" s="35">
        <v>2835</v>
      </c>
      <c r="J921" s="35">
        <v>2835</v>
      </c>
      <c r="K921" s="35">
        <v>0</v>
      </c>
      <c r="L921" s="35">
        <v>2835</v>
      </c>
      <c r="M921" s="35">
        <v>2835</v>
      </c>
      <c r="N921" s="33" t="s">
        <v>1098</v>
      </c>
      <c r="O921" s="43">
        <v>45075</v>
      </c>
      <c r="P921" s="36">
        <v>0</v>
      </c>
    </row>
    <row r="922" spans="1:16" ht="13.15" customHeight="1" x14ac:dyDescent="0.25">
      <c r="A922" s="33" t="s">
        <v>23</v>
      </c>
      <c r="B922" s="45" t="s">
        <v>1071</v>
      </c>
      <c r="C922" s="46">
        <v>16</v>
      </c>
      <c r="D922" s="47" t="s">
        <v>88</v>
      </c>
      <c r="E922" s="34">
        <v>45042</v>
      </c>
      <c r="F922" s="33" t="s">
        <v>4397</v>
      </c>
      <c r="G922" s="33" t="s">
        <v>1099</v>
      </c>
      <c r="H922" s="37"/>
      <c r="I922" s="35">
        <v>45000</v>
      </c>
      <c r="J922" s="35">
        <v>45000</v>
      </c>
      <c r="K922" s="35">
        <v>0</v>
      </c>
      <c r="L922" s="35">
        <v>45000</v>
      </c>
      <c r="M922" s="35">
        <v>45000</v>
      </c>
      <c r="N922" s="33">
        <v>9525686</v>
      </c>
      <c r="O922" s="43">
        <v>45137</v>
      </c>
      <c r="P922" s="36">
        <v>0</v>
      </c>
    </row>
    <row r="923" spans="1:16" ht="13.15" customHeight="1" x14ac:dyDescent="0.25">
      <c r="A923" s="33" t="s">
        <v>23</v>
      </c>
      <c r="B923" s="45" t="s">
        <v>1071</v>
      </c>
      <c r="C923" s="46">
        <v>17</v>
      </c>
      <c r="D923" s="47" t="s">
        <v>88</v>
      </c>
      <c r="E923" s="34">
        <v>45042</v>
      </c>
      <c r="F923" s="33" t="s">
        <v>4398</v>
      </c>
      <c r="G923" s="33" t="s">
        <v>355</v>
      </c>
      <c r="H923" s="33" t="s">
        <v>3682</v>
      </c>
      <c r="I923" s="35">
        <v>61209.58</v>
      </c>
      <c r="J923" s="35">
        <v>61209.58</v>
      </c>
      <c r="K923" s="35">
        <v>4789.82</v>
      </c>
      <c r="L923" s="35">
        <v>65999.399999999994</v>
      </c>
      <c r="M923" s="35">
        <v>16499.849999999999</v>
      </c>
      <c r="N923" s="33" t="s">
        <v>1100</v>
      </c>
      <c r="O923" s="43">
        <v>45198</v>
      </c>
      <c r="P923" s="36">
        <v>0</v>
      </c>
    </row>
    <row r="924" spans="1:16" ht="13.15" customHeight="1" x14ac:dyDescent="0.25">
      <c r="A924" s="33" t="s">
        <v>23</v>
      </c>
      <c r="B924" s="45" t="s">
        <v>1071</v>
      </c>
      <c r="C924" s="46">
        <v>17</v>
      </c>
      <c r="D924" s="47" t="s">
        <v>88</v>
      </c>
      <c r="E924" s="34">
        <v>45042</v>
      </c>
      <c r="F924" s="33" t="s">
        <v>4398</v>
      </c>
      <c r="G924" s="33" t="s">
        <v>355</v>
      </c>
      <c r="H924" s="33" t="s">
        <v>3682</v>
      </c>
      <c r="I924" s="35">
        <v>0</v>
      </c>
      <c r="J924" s="35">
        <v>0</v>
      </c>
      <c r="K924" s="35">
        <v>0</v>
      </c>
      <c r="L924" s="35">
        <v>0</v>
      </c>
      <c r="M924" s="35">
        <v>16499.849999999999</v>
      </c>
      <c r="N924" s="33">
        <v>4021499</v>
      </c>
      <c r="O924" s="43">
        <v>45137</v>
      </c>
      <c r="P924" s="36">
        <v>0</v>
      </c>
    </row>
    <row r="925" spans="1:16" ht="13.15" customHeight="1" x14ac:dyDescent="0.25">
      <c r="A925" s="33" t="s">
        <v>23</v>
      </c>
      <c r="B925" s="45" t="s">
        <v>1071</v>
      </c>
      <c r="C925" s="46">
        <v>18</v>
      </c>
      <c r="D925" s="47" t="s">
        <v>88</v>
      </c>
      <c r="E925" s="34">
        <v>45043</v>
      </c>
      <c r="F925" s="33" t="s">
        <v>4393</v>
      </c>
      <c r="G925" s="33" t="s">
        <v>1101</v>
      </c>
      <c r="H925" s="37"/>
      <c r="I925" s="35">
        <v>1347997.6949999998</v>
      </c>
      <c r="J925" s="35">
        <v>1347997.6949999998</v>
      </c>
      <c r="K925" s="35">
        <v>9119.5619999999999</v>
      </c>
      <c r="L925" s="35">
        <v>1357117.257</v>
      </c>
      <c r="M925" s="35">
        <v>1357117.257</v>
      </c>
      <c r="N925" s="33" t="s">
        <v>1102</v>
      </c>
      <c r="O925" s="43">
        <v>45290</v>
      </c>
      <c r="P925" s="36">
        <v>0</v>
      </c>
    </row>
    <row r="926" spans="1:16" ht="13.15" customHeight="1" x14ac:dyDescent="0.25">
      <c r="A926" s="33" t="s">
        <v>23</v>
      </c>
      <c r="B926" s="45" t="s">
        <v>1071</v>
      </c>
      <c r="C926" s="46">
        <v>19</v>
      </c>
      <c r="D926" s="47" t="s">
        <v>88</v>
      </c>
      <c r="E926" s="34">
        <v>45043</v>
      </c>
      <c r="F926" s="33" t="s">
        <v>4393</v>
      </c>
      <c r="G926" s="33" t="s">
        <v>1103</v>
      </c>
      <c r="H926" s="37"/>
      <c r="I926" s="35">
        <v>199965.53999999998</v>
      </c>
      <c r="J926" s="35">
        <v>199965.53999999998</v>
      </c>
      <c r="K926" s="35">
        <v>3793.4525000000003</v>
      </c>
      <c r="L926" s="35">
        <v>203758.99249999999</v>
      </c>
      <c r="M926" s="35">
        <v>203758.99249999999</v>
      </c>
      <c r="N926" s="33" t="s">
        <v>1102</v>
      </c>
      <c r="O926" s="43">
        <v>45290</v>
      </c>
      <c r="P926" s="36">
        <v>0</v>
      </c>
    </row>
    <row r="927" spans="1:16" ht="13.15" customHeight="1" x14ac:dyDescent="0.25">
      <c r="A927" s="33" t="s">
        <v>23</v>
      </c>
      <c r="B927" s="45" t="s">
        <v>1071</v>
      </c>
      <c r="C927" s="46">
        <v>20</v>
      </c>
      <c r="D927" s="47" t="s">
        <v>88</v>
      </c>
      <c r="E927" s="34">
        <v>45050</v>
      </c>
      <c r="F927" s="33" t="s">
        <v>4395</v>
      </c>
      <c r="G927" s="33" t="s">
        <v>1104</v>
      </c>
      <c r="H927" s="37"/>
      <c r="I927" s="35">
        <v>23526.920000000002</v>
      </c>
      <c r="J927" s="35">
        <v>23526.920000000002</v>
      </c>
      <c r="K927" s="35">
        <v>4470.1144999999997</v>
      </c>
      <c r="L927" s="35">
        <v>27997.034499999998</v>
      </c>
      <c r="M927" s="35">
        <v>27997.034499999998</v>
      </c>
      <c r="N927" s="33" t="s">
        <v>1102</v>
      </c>
      <c r="O927" s="43">
        <v>45290</v>
      </c>
      <c r="P927" s="36">
        <v>0</v>
      </c>
    </row>
    <row r="928" spans="1:16" ht="13.15" customHeight="1" x14ac:dyDescent="0.25">
      <c r="A928" s="33" t="s">
        <v>23</v>
      </c>
      <c r="B928" s="45" t="s">
        <v>1071</v>
      </c>
      <c r="C928" s="46">
        <v>21</v>
      </c>
      <c r="D928" s="47" t="s">
        <v>88</v>
      </c>
      <c r="E928" s="34">
        <v>45050</v>
      </c>
      <c r="F928" s="33" t="s">
        <v>4395</v>
      </c>
      <c r="G928" s="33" t="s">
        <v>1105</v>
      </c>
      <c r="H928" s="37"/>
      <c r="I928" s="35">
        <v>210298.15600000002</v>
      </c>
      <c r="J928" s="35">
        <v>210298.15600000002</v>
      </c>
      <c r="K928" s="35">
        <v>5756.6495000000004</v>
      </c>
      <c r="L928" s="35">
        <v>216054.80550000002</v>
      </c>
      <c r="M928" s="35">
        <v>216054.80550000002</v>
      </c>
      <c r="N928" s="33" t="s">
        <v>1102</v>
      </c>
      <c r="O928" s="43">
        <v>45290</v>
      </c>
      <c r="P928" s="36">
        <v>0</v>
      </c>
    </row>
    <row r="929" spans="1:16" ht="13.15" customHeight="1" x14ac:dyDescent="0.25">
      <c r="A929" s="33" t="s">
        <v>23</v>
      </c>
      <c r="B929" s="45" t="s">
        <v>1071</v>
      </c>
      <c r="C929" s="46">
        <v>22</v>
      </c>
      <c r="D929" s="47" t="s">
        <v>88</v>
      </c>
      <c r="E929" s="34">
        <v>45057</v>
      </c>
      <c r="F929" s="33" t="s">
        <v>4399</v>
      </c>
      <c r="G929" s="33" t="s">
        <v>1106</v>
      </c>
      <c r="H929" s="33" t="s">
        <v>1107</v>
      </c>
      <c r="I929" s="35">
        <v>10199.07</v>
      </c>
      <c r="J929" s="35">
        <v>10199.07</v>
      </c>
      <c r="K929" s="35">
        <v>1937.8235</v>
      </c>
      <c r="L929" s="35">
        <v>12136.8935</v>
      </c>
      <c r="M929" s="35">
        <v>12136.8935</v>
      </c>
      <c r="N929" s="33">
        <v>9198679</v>
      </c>
      <c r="O929" s="43">
        <v>45106</v>
      </c>
      <c r="P929" s="36">
        <v>0</v>
      </c>
    </row>
    <row r="930" spans="1:16" ht="13.15" customHeight="1" x14ac:dyDescent="0.25">
      <c r="A930" s="33" t="s">
        <v>23</v>
      </c>
      <c r="B930" s="45" t="s">
        <v>1071</v>
      </c>
      <c r="C930" s="46">
        <v>23</v>
      </c>
      <c r="D930" s="47" t="s">
        <v>88</v>
      </c>
      <c r="E930" s="34">
        <v>45057</v>
      </c>
      <c r="F930" s="33" t="s">
        <v>4400</v>
      </c>
      <c r="G930" s="33" t="s">
        <v>1108</v>
      </c>
      <c r="H930" s="37"/>
      <c r="I930" s="35">
        <v>166476.5735</v>
      </c>
      <c r="J930" s="35">
        <v>166476.5735</v>
      </c>
      <c r="K930" s="35">
        <v>31630.548999999999</v>
      </c>
      <c r="L930" s="35">
        <v>198107.1225</v>
      </c>
      <c r="M930" s="35">
        <v>0</v>
      </c>
      <c r="N930" s="37"/>
      <c r="O930" s="33"/>
      <c r="P930" s="35">
        <v>0</v>
      </c>
    </row>
    <row r="931" spans="1:16" ht="13.15" customHeight="1" x14ac:dyDescent="0.25">
      <c r="A931" s="33" t="s">
        <v>23</v>
      </c>
      <c r="B931" s="45" t="s">
        <v>1071</v>
      </c>
      <c r="C931" s="46">
        <v>24</v>
      </c>
      <c r="D931" s="47" t="s">
        <v>88</v>
      </c>
      <c r="E931" s="34">
        <v>45057</v>
      </c>
      <c r="F931" s="33" t="s">
        <v>4401</v>
      </c>
      <c r="G931" s="33" t="s">
        <v>1109</v>
      </c>
      <c r="H931" s="37"/>
      <c r="I931" s="35">
        <v>47988.474999999999</v>
      </c>
      <c r="J931" s="35">
        <v>47988.474999999999</v>
      </c>
      <c r="K931" s="35">
        <v>9117.8104999999996</v>
      </c>
      <c r="L931" s="35">
        <v>57106.285499999998</v>
      </c>
      <c r="M931" s="35">
        <v>57106.285499999998</v>
      </c>
      <c r="N931" s="33" t="s">
        <v>1110</v>
      </c>
      <c r="O931" s="43">
        <v>45168</v>
      </c>
      <c r="P931" s="36">
        <v>0</v>
      </c>
    </row>
    <row r="932" spans="1:16" ht="13.15" customHeight="1" x14ac:dyDescent="0.25">
      <c r="A932" s="33" t="s">
        <v>23</v>
      </c>
      <c r="B932" s="45" t="s">
        <v>1071</v>
      </c>
      <c r="C932" s="46">
        <v>25</v>
      </c>
      <c r="D932" s="47" t="s">
        <v>88</v>
      </c>
      <c r="E932" s="34">
        <v>45067</v>
      </c>
      <c r="F932" s="33" t="s">
        <v>4402</v>
      </c>
      <c r="G932" s="33" t="s">
        <v>1111</v>
      </c>
      <c r="H932" s="33" t="s">
        <v>3683</v>
      </c>
      <c r="I932" s="35">
        <v>270</v>
      </c>
      <c r="J932" s="35">
        <v>270</v>
      </c>
      <c r="K932" s="35">
        <v>51.3</v>
      </c>
      <c r="L932" s="35">
        <v>321.3</v>
      </c>
      <c r="M932" s="35">
        <v>321.3</v>
      </c>
      <c r="N932" s="33">
        <v>737755</v>
      </c>
      <c r="O932" s="43">
        <v>45075</v>
      </c>
      <c r="P932" s="36">
        <v>0</v>
      </c>
    </row>
    <row r="933" spans="1:16" ht="13.15" customHeight="1" x14ac:dyDescent="0.25">
      <c r="A933" s="33" t="s">
        <v>23</v>
      </c>
      <c r="B933" s="45" t="s">
        <v>1071</v>
      </c>
      <c r="C933" s="46">
        <v>26</v>
      </c>
      <c r="D933" s="47" t="s">
        <v>88</v>
      </c>
      <c r="E933" s="34">
        <v>45076</v>
      </c>
      <c r="F933" s="33" t="s">
        <v>4403</v>
      </c>
      <c r="G933" s="33" t="s">
        <v>1112</v>
      </c>
      <c r="H933" s="33" t="s">
        <v>3684</v>
      </c>
      <c r="I933" s="35">
        <v>61209.58</v>
      </c>
      <c r="J933" s="35">
        <v>61209.58</v>
      </c>
      <c r="K933" s="35">
        <v>4789.82</v>
      </c>
      <c r="L933" s="35">
        <v>65999.399999999994</v>
      </c>
      <c r="M933" s="35">
        <v>65999.399999999994</v>
      </c>
      <c r="N933" s="33">
        <v>1001003</v>
      </c>
      <c r="O933" s="43">
        <v>45106</v>
      </c>
      <c r="P933" s="36">
        <v>0</v>
      </c>
    </row>
    <row r="934" spans="1:16" ht="13.15" customHeight="1" x14ac:dyDescent="0.25">
      <c r="A934" s="33" t="s">
        <v>23</v>
      </c>
      <c r="B934" s="45" t="s">
        <v>1071</v>
      </c>
      <c r="C934" s="46">
        <v>27</v>
      </c>
      <c r="D934" s="47" t="s">
        <v>88</v>
      </c>
      <c r="E934" s="34">
        <v>45075</v>
      </c>
      <c r="F934" s="33" t="s">
        <v>4404</v>
      </c>
      <c r="G934" s="33" t="s">
        <v>1113</v>
      </c>
      <c r="H934" s="33" t="s">
        <v>3685</v>
      </c>
      <c r="I934" s="35">
        <v>61209.58</v>
      </c>
      <c r="J934" s="35">
        <v>61209.58</v>
      </c>
      <c r="K934" s="35">
        <v>4789.82</v>
      </c>
      <c r="L934" s="35">
        <v>65999.399999999994</v>
      </c>
      <c r="M934" s="35">
        <v>16499.849999999999</v>
      </c>
      <c r="N934" s="33" t="s">
        <v>1100</v>
      </c>
      <c r="O934" s="43">
        <v>45198</v>
      </c>
      <c r="P934" s="36">
        <v>0</v>
      </c>
    </row>
    <row r="935" spans="1:16" ht="13.15" customHeight="1" x14ac:dyDescent="0.25">
      <c r="A935" s="33" t="s">
        <v>23</v>
      </c>
      <c r="B935" s="45" t="s">
        <v>1071</v>
      </c>
      <c r="C935" s="46">
        <v>27</v>
      </c>
      <c r="D935" s="47" t="s">
        <v>88</v>
      </c>
      <c r="E935" s="34">
        <v>45075</v>
      </c>
      <c r="F935" s="33" t="s">
        <v>4404</v>
      </c>
      <c r="G935" s="33" t="s">
        <v>1113</v>
      </c>
      <c r="H935" s="33" t="s">
        <v>3685</v>
      </c>
      <c r="I935" s="35">
        <v>0</v>
      </c>
      <c r="J935" s="35">
        <v>0</v>
      </c>
      <c r="K935" s="35">
        <v>0</v>
      </c>
      <c r="L935" s="35">
        <v>0</v>
      </c>
      <c r="M935" s="35">
        <v>16499.849999999999</v>
      </c>
      <c r="N935" s="33" t="s">
        <v>1102</v>
      </c>
      <c r="O935" s="43">
        <v>45290</v>
      </c>
      <c r="P935" s="36">
        <v>0</v>
      </c>
    </row>
    <row r="936" spans="1:16" ht="13.15" customHeight="1" x14ac:dyDescent="0.25">
      <c r="A936" s="33" t="s">
        <v>23</v>
      </c>
      <c r="B936" s="45" t="s">
        <v>1071</v>
      </c>
      <c r="C936" s="46">
        <v>27</v>
      </c>
      <c r="D936" s="47" t="s">
        <v>88</v>
      </c>
      <c r="E936" s="34">
        <v>45075</v>
      </c>
      <c r="F936" s="33" t="s">
        <v>4404</v>
      </c>
      <c r="G936" s="33" t="s">
        <v>1113</v>
      </c>
      <c r="H936" s="33" t="s">
        <v>3685</v>
      </c>
      <c r="I936" s="35">
        <v>0</v>
      </c>
      <c r="J936" s="35">
        <v>0</v>
      </c>
      <c r="K936" s="35">
        <v>0</v>
      </c>
      <c r="L936" s="35">
        <v>0</v>
      </c>
      <c r="M936" s="35">
        <v>16499.849999999999</v>
      </c>
      <c r="N936" s="33">
        <v>5220050</v>
      </c>
      <c r="O936" s="43">
        <v>45137</v>
      </c>
      <c r="P936" s="36">
        <v>0</v>
      </c>
    </row>
    <row r="937" spans="1:16" ht="13.15" customHeight="1" x14ac:dyDescent="0.25">
      <c r="A937" s="33" t="s">
        <v>23</v>
      </c>
      <c r="B937" s="45" t="s">
        <v>1071</v>
      </c>
      <c r="C937" s="46">
        <v>28</v>
      </c>
      <c r="D937" s="47" t="s">
        <v>88</v>
      </c>
      <c r="E937" s="34">
        <v>44987</v>
      </c>
      <c r="F937" s="33" t="s">
        <v>4405</v>
      </c>
      <c r="G937" s="33" t="s">
        <v>1114</v>
      </c>
      <c r="H937" s="33" t="s">
        <v>1115</v>
      </c>
      <c r="I937" s="35">
        <v>10199.07</v>
      </c>
      <c r="J937" s="35">
        <v>10199.07</v>
      </c>
      <c r="K937" s="35">
        <v>1937.8235</v>
      </c>
      <c r="L937" s="35">
        <v>12136.8935</v>
      </c>
      <c r="M937" s="35">
        <v>12136.8935</v>
      </c>
      <c r="N937" s="33">
        <v>4695472</v>
      </c>
      <c r="O937" s="43">
        <v>45106</v>
      </c>
      <c r="P937" s="36">
        <v>0</v>
      </c>
    </row>
    <row r="938" spans="1:16" ht="13.15" customHeight="1" x14ac:dyDescent="0.25">
      <c r="A938" s="33" t="s">
        <v>23</v>
      </c>
      <c r="B938" s="45" t="s">
        <v>1071</v>
      </c>
      <c r="C938" s="46">
        <v>29</v>
      </c>
      <c r="D938" s="47" t="s">
        <v>88</v>
      </c>
      <c r="E938" s="34">
        <v>45077</v>
      </c>
      <c r="F938" s="33" t="s">
        <v>4406</v>
      </c>
      <c r="G938" s="33" t="s">
        <v>1116</v>
      </c>
      <c r="H938" s="37"/>
      <c r="I938" s="35">
        <v>24486.1865</v>
      </c>
      <c r="J938" s="35">
        <v>24486.1865</v>
      </c>
      <c r="K938" s="35">
        <v>4652.3755000000001</v>
      </c>
      <c r="L938" s="35">
        <v>29138.561999999998</v>
      </c>
      <c r="M938" s="35">
        <v>29138.561999999998</v>
      </c>
      <c r="N938" s="33" t="s">
        <v>1110</v>
      </c>
      <c r="O938" s="43">
        <v>45168</v>
      </c>
      <c r="P938" s="36">
        <v>0</v>
      </c>
    </row>
    <row r="939" spans="1:16" ht="13.15" customHeight="1" x14ac:dyDescent="0.25">
      <c r="A939" s="33" t="s">
        <v>23</v>
      </c>
      <c r="B939" s="45" t="s">
        <v>1071</v>
      </c>
      <c r="C939" s="46">
        <v>30</v>
      </c>
      <c r="D939" s="47" t="s">
        <v>88</v>
      </c>
      <c r="E939" s="34">
        <v>45091</v>
      </c>
      <c r="F939" s="33" t="s">
        <v>4387</v>
      </c>
      <c r="G939" s="33" t="s">
        <v>1117</v>
      </c>
      <c r="H939" s="33" t="s">
        <v>242</v>
      </c>
      <c r="I939" s="35">
        <v>12000</v>
      </c>
      <c r="J939" s="35">
        <v>12000</v>
      </c>
      <c r="K939" s="35">
        <v>2280</v>
      </c>
      <c r="L939" s="35">
        <v>14280</v>
      </c>
      <c r="M939" s="35">
        <v>14280</v>
      </c>
      <c r="N939" s="33">
        <v>9085730</v>
      </c>
      <c r="O939" s="43">
        <v>45137</v>
      </c>
      <c r="P939" s="36">
        <v>0</v>
      </c>
    </row>
    <row r="940" spans="1:16" ht="13.15" customHeight="1" x14ac:dyDescent="0.25">
      <c r="A940" s="33" t="s">
        <v>23</v>
      </c>
      <c r="B940" s="45" t="s">
        <v>1071</v>
      </c>
      <c r="C940" s="46">
        <v>31</v>
      </c>
      <c r="D940" s="47" t="s">
        <v>88</v>
      </c>
      <c r="E940" s="34">
        <v>45091</v>
      </c>
      <c r="F940" s="33" t="s">
        <v>4407</v>
      </c>
      <c r="G940" s="33" t="s">
        <v>1118</v>
      </c>
      <c r="H940" s="37"/>
      <c r="I940" s="35">
        <v>3600</v>
      </c>
      <c r="J940" s="35">
        <v>3600</v>
      </c>
      <c r="K940" s="35">
        <v>684</v>
      </c>
      <c r="L940" s="35">
        <v>4284</v>
      </c>
      <c r="M940" s="35">
        <v>4284</v>
      </c>
      <c r="N940" s="33" t="s">
        <v>1077</v>
      </c>
      <c r="O940" s="43">
        <v>45137</v>
      </c>
      <c r="P940" s="36">
        <v>0</v>
      </c>
    </row>
    <row r="941" spans="1:16" ht="13.15" customHeight="1" x14ac:dyDescent="0.25">
      <c r="A941" s="33" t="s">
        <v>23</v>
      </c>
      <c r="B941" s="45" t="s">
        <v>1071</v>
      </c>
      <c r="C941" s="46">
        <v>33</v>
      </c>
      <c r="D941" s="47" t="s">
        <v>88</v>
      </c>
      <c r="E941" s="34">
        <v>45096</v>
      </c>
      <c r="F941" s="33" t="s">
        <v>4408</v>
      </c>
      <c r="G941" s="33" t="s">
        <v>1119</v>
      </c>
      <c r="H941" s="33" t="s">
        <v>1120</v>
      </c>
      <c r="I941" s="35">
        <v>145209.58000000002</v>
      </c>
      <c r="J941" s="35">
        <v>145209.58000000002</v>
      </c>
      <c r="K941" s="35">
        <v>4789.82</v>
      </c>
      <c r="L941" s="35">
        <v>149999.4</v>
      </c>
      <c r="M941" s="35">
        <v>37499.85</v>
      </c>
      <c r="N941" s="33">
        <v>1496310</v>
      </c>
      <c r="O941" s="43">
        <v>45137</v>
      </c>
      <c r="P941" s="36">
        <v>0</v>
      </c>
    </row>
    <row r="942" spans="1:16" ht="13.15" customHeight="1" x14ac:dyDescent="0.25">
      <c r="A942" s="33" t="s">
        <v>23</v>
      </c>
      <c r="B942" s="45" t="s">
        <v>1071</v>
      </c>
      <c r="C942" s="46">
        <v>33</v>
      </c>
      <c r="D942" s="47" t="s">
        <v>88</v>
      </c>
      <c r="E942" s="34">
        <v>45096</v>
      </c>
      <c r="F942" s="33" t="s">
        <v>4408</v>
      </c>
      <c r="G942" s="33" t="s">
        <v>1119</v>
      </c>
      <c r="H942" s="33" t="s">
        <v>1120</v>
      </c>
      <c r="I942" s="35">
        <v>0</v>
      </c>
      <c r="J942" s="35">
        <v>0</v>
      </c>
      <c r="K942" s="35">
        <v>0</v>
      </c>
      <c r="L942" s="35">
        <v>0</v>
      </c>
      <c r="M942" s="35">
        <v>74999.7</v>
      </c>
      <c r="N942" s="33" t="s">
        <v>1102</v>
      </c>
      <c r="O942" s="43">
        <v>45290</v>
      </c>
      <c r="P942" s="36">
        <v>0</v>
      </c>
    </row>
    <row r="943" spans="1:16" ht="13.15" customHeight="1" x14ac:dyDescent="0.25">
      <c r="A943" s="33" t="s">
        <v>23</v>
      </c>
      <c r="B943" s="45" t="s">
        <v>1071</v>
      </c>
      <c r="C943" s="46">
        <v>33</v>
      </c>
      <c r="D943" s="47" t="s">
        <v>88</v>
      </c>
      <c r="E943" s="34">
        <v>45096</v>
      </c>
      <c r="F943" s="33" t="s">
        <v>4408</v>
      </c>
      <c r="G943" s="33" t="s">
        <v>1119</v>
      </c>
      <c r="H943" s="33" t="s">
        <v>1120</v>
      </c>
      <c r="I943" s="35">
        <v>0</v>
      </c>
      <c r="J943" s="35">
        <v>0</v>
      </c>
      <c r="K943" s="35">
        <v>0</v>
      </c>
      <c r="L943" s="35">
        <v>0</v>
      </c>
      <c r="M943" s="35">
        <v>37499.85</v>
      </c>
      <c r="N943" s="33" t="s">
        <v>1100</v>
      </c>
      <c r="O943" s="43">
        <v>45198</v>
      </c>
      <c r="P943" s="36">
        <v>0</v>
      </c>
    </row>
    <row r="944" spans="1:16" ht="13.15" customHeight="1" x14ac:dyDescent="0.25">
      <c r="A944" s="33" t="s">
        <v>23</v>
      </c>
      <c r="B944" s="45" t="s">
        <v>1071</v>
      </c>
      <c r="C944" s="46">
        <v>36</v>
      </c>
      <c r="D944" s="47" t="s">
        <v>88</v>
      </c>
      <c r="E944" s="34">
        <v>45113</v>
      </c>
      <c r="F944" s="33" t="s">
        <v>4409</v>
      </c>
      <c r="G944" s="33" t="s">
        <v>1121</v>
      </c>
      <c r="H944" s="37"/>
      <c r="I944" s="35">
        <v>13191.128000000001</v>
      </c>
      <c r="J944" s="35">
        <v>13191.128000000001</v>
      </c>
      <c r="K944" s="35">
        <v>2506.3145</v>
      </c>
      <c r="L944" s="35">
        <v>15697.442499999999</v>
      </c>
      <c r="M944" s="35">
        <v>15697.442499999999</v>
      </c>
      <c r="N944" s="33" t="s">
        <v>1122</v>
      </c>
      <c r="O944" s="43">
        <v>45229</v>
      </c>
      <c r="P944" s="36">
        <v>0</v>
      </c>
    </row>
    <row r="945" spans="1:16" ht="13.15" customHeight="1" x14ac:dyDescent="0.25">
      <c r="A945" s="33" t="s">
        <v>23</v>
      </c>
      <c r="B945" s="45" t="s">
        <v>1071</v>
      </c>
      <c r="C945" s="46">
        <v>37</v>
      </c>
      <c r="D945" s="47" t="s">
        <v>88</v>
      </c>
      <c r="E945" s="34">
        <v>45118</v>
      </c>
      <c r="F945" s="33" t="s">
        <v>4410</v>
      </c>
      <c r="G945" s="33" t="s">
        <v>1123</v>
      </c>
      <c r="H945" s="33" t="s">
        <v>1124</v>
      </c>
      <c r="I945" s="35">
        <v>61209.58</v>
      </c>
      <c r="J945" s="35">
        <v>61209.58</v>
      </c>
      <c r="K945" s="35">
        <v>4789.82</v>
      </c>
      <c r="L945" s="35">
        <v>65999.399999999994</v>
      </c>
      <c r="M945" s="35">
        <v>65999.399999999994</v>
      </c>
      <c r="N945" s="33" t="s">
        <v>1110</v>
      </c>
      <c r="O945" s="43">
        <v>45168</v>
      </c>
      <c r="P945" s="36">
        <v>0</v>
      </c>
    </row>
    <row r="946" spans="1:16" ht="13.15" customHeight="1" x14ac:dyDescent="0.25">
      <c r="A946" s="33" t="s">
        <v>23</v>
      </c>
      <c r="B946" s="45" t="s">
        <v>1071</v>
      </c>
      <c r="C946" s="46">
        <v>38</v>
      </c>
      <c r="D946" s="47" t="s">
        <v>88</v>
      </c>
      <c r="E946" s="34">
        <v>45118</v>
      </c>
      <c r="F946" s="33" t="s">
        <v>4410</v>
      </c>
      <c r="G946" s="33" t="s">
        <v>1125</v>
      </c>
      <c r="H946" s="37"/>
      <c r="I946" s="35">
        <v>14025.670000000002</v>
      </c>
      <c r="J946" s="35">
        <v>14025.670000000002</v>
      </c>
      <c r="K946" s="35">
        <v>2664.8775000000001</v>
      </c>
      <c r="L946" s="35">
        <v>16690.547500000001</v>
      </c>
      <c r="M946" s="35">
        <v>16690.547500000001</v>
      </c>
      <c r="N946" s="33" t="s">
        <v>1110</v>
      </c>
      <c r="O946" s="43">
        <v>45168</v>
      </c>
      <c r="P946" s="36">
        <v>0</v>
      </c>
    </row>
    <row r="947" spans="1:16" ht="13.15" customHeight="1" x14ac:dyDescent="0.25">
      <c r="A947" s="33" t="s">
        <v>23</v>
      </c>
      <c r="B947" s="45" t="s">
        <v>1071</v>
      </c>
      <c r="C947" s="46">
        <v>39</v>
      </c>
      <c r="D947" s="47" t="s">
        <v>88</v>
      </c>
      <c r="E947" s="34">
        <v>45132</v>
      </c>
      <c r="F947" s="33" t="s">
        <v>4411</v>
      </c>
      <c r="G947" s="33" t="s">
        <v>1126</v>
      </c>
      <c r="H947" s="33" t="s">
        <v>1127</v>
      </c>
      <c r="I947" s="35">
        <v>91791.702000000005</v>
      </c>
      <c r="J947" s="35">
        <v>91791.702000000005</v>
      </c>
      <c r="K947" s="35">
        <v>17440.423499999997</v>
      </c>
      <c r="L947" s="35">
        <v>109232.12549999999</v>
      </c>
      <c r="M947" s="35">
        <v>109232.12549999999</v>
      </c>
      <c r="N947" s="33" t="s">
        <v>1110</v>
      </c>
      <c r="O947" s="43">
        <v>45168</v>
      </c>
      <c r="P947" s="36">
        <v>0</v>
      </c>
    </row>
    <row r="948" spans="1:16" ht="13.15" customHeight="1" x14ac:dyDescent="0.25">
      <c r="A948" s="33" t="s">
        <v>23</v>
      </c>
      <c r="B948" s="45" t="s">
        <v>1071</v>
      </c>
      <c r="C948" s="46">
        <v>40</v>
      </c>
      <c r="D948" s="47" t="s">
        <v>88</v>
      </c>
      <c r="E948" s="34">
        <v>45138</v>
      </c>
      <c r="F948" s="33" t="s">
        <v>4412</v>
      </c>
      <c r="G948" s="33" t="s">
        <v>1093</v>
      </c>
      <c r="H948" s="37"/>
      <c r="I948" s="35">
        <v>20787.25</v>
      </c>
      <c r="J948" s="35">
        <v>20787.25</v>
      </c>
      <c r="K948" s="35">
        <v>3949.5775000000003</v>
      </c>
      <c r="L948" s="35">
        <v>24736.827499999999</v>
      </c>
      <c r="M948" s="35">
        <v>24736.827499999999</v>
      </c>
      <c r="N948" s="33" t="s">
        <v>1122</v>
      </c>
      <c r="O948" s="43">
        <v>45229</v>
      </c>
      <c r="P948" s="36">
        <v>0</v>
      </c>
    </row>
    <row r="949" spans="1:16" ht="13.15" customHeight="1" x14ac:dyDescent="0.25">
      <c r="A949" s="33" t="s">
        <v>23</v>
      </c>
      <c r="B949" s="45" t="s">
        <v>1071</v>
      </c>
      <c r="C949" s="46">
        <v>41</v>
      </c>
      <c r="D949" s="47" t="s">
        <v>88</v>
      </c>
      <c r="E949" s="34">
        <v>45147</v>
      </c>
      <c r="F949" s="33" t="s">
        <v>4413</v>
      </c>
      <c r="G949" s="33" t="s">
        <v>1128</v>
      </c>
      <c r="H949" s="33" t="s">
        <v>1129</v>
      </c>
      <c r="I949" s="35">
        <v>61209.58</v>
      </c>
      <c r="J949" s="35">
        <v>61209.58</v>
      </c>
      <c r="K949" s="35">
        <v>4789.82</v>
      </c>
      <c r="L949" s="35">
        <v>65999.399999999994</v>
      </c>
      <c r="M949" s="35">
        <v>32999.699999999997</v>
      </c>
      <c r="N949" s="33" t="s">
        <v>1122</v>
      </c>
      <c r="O949" s="43">
        <v>45229</v>
      </c>
      <c r="P949" s="36">
        <v>0</v>
      </c>
    </row>
    <row r="950" spans="1:16" ht="13.15" customHeight="1" x14ac:dyDescent="0.25">
      <c r="A950" s="33" t="s">
        <v>23</v>
      </c>
      <c r="B950" s="45" t="s">
        <v>1071</v>
      </c>
      <c r="C950" s="46">
        <v>42</v>
      </c>
      <c r="D950" s="47" t="s">
        <v>88</v>
      </c>
      <c r="E950" s="34">
        <v>45154</v>
      </c>
      <c r="F950" s="33" t="s">
        <v>4414</v>
      </c>
      <c r="G950" s="33" t="s">
        <v>1130</v>
      </c>
      <c r="H950" s="33" t="s">
        <v>3686</v>
      </c>
      <c r="I950" s="35">
        <v>61209.58</v>
      </c>
      <c r="J950" s="35">
        <v>61209.58</v>
      </c>
      <c r="K950" s="35">
        <v>4789.82</v>
      </c>
      <c r="L950" s="35">
        <v>65999.399999999994</v>
      </c>
      <c r="M950" s="35">
        <v>65999.399999999994</v>
      </c>
      <c r="N950" s="33" t="s">
        <v>1100</v>
      </c>
      <c r="O950" s="43">
        <v>45198</v>
      </c>
      <c r="P950" s="36">
        <v>0</v>
      </c>
    </row>
    <row r="951" spans="1:16" ht="13.15" customHeight="1" x14ac:dyDescent="0.25">
      <c r="A951" s="33" t="s">
        <v>23</v>
      </c>
      <c r="B951" s="45" t="s">
        <v>1071</v>
      </c>
      <c r="C951" s="46">
        <v>43</v>
      </c>
      <c r="D951" s="47" t="s">
        <v>88</v>
      </c>
      <c r="E951" s="34">
        <v>45154</v>
      </c>
      <c r="F951" s="33" t="s">
        <v>4381</v>
      </c>
      <c r="G951" s="33" t="s">
        <v>1131</v>
      </c>
      <c r="H951" s="33" t="s">
        <v>3687</v>
      </c>
      <c r="I951" s="35">
        <v>10199.07</v>
      </c>
      <c r="J951" s="35">
        <v>10199.07</v>
      </c>
      <c r="K951" s="35">
        <v>1937.8235</v>
      </c>
      <c r="L951" s="35">
        <v>12136.8935</v>
      </c>
      <c r="M951" s="35">
        <v>12136.8935</v>
      </c>
      <c r="N951" s="33" t="s">
        <v>1132</v>
      </c>
      <c r="O951" s="43">
        <v>45259</v>
      </c>
      <c r="P951" s="36">
        <v>0</v>
      </c>
    </row>
    <row r="952" spans="1:16" ht="13.15" customHeight="1" x14ac:dyDescent="0.25">
      <c r="A952" s="33" t="s">
        <v>23</v>
      </c>
      <c r="B952" s="45" t="s">
        <v>1071</v>
      </c>
      <c r="C952" s="46">
        <v>44</v>
      </c>
      <c r="D952" s="47" t="s">
        <v>88</v>
      </c>
      <c r="E952" s="34">
        <v>45188</v>
      </c>
      <c r="F952" s="33" t="s">
        <v>4415</v>
      </c>
      <c r="G952" s="33" t="s">
        <v>1004</v>
      </c>
      <c r="H952" s="37"/>
      <c r="I952" s="35">
        <v>1720</v>
      </c>
      <c r="J952" s="35">
        <v>1720</v>
      </c>
      <c r="K952" s="35">
        <v>0</v>
      </c>
      <c r="L952" s="35">
        <v>1720</v>
      </c>
      <c r="M952" s="35">
        <v>860</v>
      </c>
      <c r="N952" s="33" t="s">
        <v>1122</v>
      </c>
      <c r="O952" s="43">
        <v>45229</v>
      </c>
      <c r="P952" s="36">
        <v>0</v>
      </c>
    </row>
    <row r="953" spans="1:16" ht="13.15" customHeight="1" x14ac:dyDescent="0.25">
      <c r="A953" s="33" t="s">
        <v>23</v>
      </c>
      <c r="B953" s="45" t="s">
        <v>1071</v>
      </c>
      <c r="C953" s="46">
        <v>45</v>
      </c>
      <c r="D953" s="47" t="s">
        <v>88</v>
      </c>
      <c r="E953" s="34">
        <v>45189</v>
      </c>
      <c r="F953" s="33" t="s">
        <v>4416</v>
      </c>
      <c r="G953" s="33" t="s">
        <v>1133</v>
      </c>
      <c r="H953" s="37"/>
      <c r="I953" s="35">
        <v>61209.58</v>
      </c>
      <c r="J953" s="35">
        <v>61209.58</v>
      </c>
      <c r="K953" s="35">
        <v>4789.82</v>
      </c>
      <c r="L953" s="35">
        <v>65999.399999999994</v>
      </c>
      <c r="M953" s="35">
        <v>65999.399999999994</v>
      </c>
      <c r="N953" s="33" t="s">
        <v>1100</v>
      </c>
      <c r="O953" s="43">
        <v>45198</v>
      </c>
      <c r="P953" s="36">
        <v>0</v>
      </c>
    </row>
    <row r="954" spans="1:16" ht="13.15" customHeight="1" x14ac:dyDescent="0.25">
      <c r="A954" s="33" t="s">
        <v>23</v>
      </c>
      <c r="B954" s="45" t="s">
        <v>1071</v>
      </c>
      <c r="C954" s="46">
        <v>46</v>
      </c>
      <c r="D954" s="47" t="s">
        <v>88</v>
      </c>
      <c r="E954" s="34">
        <v>45189</v>
      </c>
      <c r="F954" s="33" t="s">
        <v>4416</v>
      </c>
      <c r="G954" s="33" t="s">
        <v>1125</v>
      </c>
      <c r="H954" s="37"/>
      <c r="I954" s="35">
        <v>13025.67</v>
      </c>
      <c r="J954" s="35">
        <v>13025.67</v>
      </c>
      <c r="K954" s="35">
        <v>2474.8775000000001</v>
      </c>
      <c r="L954" s="35">
        <v>15500.547500000001</v>
      </c>
      <c r="M954" s="35">
        <v>15500.547500000001</v>
      </c>
      <c r="N954" s="33" t="s">
        <v>1100</v>
      </c>
      <c r="O954" s="43">
        <v>45198</v>
      </c>
      <c r="P954" s="36">
        <v>0</v>
      </c>
    </row>
    <row r="955" spans="1:16" ht="13.15" customHeight="1" x14ac:dyDescent="0.25">
      <c r="A955" s="33" t="s">
        <v>23</v>
      </c>
      <c r="B955" s="45" t="s">
        <v>1071</v>
      </c>
      <c r="C955" s="46">
        <v>47</v>
      </c>
      <c r="D955" s="47" t="s">
        <v>88</v>
      </c>
      <c r="E955" s="34">
        <v>45189</v>
      </c>
      <c r="F955" s="33" t="s">
        <v>4417</v>
      </c>
      <c r="G955" s="33" t="s">
        <v>1134</v>
      </c>
      <c r="H955" s="37"/>
      <c r="I955" s="35">
        <v>61209.58</v>
      </c>
      <c r="J955" s="35">
        <v>61209.58</v>
      </c>
      <c r="K955" s="35">
        <v>4789.82</v>
      </c>
      <c r="L955" s="35">
        <v>65999.399999999994</v>
      </c>
      <c r="M955" s="35">
        <v>65999.399999999994</v>
      </c>
      <c r="N955" s="33" t="s">
        <v>1122</v>
      </c>
      <c r="O955" s="43">
        <v>45229</v>
      </c>
      <c r="P955" s="36">
        <v>0</v>
      </c>
    </row>
    <row r="956" spans="1:16" ht="13.15" customHeight="1" x14ac:dyDescent="0.25">
      <c r="A956" s="33" t="s">
        <v>23</v>
      </c>
      <c r="B956" s="45" t="s">
        <v>1071</v>
      </c>
      <c r="C956" s="46">
        <v>48</v>
      </c>
      <c r="D956" s="47" t="s">
        <v>88</v>
      </c>
      <c r="E956" s="34">
        <v>45196</v>
      </c>
      <c r="F956" s="33" t="s">
        <v>4418</v>
      </c>
      <c r="G956" s="33" t="s">
        <v>1135</v>
      </c>
      <c r="H956" s="37"/>
      <c r="I956" s="35">
        <v>42000</v>
      </c>
      <c r="J956" s="35">
        <v>42000</v>
      </c>
      <c r="K956" s="35">
        <v>2280</v>
      </c>
      <c r="L956" s="35">
        <v>44280</v>
      </c>
      <c r="M956" s="35">
        <v>44280</v>
      </c>
      <c r="N956" s="33" t="s">
        <v>1102</v>
      </c>
      <c r="O956" s="43">
        <v>45290</v>
      </c>
      <c r="P956" s="36">
        <v>0</v>
      </c>
    </row>
    <row r="957" spans="1:16" ht="13.15" customHeight="1" x14ac:dyDescent="0.25">
      <c r="A957" s="33" t="s">
        <v>23</v>
      </c>
      <c r="B957" s="45" t="s">
        <v>1071</v>
      </c>
      <c r="C957" s="46">
        <v>49</v>
      </c>
      <c r="D957" s="47" t="s">
        <v>88</v>
      </c>
      <c r="E957" s="34">
        <v>45196</v>
      </c>
      <c r="F957" s="33" t="s">
        <v>4415</v>
      </c>
      <c r="G957" s="33" t="s">
        <v>1136</v>
      </c>
      <c r="H957" s="37"/>
      <c r="I957" s="35">
        <v>320</v>
      </c>
      <c r="J957" s="35">
        <v>320</v>
      </c>
      <c r="K957" s="35">
        <v>0</v>
      </c>
      <c r="L957" s="35">
        <v>320</v>
      </c>
      <c r="M957" s="35">
        <v>320</v>
      </c>
      <c r="N957" s="33" t="s">
        <v>1122</v>
      </c>
      <c r="O957" s="43">
        <v>45229</v>
      </c>
      <c r="P957" s="36">
        <v>0</v>
      </c>
    </row>
    <row r="958" spans="1:16" ht="13.15" customHeight="1" x14ac:dyDescent="0.25">
      <c r="A958" s="33" t="s">
        <v>23</v>
      </c>
      <c r="B958" s="45" t="s">
        <v>1071</v>
      </c>
      <c r="C958" s="46">
        <v>50</v>
      </c>
      <c r="D958" s="47" t="s">
        <v>88</v>
      </c>
      <c r="E958" s="34">
        <v>45210</v>
      </c>
      <c r="F958" s="33" t="s">
        <v>4386</v>
      </c>
      <c r="G958" s="33" t="s">
        <v>1137</v>
      </c>
      <c r="H958" s="37"/>
      <c r="I958" s="35">
        <v>65181.078000000001</v>
      </c>
      <c r="J958" s="35">
        <v>65181.078000000001</v>
      </c>
      <c r="K958" s="35">
        <v>12384.405000000001</v>
      </c>
      <c r="L958" s="35">
        <v>77565.482999999993</v>
      </c>
      <c r="M958" s="36">
        <v>0</v>
      </c>
      <c r="N958" s="37"/>
      <c r="O958" s="33"/>
      <c r="P958" s="35">
        <v>77565.482999999993</v>
      </c>
    </row>
    <row r="959" spans="1:16" ht="13.15" customHeight="1" x14ac:dyDescent="0.25">
      <c r="A959" s="33" t="s">
        <v>23</v>
      </c>
      <c r="B959" s="45" t="s">
        <v>1071</v>
      </c>
      <c r="C959" s="46">
        <v>51</v>
      </c>
      <c r="D959" s="47" t="s">
        <v>88</v>
      </c>
      <c r="E959" s="34">
        <v>45210</v>
      </c>
      <c r="F959" s="33" t="s">
        <v>4419</v>
      </c>
      <c r="G959" s="33" t="s">
        <v>355</v>
      </c>
      <c r="H959" s="37"/>
      <c r="I959" s="35">
        <v>61209.58</v>
      </c>
      <c r="J959" s="35">
        <v>61209.58</v>
      </c>
      <c r="K959" s="35">
        <v>4789.82</v>
      </c>
      <c r="L959" s="35">
        <v>65999.399999999994</v>
      </c>
      <c r="M959" s="35">
        <v>32999.699999999997</v>
      </c>
      <c r="N959" s="33" t="s">
        <v>1132</v>
      </c>
      <c r="O959" s="43">
        <v>45259</v>
      </c>
      <c r="P959" s="36">
        <v>0</v>
      </c>
    </row>
    <row r="960" spans="1:16" ht="13.15" customHeight="1" x14ac:dyDescent="0.25">
      <c r="A960" s="33" t="s">
        <v>23</v>
      </c>
      <c r="B960" s="45" t="s">
        <v>1071</v>
      </c>
      <c r="C960" s="46">
        <v>52</v>
      </c>
      <c r="D960" s="47" t="s">
        <v>88</v>
      </c>
      <c r="E960" s="34">
        <v>45216</v>
      </c>
      <c r="F960" s="33" t="s">
        <v>4420</v>
      </c>
      <c r="G960" s="33" t="s">
        <v>1138</v>
      </c>
      <c r="H960" s="37"/>
      <c r="I960" s="35">
        <v>61209.58</v>
      </c>
      <c r="J960" s="35">
        <v>61209.58</v>
      </c>
      <c r="K960" s="35">
        <v>4789.82</v>
      </c>
      <c r="L960" s="35">
        <v>65999.399999999994</v>
      </c>
      <c r="M960" s="35">
        <v>65999.399999999994</v>
      </c>
      <c r="N960" s="33" t="s">
        <v>1132</v>
      </c>
      <c r="O960" s="43">
        <v>45259</v>
      </c>
      <c r="P960" s="36">
        <v>0</v>
      </c>
    </row>
    <row r="961" spans="1:16" ht="13.15" customHeight="1" x14ac:dyDescent="0.25">
      <c r="A961" s="33" t="s">
        <v>23</v>
      </c>
      <c r="B961" s="45" t="s">
        <v>1071</v>
      </c>
      <c r="C961" s="46">
        <v>53</v>
      </c>
      <c r="D961" s="47" t="s">
        <v>88</v>
      </c>
      <c r="E961" s="34">
        <v>45216</v>
      </c>
      <c r="F961" s="33" t="s">
        <v>4417</v>
      </c>
      <c r="G961" s="33" t="s">
        <v>1139</v>
      </c>
      <c r="H961" s="37"/>
      <c r="I961" s="35">
        <v>13025.67</v>
      </c>
      <c r="J961" s="35">
        <v>13025.67</v>
      </c>
      <c r="K961" s="35">
        <v>2474.8775000000001</v>
      </c>
      <c r="L961" s="35">
        <v>15500.547500000001</v>
      </c>
      <c r="M961" s="35">
        <v>15500.547500000001</v>
      </c>
      <c r="N961" s="33" t="s">
        <v>1132</v>
      </c>
      <c r="O961" s="43">
        <v>45259</v>
      </c>
      <c r="P961" s="36">
        <v>0</v>
      </c>
    </row>
    <row r="962" spans="1:16" ht="13.15" customHeight="1" x14ac:dyDescent="0.25">
      <c r="A962" s="33" t="s">
        <v>23</v>
      </c>
      <c r="B962" s="45" t="s">
        <v>1071</v>
      </c>
      <c r="C962" s="46">
        <v>54</v>
      </c>
      <c r="D962" s="47" t="s">
        <v>88</v>
      </c>
      <c r="E962" s="34">
        <v>45216</v>
      </c>
      <c r="F962" s="33" t="s">
        <v>4393</v>
      </c>
      <c r="G962" s="33" t="s">
        <v>1140</v>
      </c>
      <c r="H962" s="37"/>
      <c r="I962" s="35">
        <v>15000</v>
      </c>
      <c r="J962" s="35">
        <v>15000</v>
      </c>
      <c r="K962" s="35">
        <v>2850</v>
      </c>
      <c r="L962" s="35">
        <v>17850</v>
      </c>
      <c r="M962" s="35">
        <v>0</v>
      </c>
      <c r="N962" s="37"/>
      <c r="O962" s="33"/>
      <c r="P962" s="35">
        <v>0</v>
      </c>
    </row>
    <row r="963" spans="1:16" ht="13.15" customHeight="1" x14ac:dyDescent="0.25">
      <c r="A963" s="33" t="s">
        <v>23</v>
      </c>
      <c r="B963" s="45" t="s">
        <v>1071</v>
      </c>
      <c r="C963" s="46">
        <v>55</v>
      </c>
      <c r="D963" s="47" t="s">
        <v>88</v>
      </c>
      <c r="E963" s="34">
        <v>45218</v>
      </c>
      <c r="F963" s="33" t="s">
        <v>4421</v>
      </c>
      <c r="G963" s="33" t="s">
        <v>1141</v>
      </c>
      <c r="H963" s="37"/>
      <c r="I963" s="35">
        <v>61209.58</v>
      </c>
      <c r="J963" s="35">
        <v>61209.58</v>
      </c>
      <c r="K963" s="35">
        <v>4789.82</v>
      </c>
      <c r="L963" s="35">
        <v>65999.399999999994</v>
      </c>
      <c r="M963" s="35">
        <v>65999.399999999994</v>
      </c>
      <c r="N963" s="33" t="s">
        <v>1132</v>
      </c>
      <c r="O963" s="43">
        <v>45259</v>
      </c>
      <c r="P963" s="36">
        <v>0</v>
      </c>
    </row>
    <row r="964" spans="1:16" ht="13.15" customHeight="1" x14ac:dyDescent="0.25">
      <c r="A964" s="33" t="s">
        <v>23</v>
      </c>
      <c r="B964" s="45" t="s">
        <v>1071</v>
      </c>
      <c r="C964" s="46">
        <v>56</v>
      </c>
      <c r="D964" s="47" t="s">
        <v>88</v>
      </c>
      <c r="E964" s="34">
        <v>45237</v>
      </c>
      <c r="F964" s="33" t="s">
        <v>4422</v>
      </c>
      <c r="G964" s="33" t="s">
        <v>1141</v>
      </c>
      <c r="H964" s="37"/>
      <c r="I964" s="35">
        <v>61209.58</v>
      </c>
      <c r="J964" s="35">
        <v>61209.58</v>
      </c>
      <c r="K964" s="35">
        <v>4789.82</v>
      </c>
      <c r="L964" s="35">
        <v>65999.399999999994</v>
      </c>
      <c r="M964" s="35">
        <v>65999.399999999994</v>
      </c>
      <c r="N964" s="33" t="s">
        <v>1132</v>
      </c>
      <c r="O964" s="43">
        <v>45259</v>
      </c>
      <c r="P964" s="36">
        <v>0</v>
      </c>
    </row>
    <row r="965" spans="1:16" ht="13.15" customHeight="1" x14ac:dyDescent="0.25">
      <c r="A965" s="33" t="s">
        <v>23</v>
      </c>
      <c r="B965" s="45" t="s">
        <v>1071</v>
      </c>
      <c r="C965" s="46">
        <v>57</v>
      </c>
      <c r="D965" s="47" t="s">
        <v>88</v>
      </c>
      <c r="E965" s="34">
        <v>45242</v>
      </c>
      <c r="F965" s="33" t="s">
        <v>4423</v>
      </c>
      <c r="G965" s="33" t="s">
        <v>1142</v>
      </c>
      <c r="H965" s="33" t="s">
        <v>90</v>
      </c>
      <c r="I965" s="35">
        <v>6232.7699999999995</v>
      </c>
      <c r="J965" s="35">
        <v>6232.7699999999995</v>
      </c>
      <c r="K965" s="35">
        <v>1184.2265</v>
      </c>
      <c r="L965" s="35">
        <v>7416.9964999999993</v>
      </c>
      <c r="M965" s="35">
        <v>0</v>
      </c>
      <c r="N965" s="37"/>
      <c r="O965" s="33"/>
      <c r="P965" s="35">
        <v>0</v>
      </c>
    </row>
    <row r="966" spans="1:16" ht="13.15" customHeight="1" x14ac:dyDescent="0.25">
      <c r="A966" s="33" t="s">
        <v>23</v>
      </c>
      <c r="B966" s="45" t="s">
        <v>1071</v>
      </c>
      <c r="C966" s="46">
        <v>58</v>
      </c>
      <c r="D966" s="47" t="s">
        <v>88</v>
      </c>
      <c r="E966" s="34">
        <v>45242</v>
      </c>
      <c r="F966" s="33" t="s">
        <v>4424</v>
      </c>
      <c r="G966" s="33" t="s">
        <v>1143</v>
      </c>
      <c r="H966" s="33" t="s">
        <v>90</v>
      </c>
      <c r="I966" s="35">
        <v>6232.7699999999995</v>
      </c>
      <c r="J966" s="35">
        <v>6232.7699999999995</v>
      </c>
      <c r="K966" s="35">
        <v>1184.2265</v>
      </c>
      <c r="L966" s="35">
        <v>7416.9964999999993</v>
      </c>
      <c r="M966" s="35">
        <v>0</v>
      </c>
      <c r="N966" s="37"/>
      <c r="O966" s="33"/>
      <c r="P966" s="35">
        <v>0</v>
      </c>
    </row>
    <row r="967" spans="1:16" ht="13.15" customHeight="1" x14ac:dyDescent="0.25">
      <c r="A967" s="33" t="s">
        <v>23</v>
      </c>
      <c r="B967" s="45" t="s">
        <v>1071</v>
      </c>
      <c r="C967" s="46">
        <v>59</v>
      </c>
      <c r="D967" s="47" t="s">
        <v>88</v>
      </c>
      <c r="E967" s="34">
        <v>45242</v>
      </c>
      <c r="F967" s="33" t="s">
        <v>4425</v>
      </c>
      <c r="G967" s="33" t="s">
        <v>1144</v>
      </c>
      <c r="H967" s="33" t="s">
        <v>90</v>
      </c>
      <c r="I967" s="35">
        <v>6232.7699999999995</v>
      </c>
      <c r="J967" s="35">
        <v>6232.7699999999995</v>
      </c>
      <c r="K967" s="35">
        <v>1184.2265</v>
      </c>
      <c r="L967" s="35">
        <v>7416.9964999999993</v>
      </c>
      <c r="M967" s="35">
        <v>0</v>
      </c>
      <c r="N967" s="37"/>
      <c r="O967" s="33"/>
      <c r="P967" s="35">
        <v>0</v>
      </c>
    </row>
    <row r="968" spans="1:16" ht="13.15" customHeight="1" x14ac:dyDescent="0.25">
      <c r="A968" s="33" t="s">
        <v>23</v>
      </c>
      <c r="B968" s="45" t="s">
        <v>1071</v>
      </c>
      <c r="C968" s="46">
        <v>60</v>
      </c>
      <c r="D968" s="47" t="s">
        <v>88</v>
      </c>
      <c r="E968" s="34">
        <v>45242</v>
      </c>
      <c r="F968" s="33" t="s">
        <v>4426</v>
      </c>
      <c r="G968" s="33" t="s">
        <v>1142</v>
      </c>
      <c r="H968" s="33" t="s">
        <v>90</v>
      </c>
      <c r="I968" s="35">
        <v>56094.923999999999</v>
      </c>
      <c r="J968" s="35">
        <v>56094.923999999999</v>
      </c>
      <c r="K968" s="35">
        <v>10658.0355</v>
      </c>
      <c r="L968" s="35">
        <v>66752.959499999997</v>
      </c>
      <c r="M968" s="35">
        <v>0</v>
      </c>
      <c r="N968" s="37"/>
      <c r="O968" s="33"/>
      <c r="P968" s="35">
        <v>0</v>
      </c>
    </row>
    <row r="969" spans="1:16" ht="13.15" customHeight="1" x14ac:dyDescent="0.25">
      <c r="A969" s="33" t="s">
        <v>23</v>
      </c>
      <c r="B969" s="45" t="s">
        <v>1071</v>
      </c>
      <c r="C969" s="46">
        <v>61</v>
      </c>
      <c r="D969" s="47" t="s">
        <v>88</v>
      </c>
      <c r="E969" s="34">
        <v>45242</v>
      </c>
      <c r="F969" s="33" t="s">
        <v>4427</v>
      </c>
      <c r="G969" s="33" t="s">
        <v>1142</v>
      </c>
      <c r="H969" s="33" t="s">
        <v>90</v>
      </c>
      <c r="I969" s="35">
        <v>18698.310000000001</v>
      </c>
      <c r="J969" s="35">
        <v>18698.310000000001</v>
      </c>
      <c r="K969" s="35">
        <v>3552.6790000000001</v>
      </c>
      <c r="L969" s="35">
        <v>22250.989000000001</v>
      </c>
      <c r="M969" s="35">
        <v>0</v>
      </c>
      <c r="N969" s="37"/>
      <c r="O969" s="33"/>
      <c r="P969" s="35">
        <v>0</v>
      </c>
    </row>
    <row r="970" spans="1:16" ht="13.15" customHeight="1" x14ac:dyDescent="0.25">
      <c r="A970" s="33" t="s">
        <v>23</v>
      </c>
      <c r="B970" s="45" t="s">
        <v>1071</v>
      </c>
      <c r="C970" s="46">
        <v>62</v>
      </c>
      <c r="D970" s="47" t="s">
        <v>88</v>
      </c>
      <c r="E970" s="34">
        <v>45242</v>
      </c>
      <c r="F970" s="33" t="s">
        <v>4428</v>
      </c>
      <c r="G970" s="33" t="s">
        <v>1142</v>
      </c>
      <c r="H970" s="33" t="s">
        <v>90</v>
      </c>
      <c r="I970" s="35">
        <v>6232.7699999999995</v>
      </c>
      <c r="J970" s="35">
        <v>6232.7699999999995</v>
      </c>
      <c r="K970" s="35">
        <v>1184.2265</v>
      </c>
      <c r="L970" s="35">
        <v>7416.9964999999993</v>
      </c>
      <c r="M970" s="35">
        <v>0</v>
      </c>
      <c r="N970" s="37"/>
      <c r="O970" s="33"/>
      <c r="P970" s="35">
        <v>0</v>
      </c>
    </row>
    <row r="971" spans="1:16" ht="13.15" customHeight="1" x14ac:dyDescent="0.25">
      <c r="A971" s="33" t="s">
        <v>23</v>
      </c>
      <c r="B971" s="45" t="s">
        <v>1071</v>
      </c>
      <c r="C971" s="46">
        <v>63</v>
      </c>
      <c r="D971" s="47" t="s">
        <v>88</v>
      </c>
      <c r="E971" s="34">
        <v>45246</v>
      </c>
      <c r="F971" s="33" t="s">
        <v>4381</v>
      </c>
      <c r="G971" s="33" t="s">
        <v>1145</v>
      </c>
      <c r="H971" s="37"/>
      <c r="I971" s="35">
        <v>154800</v>
      </c>
      <c r="J971" s="35">
        <v>154800</v>
      </c>
      <c r="K971" s="35">
        <v>29412</v>
      </c>
      <c r="L971" s="35">
        <v>184212</v>
      </c>
      <c r="M971" s="35">
        <v>184212</v>
      </c>
      <c r="N971" s="33" t="s">
        <v>1132</v>
      </c>
      <c r="O971" s="43">
        <v>45259</v>
      </c>
      <c r="P971" s="36">
        <v>0</v>
      </c>
    </row>
    <row r="972" spans="1:16" ht="13.15" customHeight="1" x14ac:dyDescent="0.25">
      <c r="A972" s="33" t="s">
        <v>23</v>
      </c>
      <c r="B972" s="45" t="s">
        <v>1071</v>
      </c>
      <c r="C972" s="46">
        <v>64</v>
      </c>
      <c r="D972" s="47" t="s">
        <v>88</v>
      </c>
      <c r="E972" s="34">
        <v>45246</v>
      </c>
      <c r="F972" s="33" t="s">
        <v>4429</v>
      </c>
      <c r="G972" s="33" t="s">
        <v>355</v>
      </c>
      <c r="H972" s="37"/>
      <c r="I972" s="35">
        <v>61209.58</v>
      </c>
      <c r="J972" s="35">
        <v>61209.58</v>
      </c>
      <c r="K972" s="35">
        <v>4789.82</v>
      </c>
      <c r="L972" s="35">
        <v>65999.399999999994</v>
      </c>
      <c r="M972" s="35">
        <v>65999.399999999994</v>
      </c>
      <c r="N972" s="33" t="s">
        <v>1102</v>
      </c>
      <c r="O972" s="43">
        <v>45290</v>
      </c>
      <c r="P972" s="36">
        <v>0</v>
      </c>
    </row>
    <row r="973" spans="1:16" ht="13.15" customHeight="1" x14ac:dyDescent="0.25">
      <c r="A973" s="33" t="s">
        <v>23</v>
      </c>
      <c r="B973" s="45" t="s">
        <v>1071</v>
      </c>
      <c r="C973" s="46">
        <v>65</v>
      </c>
      <c r="D973" s="47" t="s">
        <v>88</v>
      </c>
      <c r="E973" s="34">
        <v>45246</v>
      </c>
      <c r="F973" s="33" t="s">
        <v>4388</v>
      </c>
      <c r="G973" s="33" t="s">
        <v>1146</v>
      </c>
      <c r="H973" s="33" t="s">
        <v>3688</v>
      </c>
      <c r="I973" s="35">
        <v>1200</v>
      </c>
      <c r="J973" s="35">
        <v>1200</v>
      </c>
      <c r="K973" s="35">
        <v>228</v>
      </c>
      <c r="L973" s="35">
        <v>1428</v>
      </c>
      <c r="M973" s="36">
        <v>0</v>
      </c>
      <c r="N973" s="37"/>
      <c r="O973" s="33"/>
      <c r="P973" s="35">
        <v>1428</v>
      </c>
    </row>
    <row r="974" spans="1:16" ht="13.15" customHeight="1" x14ac:dyDescent="0.25">
      <c r="A974" s="33" t="s">
        <v>23</v>
      </c>
      <c r="B974" s="45" t="s">
        <v>1071</v>
      </c>
      <c r="C974" s="46">
        <v>66</v>
      </c>
      <c r="D974" s="47" t="s">
        <v>88</v>
      </c>
      <c r="E974" s="34">
        <v>45246</v>
      </c>
      <c r="F974" s="33" t="s">
        <v>4430</v>
      </c>
      <c r="G974" s="33" t="s">
        <v>1144</v>
      </c>
      <c r="H974" s="37"/>
      <c r="I974" s="35">
        <v>56094.923999999999</v>
      </c>
      <c r="J974" s="35">
        <v>56094.923999999999</v>
      </c>
      <c r="K974" s="35">
        <v>10658.0355</v>
      </c>
      <c r="L974" s="35">
        <v>66752.959499999997</v>
      </c>
      <c r="M974" s="35">
        <v>0</v>
      </c>
      <c r="N974" s="37"/>
      <c r="O974" s="33"/>
      <c r="P974" s="35">
        <v>0</v>
      </c>
    </row>
    <row r="975" spans="1:16" ht="13.15" customHeight="1" x14ac:dyDescent="0.25">
      <c r="A975" s="33" t="s">
        <v>67</v>
      </c>
      <c r="B975" s="45" t="s">
        <v>1147</v>
      </c>
      <c r="C975" s="46">
        <v>1</v>
      </c>
      <c r="D975" s="47" t="s">
        <v>88</v>
      </c>
      <c r="E975" s="34">
        <v>44930</v>
      </c>
      <c r="F975" s="33" t="s">
        <v>4431</v>
      </c>
      <c r="G975" s="33" t="s">
        <v>1148</v>
      </c>
      <c r="H975" s="37"/>
      <c r="I975" s="35">
        <v>19820.075000000001</v>
      </c>
      <c r="J975" s="35">
        <v>19820.075000000001</v>
      </c>
      <c r="K975" s="35">
        <v>3765.8144999999995</v>
      </c>
      <c r="L975" s="35">
        <v>23585.889499999997</v>
      </c>
      <c r="M975" s="35">
        <v>23585.889499999997</v>
      </c>
      <c r="N975" s="38">
        <v>44958</v>
      </c>
      <c r="O975" s="43">
        <v>44944</v>
      </c>
      <c r="P975" s="36">
        <v>0</v>
      </c>
    </row>
    <row r="976" spans="1:16" ht="13.15" customHeight="1" x14ac:dyDescent="0.25">
      <c r="A976" s="33" t="s">
        <v>67</v>
      </c>
      <c r="B976" s="45" t="s">
        <v>1147</v>
      </c>
      <c r="C976" s="46">
        <v>2</v>
      </c>
      <c r="D976" s="47" t="s">
        <v>88</v>
      </c>
      <c r="E976" s="34">
        <v>44934</v>
      </c>
      <c r="F976" s="33" t="s">
        <v>4432</v>
      </c>
      <c r="G976" s="33" t="s">
        <v>1149</v>
      </c>
      <c r="H976" s="33" t="s">
        <v>1150</v>
      </c>
      <c r="I976" s="35">
        <v>10199.07</v>
      </c>
      <c r="J976" s="35">
        <v>10199.07</v>
      </c>
      <c r="K976" s="35">
        <v>1937.8235</v>
      </c>
      <c r="L976" s="35">
        <v>12136.8935</v>
      </c>
      <c r="M976" s="35">
        <v>0</v>
      </c>
      <c r="N976" s="37"/>
      <c r="O976" s="33"/>
      <c r="P976" s="35">
        <v>0</v>
      </c>
    </row>
    <row r="977" spans="1:16" ht="13.15" customHeight="1" x14ac:dyDescent="0.25">
      <c r="A977" s="33" t="s">
        <v>67</v>
      </c>
      <c r="B977" s="45" t="s">
        <v>1147</v>
      </c>
      <c r="C977" s="46">
        <v>3</v>
      </c>
      <c r="D977" s="47" t="s">
        <v>88</v>
      </c>
      <c r="E977" s="34">
        <v>44932</v>
      </c>
      <c r="F977" s="33" t="s">
        <v>4433</v>
      </c>
      <c r="G977" s="33" t="s">
        <v>1151</v>
      </c>
      <c r="H977" s="37"/>
      <c r="I977" s="35">
        <v>63263.541500000007</v>
      </c>
      <c r="J977" s="35">
        <v>63263.541500000007</v>
      </c>
      <c r="K977" s="35">
        <v>12020.073</v>
      </c>
      <c r="L977" s="35">
        <v>75283.614499999996</v>
      </c>
      <c r="M977" s="35">
        <v>75283.614499999996</v>
      </c>
      <c r="N977" s="38">
        <v>45017</v>
      </c>
      <c r="O977" s="43">
        <v>44978</v>
      </c>
      <c r="P977" s="36">
        <v>0</v>
      </c>
    </row>
    <row r="978" spans="1:16" ht="13.15" customHeight="1" x14ac:dyDescent="0.25">
      <c r="A978" s="33" t="s">
        <v>67</v>
      </c>
      <c r="B978" s="45" t="s">
        <v>1147</v>
      </c>
      <c r="C978" s="46">
        <v>4</v>
      </c>
      <c r="D978" s="47" t="s">
        <v>88</v>
      </c>
      <c r="E978" s="34">
        <v>44959</v>
      </c>
      <c r="F978" s="33" t="s">
        <v>4434</v>
      </c>
      <c r="G978" s="33" t="s">
        <v>1152</v>
      </c>
      <c r="H978" s="37"/>
      <c r="I978" s="35">
        <v>24000</v>
      </c>
      <c r="J978" s="35">
        <v>24000</v>
      </c>
      <c r="K978" s="35">
        <v>4560</v>
      </c>
      <c r="L978" s="35">
        <v>28560</v>
      </c>
      <c r="M978" s="35">
        <v>28560</v>
      </c>
      <c r="N978" s="38">
        <v>45078</v>
      </c>
      <c r="O978" s="43">
        <v>44986</v>
      </c>
      <c r="P978" s="36">
        <v>0</v>
      </c>
    </row>
    <row r="979" spans="1:16" ht="13.15" customHeight="1" x14ac:dyDescent="0.25">
      <c r="A979" s="33" t="s">
        <v>67</v>
      </c>
      <c r="B979" s="45" t="s">
        <v>1147</v>
      </c>
      <c r="C979" s="46">
        <v>5</v>
      </c>
      <c r="D979" s="47" t="s">
        <v>88</v>
      </c>
      <c r="E979" s="34">
        <v>44979</v>
      </c>
      <c r="F979" s="33" t="s">
        <v>4435</v>
      </c>
      <c r="G979" s="33" t="s">
        <v>1153</v>
      </c>
      <c r="H979" s="37"/>
      <c r="I979" s="35">
        <v>55138.280000000006</v>
      </c>
      <c r="J979" s="35">
        <v>55138.280000000006</v>
      </c>
      <c r="K979" s="35">
        <v>10476.272999999999</v>
      </c>
      <c r="L979" s="35">
        <v>65614.553</v>
      </c>
      <c r="M979" s="35">
        <v>65614.553</v>
      </c>
      <c r="N979" s="38">
        <v>45200</v>
      </c>
      <c r="O979" s="43">
        <v>45004</v>
      </c>
      <c r="P979" s="36">
        <v>0</v>
      </c>
    </row>
    <row r="980" spans="1:16" ht="13.15" customHeight="1" x14ac:dyDescent="0.25">
      <c r="A980" s="33" t="s">
        <v>67</v>
      </c>
      <c r="B980" s="45" t="s">
        <v>1147</v>
      </c>
      <c r="C980" s="46">
        <v>6</v>
      </c>
      <c r="D980" s="47" t="s">
        <v>88</v>
      </c>
      <c r="E980" s="34">
        <v>44966</v>
      </c>
      <c r="F980" s="33" t="s">
        <v>4436</v>
      </c>
      <c r="G980" s="33" t="s">
        <v>1154</v>
      </c>
      <c r="H980" s="37"/>
      <c r="I980" s="35">
        <v>116880.35</v>
      </c>
      <c r="J980" s="35">
        <v>116880.35</v>
      </c>
      <c r="K980" s="35">
        <v>22207.267499999998</v>
      </c>
      <c r="L980" s="35">
        <v>139087.61749999999</v>
      </c>
      <c r="M980" s="35">
        <v>139087.61749999999</v>
      </c>
      <c r="N980" s="33" t="s">
        <v>155</v>
      </c>
      <c r="O980" s="43">
        <v>45004</v>
      </c>
      <c r="P980" s="36">
        <v>0</v>
      </c>
    </row>
    <row r="981" spans="1:16" ht="13.15" customHeight="1" x14ac:dyDescent="0.25">
      <c r="A981" s="33" t="s">
        <v>67</v>
      </c>
      <c r="B981" s="45" t="s">
        <v>1147</v>
      </c>
      <c r="C981" s="46">
        <v>7</v>
      </c>
      <c r="D981" s="47" t="s">
        <v>88</v>
      </c>
      <c r="E981" s="34">
        <v>44969</v>
      </c>
      <c r="F981" s="33" t="s">
        <v>4437</v>
      </c>
      <c r="G981" s="33" t="s">
        <v>1155</v>
      </c>
      <c r="H981" s="37"/>
      <c r="I981" s="35">
        <v>2250</v>
      </c>
      <c r="J981" s="35">
        <v>2250</v>
      </c>
      <c r="K981" s="35">
        <v>427.5</v>
      </c>
      <c r="L981" s="35">
        <v>2677.5</v>
      </c>
      <c r="M981" s="35">
        <v>2677.5</v>
      </c>
      <c r="N981" s="33" t="s">
        <v>745</v>
      </c>
      <c r="O981" s="43">
        <v>45010</v>
      </c>
      <c r="P981" s="36">
        <v>0</v>
      </c>
    </row>
    <row r="982" spans="1:16" ht="13.15" customHeight="1" x14ac:dyDescent="0.25">
      <c r="A982" s="33" t="s">
        <v>67</v>
      </c>
      <c r="B982" s="45" t="s">
        <v>1147</v>
      </c>
      <c r="C982" s="46">
        <v>8</v>
      </c>
      <c r="D982" s="47" t="s">
        <v>88</v>
      </c>
      <c r="E982" s="34">
        <v>44991</v>
      </c>
      <c r="F982" s="33" t="s">
        <v>4438</v>
      </c>
      <c r="G982" s="33" t="s">
        <v>1156</v>
      </c>
      <c r="H982" s="37"/>
      <c r="I982" s="35">
        <v>20859.575000000001</v>
      </c>
      <c r="J982" s="35">
        <v>20859.575000000001</v>
      </c>
      <c r="K982" s="35">
        <v>3963.3195000000001</v>
      </c>
      <c r="L982" s="35">
        <v>24822.894500000002</v>
      </c>
      <c r="M982" s="35">
        <v>0</v>
      </c>
      <c r="N982" s="37"/>
      <c r="O982" s="33"/>
      <c r="P982" s="35">
        <v>0</v>
      </c>
    </row>
    <row r="983" spans="1:16" ht="13.15" customHeight="1" x14ac:dyDescent="0.25">
      <c r="A983" s="33" t="s">
        <v>67</v>
      </c>
      <c r="B983" s="45" t="s">
        <v>1147</v>
      </c>
      <c r="C983" s="46">
        <v>9</v>
      </c>
      <c r="D983" s="47" t="s">
        <v>88</v>
      </c>
      <c r="E983" s="34">
        <v>44993</v>
      </c>
      <c r="F983" s="33" t="s">
        <v>4438</v>
      </c>
      <c r="G983" s="33" t="s">
        <v>1157</v>
      </c>
      <c r="H983" s="37"/>
      <c r="I983" s="35">
        <v>91791.702000000005</v>
      </c>
      <c r="J983" s="35">
        <v>91791.702000000005</v>
      </c>
      <c r="K983" s="35">
        <v>17440.423499999997</v>
      </c>
      <c r="L983" s="35">
        <v>109232.12549999999</v>
      </c>
      <c r="M983" s="35">
        <v>0</v>
      </c>
      <c r="N983" s="37"/>
      <c r="O983" s="33"/>
      <c r="P983" s="35">
        <v>0</v>
      </c>
    </row>
    <row r="984" spans="1:16" ht="13.15" customHeight="1" x14ac:dyDescent="0.25">
      <c r="A984" s="33" t="s">
        <v>67</v>
      </c>
      <c r="B984" s="45" t="s">
        <v>1147</v>
      </c>
      <c r="C984" s="46">
        <v>10</v>
      </c>
      <c r="D984" s="47" t="s">
        <v>88</v>
      </c>
      <c r="E984" s="34">
        <v>44994</v>
      </c>
      <c r="F984" s="33" t="s">
        <v>4439</v>
      </c>
      <c r="G984" s="33" t="s">
        <v>1158</v>
      </c>
      <c r="H984" s="37"/>
      <c r="I984" s="35">
        <v>12938.307499999999</v>
      </c>
      <c r="J984" s="35">
        <v>12938.307499999999</v>
      </c>
      <c r="K984" s="35">
        <v>2458.2784999999999</v>
      </c>
      <c r="L984" s="35">
        <v>15396.585999999999</v>
      </c>
      <c r="M984" s="35">
        <v>15396.585999999999</v>
      </c>
      <c r="N984" s="33" t="s">
        <v>160</v>
      </c>
      <c r="O984" s="43">
        <v>45013</v>
      </c>
      <c r="P984" s="36">
        <v>0</v>
      </c>
    </row>
    <row r="985" spans="1:16" ht="13.15" customHeight="1" x14ac:dyDescent="0.25">
      <c r="A985" s="33" t="s">
        <v>67</v>
      </c>
      <c r="B985" s="45" t="s">
        <v>1147</v>
      </c>
      <c r="C985" s="46">
        <v>11</v>
      </c>
      <c r="D985" s="47" t="s">
        <v>88</v>
      </c>
      <c r="E985" s="34">
        <v>45001</v>
      </c>
      <c r="F985" s="33" t="s">
        <v>4440</v>
      </c>
      <c r="G985" s="33" t="s">
        <v>1159</v>
      </c>
      <c r="H985" s="37"/>
      <c r="I985" s="35">
        <v>61209.581999999995</v>
      </c>
      <c r="J985" s="35">
        <v>61209.581999999995</v>
      </c>
      <c r="K985" s="35">
        <v>4789.8180000000002</v>
      </c>
      <c r="L985" s="35">
        <v>65999.399999999994</v>
      </c>
      <c r="M985" s="35">
        <v>65999.399999999994</v>
      </c>
      <c r="N985" s="33" t="s">
        <v>1160</v>
      </c>
      <c r="O985" s="43">
        <v>45020</v>
      </c>
      <c r="P985" s="36">
        <v>0</v>
      </c>
    </row>
    <row r="986" spans="1:16" ht="13.15" customHeight="1" x14ac:dyDescent="0.25">
      <c r="A986" s="33" t="s">
        <v>67</v>
      </c>
      <c r="B986" s="45" t="s">
        <v>1147</v>
      </c>
      <c r="C986" s="46">
        <v>12</v>
      </c>
      <c r="D986" s="47" t="s">
        <v>88</v>
      </c>
      <c r="E986" s="34">
        <v>45005</v>
      </c>
      <c r="F986" s="33" t="s">
        <v>4441</v>
      </c>
      <c r="G986" s="33" t="s">
        <v>1161</v>
      </c>
      <c r="H986" s="37"/>
      <c r="I986" s="35">
        <v>72461.225000000006</v>
      </c>
      <c r="J986" s="35">
        <v>72461.225000000006</v>
      </c>
      <c r="K986" s="35">
        <v>13767.632999999998</v>
      </c>
      <c r="L986" s="35">
        <v>86228.857999999993</v>
      </c>
      <c r="M986" s="35">
        <v>0</v>
      </c>
      <c r="N986" s="37"/>
      <c r="O986" s="33"/>
      <c r="P986" s="35">
        <v>0</v>
      </c>
    </row>
    <row r="987" spans="1:16" ht="13.15" customHeight="1" x14ac:dyDescent="0.25">
      <c r="A987" s="33" t="s">
        <v>67</v>
      </c>
      <c r="B987" s="45" t="s">
        <v>1147</v>
      </c>
      <c r="C987" s="46">
        <v>13</v>
      </c>
      <c r="D987" s="47" t="s">
        <v>88</v>
      </c>
      <c r="E987" s="34">
        <v>45006</v>
      </c>
      <c r="F987" s="33" t="s">
        <v>4442</v>
      </c>
      <c r="G987" s="33" t="s">
        <v>1162</v>
      </c>
      <c r="H987" s="37"/>
      <c r="I987" s="35">
        <v>121539.01499999998</v>
      </c>
      <c r="J987" s="35">
        <v>121539.01499999998</v>
      </c>
      <c r="K987" s="35">
        <v>23092.413</v>
      </c>
      <c r="L987" s="35">
        <v>144631.42800000001</v>
      </c>
      <c r="M987" s="35">
        <v>0</v>
      </c>
      <c r="N987" s="37"/>
      <c r="O987" s="33"/>
      <c r="P987" s="35">
        <v>0</v>
      </c>
    </row>
    <row r="988" spans="1:16" ht="13.15" customHeight="1" x14ac:dyDescent="0.25">
      <c r="A988" s="33" t="s">
        <v>67</v>
      </c>
      <c r="B988" s="45" t="s">
        <v>1147</v>
      </c>
      <c r="C988" s="46">
        <v>14</v>
      </c>
      <c r="D988" s="47" t="s">
        <v>88</v>
      </c>
      <c r="E988" s="34">
        <v>45006</v>
      </c>
      <c r="F988" s="33" t="s">
        <v>4443</v>
      </c>
      <c r="G988" s="33" t="s">
        <v>1163</v>
      </c>
      <c r="H988" s="37"/>
      <c r="I988" s="35">
        <v>526669.06500000006</v>
      </c>
      <c r="J988" s="35">
        <v>526669.06500000006</v>
      </c>
      <c r="K988" s="35">
        <v>100067.12299999999</v>
      </c>
      <c r="L988" s="35">
        <v>626736.18799999997</v>
      </c>
      <c r="M988" s="35">
        <v>0</v>
      </c>
      <c r="N988" s="37"/>
      <c r="O988" s="33"/>
      <c r="P988" s="35">
        <v>0</v>
      </c>
    </row>
    <row r="989" spans="1:16" ht="13.15" customHeight="1" x14ac:dyDescent="0.25">
      <c r="A989" s="33" t="s">
        <v>67</v>
      </c>
      <c r="B989" s="45" t="s">
        <v>1147</v>
      </c>
      <c r="C989" s="46">
        <v>15</v>
      </c>
      <c r="D989" s="47" t="s">
        <v>88</v>
      </c>
      <c r="E989" s="34">
        <v>45006</v>
      </c>
      <c r="F989" s="33" t="s">
        <v>4444</v>
      </c>
      <c r="G989" s="33" t="s">
        <v>1164</v>
      </c>
      <c r="H989" s="37"/>
      <c r="I989" s="35">
        <v>364617.00599999999</v>
      </c>
      <c r="J989" s="35">
        <v>364617.00599999999</v>
      </c>
      <c r="K989" s="35">
        <v>69277.231</v>
      </c>
      <c r="L989" s="35">
        <v>433894.23700000002</v>
      </c>
      <c r="M989" s="35">
        <v>0</v>
      </c>
      <c r="N989" s="37"/>
      <c r="O989" s="33"/>
      <c r="P989" s="35">
        <v>0</v>
      </c>
    </row>
    <row r="990" spans="1:16" ht="13.15" customHeight="1" x14ac:dyDescent="0.25">
      <c r="A990" s="33" t="s">
        <v>67</v>
      </c>
      <c r="B990" s="45" t="s">
        <v>1147</v>
      </c>
      <c r="C990" s="46">
        <v>16</v>
      </c>
      <c r="D990" s="47" t="s">
        <v>88</v>
      </c>
      <c r="E990" s="34">
        <v>45006</v>
      </c>
      <c r="F990" s="33" t="s">
        <v>4445</v>
      </c>
      <c r="G990" s="33" t="s">
        <v>1165</v>
      </c>
      <c r="H990" s="37"/>
      <c r="I990" s="35">
        <v>364617.00599999999</v>
      </c>
      <c r="J990" s="35">
        <v>364617.00599999999</v>
      </c>
      <c r="K990" s="35">
        <v>69277.231</v>
      </c>
      <c r="L990" s="35">
        <v>433894.23700000002</v>
      </c>
      <c r="M990" s="35">
        <v>0</v>
      </c>
      <c r="N990" s="37"/>
      <c r="O990" s="33"/>
      <c r="P990" s="35">
        <v>0</v>
      </c>
    </row>
    <row r="991" spans="1:16" ht="13.15" customHeight="1" x14ac:dyDescent="0.25">
      <c r="A991" s="33" t="s">
        <v>67</v>
      </c>
      <c r="B991" s="45" t="s">
        <v>1147</v>
      </c>
      <c r="C991" s="46">
        <v>17</v>
      </c>
      <c r="D991" s="47" t="s">
        <v>88</v>
      </c>
      <c r="E991" s="34">
        <v>45013</v>
      </c>
      <c r="F991" s="33" t="s">
        <v>4446</v>
      </c>
      <c r="G991" s="33" t="s">
        <v>1166</v>
      </c>
      <c r="H991" s="37"/>
      <c r="I991" s="35">
        <v>1833.337</v>
      </c>
      <c r="J991" s="35">
        <v>1833.337</v>
      </c>
      <c r="K991" s="35">
        <v>0</v>
      </c>
      <c r="L991" s="35">
        <v>1833.337</v>
      </c>
      <c r="M991" s="35">
        <v>1833.337</v>
      </c>
      <c r="N991" s="33" t="s">
        <v>1167</v>
      </c>
      <c r="O991" s="43">
        <v>45018</v>
      </c>
      <c r="P991" s="36">
        <v>0</v>
      </c>
    </row>
    <row r="992" spans="1:16" ht="13.15" customHeight="1" x14ac:dyDescent="0.25">
      <c r="A992" s="33" t="s">
        <v>67</v>
      </c>
      <c r="B992" s="45" t="s">
        <v>1147</v>
      </c>
      <c r="C992" s="46">
        <v>18</v>
      </c>
      <c r="D992" s="47" t="s">
        <v>88</v>
      </c>
      <c r="E992" s="34">
        <v>44997</v>
      </c>
      <c r="F992" s="33" t="s">
        <v>4447</v>
      </c>
      <c r="G992" s="33" t="s">
        <v>1168</v>
      </c>
      <c r="H992" s="37"/>
      <c r="I992" s="35">
        <v>0</v>
      </c>
      <c r="J992" s="36">
        <v>0</v>
      </c>
      <c r="K992" s="35">
        <v>124.19200000000001</v>
      </c>
      <c r="L992" s="35">
        <v>124.19200000000001</v>
      </c>
      <c r="M992" s="35">
        <v>124.19200000000001</v>
      </c>
      <c r="N992" s="38">
        <v>45108</v>
      </c>
      <c r="O992" s="43">
        <v>44990</v>
      </c>
      <c r="P992" s="36">
        <v>0</v>
      </c>
    </row>
    <row r="993" spans="1:16" ht="13.15" customHeight="1" x14ac:dyDescent="0.25">
      <c r="A993" s="33" t="s">
        <v>67</v>
      </c>
      <c r="B993" s="45" t="s">
        <v>1147</v>
      </c>
      <c r="C993" s="46">
        <v>19</v>
      </c>
      <c r="D993" s="47" t="s">
        <v>88</v>
      </c>
      <c r="E993" s="34">
        <v>45032</v>
      </c>
      <c r="F993" s="33" t="s">
        <v>3969</v>
      </c>
      <c r="G993" s="33" t="s">
        <v>1169</v>
      </c>
      <c r="H993" s="37"/>
      <c r="I993" s="35">
        <v>5006.7035000000005</v>
      </c>
      <c r="J993" s="35">
        <v>5006.7035000000005</v>
      </c>
      <c r="K993" s="35">
        <v>951.27350000000001</v>
      </c>
      <c r="L993" s="35">
        <v>5957.9769999999999</v>
      </c>
      <c r="M993" s="35">
        <v>5957.9769999999999</v>
      </c>
      <c r="N993" s="33" t="s">
        <v>1170</v>
      </c>
      <c r="O993" s="43">
        <v>45259</v>
      </c>
      <c r="P993" s="36">
        <v>0</v>
      </c>
    </row>
    <row r="994" spans="1:16" ht="13.15" customHeight="1" x14ac:dyDescent="0.25">
      <c r="A994" s="33" t="s">
        <v>67</v>
      </c>
      <c r="B994" s="45" t="s">
        <v>1147</v>
      </c>
      <c r="C994" s="46">
        <v>20</v>
      </c>
      <c r="D994" s="47" t="s">
        <v>88</v>
      </c>
      <c r="E994" s="34">
        <v>45033</v>
      </c>
      <c r="F994" s="33" t="s">
        <v>4433</v>
      </c>
      <c r="G994" s="33" t="s">
        <v>1171</v>
      </c>
      <c r="H994" s="37"/>
      <c r="I994" s="35">
        <v>30379.575000000001</v>
      </c>
      <c r="J994" s="35">
        <v>30379.575000000001</v>
      </c>
      <c r="K994" s="35">
        <v>5772.1194999999998</v>
      </c>
      <c r="L994" s="35">
        <v>36151.694499999998</v>
      </c>
      <c r="M994" s="35">
        <v>0</v>
      </c>
      <c r="N994" s="37"/>
      <c r="O994" s="33"/>
      <c r="P994" s="35">
        <v>0</v>
      </c>
    </row>
    <row r="995" spans="1:16" ht="13.15" customHeight="1" x14ac:dyDescent="0.25">
      <c r="A995" s="33" t="s">
        <v>67</v>
      </c>
      <c r="B995" s="45" t="s">
        <v>1147</v>
      </c>
      <c r="C995" s="46">
        <v>21</v>
      </c>
      <c r="D995" s="47" t="s">
        <v>88</v>
      </c>
      <c r="E995" s="34">
        <v>45034</v>
      </c>
      <c r="F995" s="33" t="s">
        <v>4434</v>
      </c>
      <c r="G995" s="33" t="s">
        <v>1172</v>
      </c>
      <c r="H995" s="37"/>
      <c r="I995" s="35">
        <v>350191.70199999999</v>
      </c>
      <c r="J995" s="35">
        <v>350191.70199999999</v>
      </c>
      <c r="K995" s="35">
        <v>66536.423500000004</v>
      </c>
      <c r="L995" s="35">
        <v>416728.12549999997</v>
      </c>
      <c r="M995" s="35">
        <v>416728.12549999997</v>
      </c>
      <c r="N995" s="33" t="s">
        <v>163</v>
      </c>
      <c r="O995" s="43">
        <v>45038</v>
      </c>
      <c r="P995" s="36">
        <v>0</v>
      </c>
    </row>
    <row r="996" spans="1:16" ht="13.15" customHeight="1" x14ac:dyDescent="0.25">
      <c r="A996" s="33" t="s">
        <v>67</v>
      </c>
      <c r="B996" s="45" t="s">
        <v>1147</v>
      </c>
      <c r="C996" s="46">
        <v>22</v>
      </c>
      <c r="D996" s="47" t="s">
        <v>88</v>
      </c>
      <c r="E996" s="34">
        <v>45057</v>
      </c>
      <c r="F996" s="33" t="s">
        <v>4448</v>
      </c>
      <c r="G996" s="33" t="s">
        <v>1173</v>
      </c>
      <c r="H996" s="37"/>
      <c r="I996" s="35">
        <v>20184.575000000001</v>
      </c>
      <c r="J996" s="35">
        <v>20184.575000000001</v>
      </c>
      <c r="K996" s="35">
        <v>3835.0695000000001</v>
      </c>
      <c r="L996" s="35">
        <v>24019.644500000002</v>
      </c>
      <c r="M996" s="35">
        <v>24019.644500000002</v>
      </c>
      <c r="N996" s="33" t="s">
        <v>1174</v>
      </c>
      <c r="O996" s="43">
        <v>45290</v>
      </c>
      <c r="P996" s="36">
        <v>0</v>
      </c>
    </row>
    <row r="997" spans="1:16" ht="13.15" customHeight="1" x14ac:dyDescent="0.25">
      <c r="A997" s="33" t="s">
        <v>67</v>
      </c>
      <c r="B997" s="45" t="s">
        <v>1147</v>
      </c>
      <c r="C997" s="46">
        <v>23</v>
      </c>
      <c r="D997" s="47" t="s">
        <v>88</v>
      </c>
      <c r="E997" s="34">
        <v>45064</v>
      </c>
      <c r="F997" s="33" t="s">
        <v>4448</v>
      </c>
      <c r="G997" s="33" t="s">
        <v>1175</v>
      </c>
      <c r="H997" s="37"/>
      <c r="I997" s="35">
        <v>19873.575000000001</v>
      </c>
      <c r="J997" s="35">
        <v>19873.575000000001</v>
      </c>
      <c r="K997" s="35">
        <v>3775.9794999999999</v>
      </c>
      <c r="L997" s="35">
        <v>23649.554500000002</v>
      </c>
      <c r="M997" s="35">
        <v>23649.554500000002</v>
      </c>
      <c r="N997" s="33" t="s">
        <v>1176</v>
      </c>
      <c r="O997" s="43">
        <v>45290</v>
      </c>
      <c r="P997" s="36">
        <v>0</v>
      </c>
    </row>
    <row r="998" spans="1:16" ht="13.15" customHeight="1" x14ac:dyDescent="0.25">
      <c r="A998" s="33" t="s">
        <v>67</v>
      </c>
      <c r="B998" s="45" t="s">
        <v>1147</v>
      </c>
      <c r="C998" s="46">
        <v>24</v>
      </c>
      <c r="D998" s="47" t="s">
        <v>88</v>
      </c>
      <c r="E998" s="34">
        <v>45075</v>
      </c>
      <c r="F998" s="33" t="s">
        <v>4449</v>
      </c>
      <c r="G998" s="33" t="s">
        <v>1177</v>
      </c>
      <c r="H998" s="37"/>
      <c r="I998" s="35">
        <v>18407.075000000001</v>
      </c>
      <c r="J998" s="35">
        <v>18407.075000000001</v>
      </c>
      <c r="K998" s="35">
        <v>3497.3445000000002</v>
      </c>
      <c r="L998" s="35">
        <v>21904.4195</v>
      </c>
      <c r="M998" s="35">
        <v>21904.4195</v>
      </c>
      <c r="N998" s="33" t="s">
        <v>1178</v>
      </c>
      <c r="O998" s="43">
        <v>45165</v>
      </c>
      <c r="P998" s="36">
        <v>0</v>
      </c>
    </row>
    <row r="999" spans="1:16" ht="13.15" customHeight="1" x14ac:dyDescent="0.25">
      <c r="A999" s="33" t="s">
        <v>67</v>
      </c>
      <c r="B999" s="45" t="s">
        <v>1147</v>
      </c>
      <c r="C999" s="46">
        <v>25</v>
      </c>
      <c r="D999" s="47" t="s">
        <v>88</v>
      </c>
      <c r="E999" s="34">
        <v>45075</v>
      </c>
      <c r="F999" s="33" t="s">
        <v>4450</v>
      </c>
      <c r="G999" s="33" t="s">
        <v>1179</v>
      </c>
      <c r="H999" s="37"/>
      <c r="I999" s="35">
        <v>2463.3525</v>
      </c>
      <c r="J999" s="35">
        <v>2463.3525</v>
      </c>
      <c r="K999" s="35">
        <v>468.03699999999998</v>
      </c>
      <c r="L999" s="35">
        <v>2931.3895000000002</v>
      </c>
      <c r="M999" s="35">
        <v>2931.3895000000002</v>
      </c>
      <c r="N999" s="33" t="s">
        <v>165</v>
      </c>
      <c r="O999" s="43">
        <v>45115</v>
      </c>
      <c r="P999" s="36">
        <v>0</v>
      </c>
    </row>
    <row r="1000" spans="1:16" ht="13.15" customHeight="1" x14ac:dyDescent="0.25">
      <c r="A1000" s="33" t="s">
        <v>67</v>
      </c>
      <c r="B1000" s="45" t="s">
        <v>1147</v>
      </c>
      <c r="C1000" s="46">
        <v>26</v>
      </c>
      <c r="D1000" s="47" t="s">
        <v>88</v>
      </c>
      <c r="E1000" s="34">
        <v>45085</v>
      </c>
      <c r="F1000" s="33" t="s">
        <v>4451</v>
      </c>
      <c r="G1000" s="33" t="s">
        <v>1180</v>
      </c>
      <c r="H1000" s="37"/>
      <c r="I1000" s="35">
        <v>14406.479500000001</v>
      </c>
      <c r="J1000" s="35">
        <v>14406.479500000001</v>
      </c>
      <c r="K1000" s="35">
        <v>2737.2310000000002</v>
      </c>
      <c r="L1000" s="35">
        <v>17143.710500000001</v>
      </c>
      <c r="M1000" s="35">
        <v>17143.710500000001</v>
      </c>
      <c r="N1000" s="33" t="s">
        <v>859</v>
      </c>
      <c r="O1000" s="43">
        <v>45096</v>
      </c>
      <c r="P1000" s="36">
        <v>0</v>
      </c>
    </row>
    <row r="1001" spans="1:16" ht="13.15" customHeight="1" x14ac:dyDescent="0.25">
      <c r="A1001" s="33" t="s">
        <v>67</v>
      </c>
      <c r="B1001" s="45" t="s">
        <v>1147</v>
      </c>
      <c r="C1001" s="46">
        <v>27</v>
      </c>
      <c r="D1001" s="47" t="s">
        <v>88</v>
      </c>
      <c r="E1001" s="34">
        <v>45119</v>
      </c>
      <c r="F1001" s="33" t="s">
        <v>4449</v>
      </c>
      <c r="G1001" s="33" t="s">
        <v>1181</v>
      </c>
      <c r="H1001" s="37"/>
      <c r="I1001" s="35">
        <v>18243.110999999997</v>
      </c>
      <c r="J1001" s="35">
        <v>18243.110999999997</v>
      </c>
      <c r="K1001" s="35">
        <v>3466.1910000000003</v>
      </c>
      <c r="L1001" s="35">
        <v>21709.302</v>
      </c>
      <c r="M1001" s="35">
        <v>21709.302</v>
      </c>
      <c r="N1001" s="33" t="s">
        <v>849</v>
      </c>
      <c r="O1001" s="43">
        <v>45165</v>
      </c>
      <c r="P1001" s="36">
        <v>0</v>
      </c>
    </row>
    <row r="1002" spans="1:16" ht="13.15" customHeight="1" x14ac:dyDescent="0.25">
      <c r="A1002" s="33" t="s">
        <v>67</v>
      </c>
      <c r="B1002" s="45" t="s">
        <v>1147</v>
      </c>
      <c r="C1002" s="46">
        <v>28</v>
      </c>
      <c r="D1002" s="47" t="s">
        <v>88</v>
      </c>
      <c r="E1002" s="34">
        <v>45125</v>
      </c>
      <c r="F1002" s="33" t="s">
        <v>4452</v>
      </c>
      <c r="G1002" s="33" t="s">
        <v>1182</v>
      </c>
      <c r="H1002" s="37"/>
      <c r="I1002" s="35">
        <v>1350</v>
      </c>
      <c r="J1002" s="35">
        <v>1350</v>
      </c>
      <c r="K1002" s="35">
        <v>256.5</v>
      </c>
      <c r="L1002" s="35">
        <v>1606.5</v>
      </c>
      <c r="M1002" s="35">
        <v>1606.5</v>
      </c>
      <c r="N1002" s="33" t="s">
        <v>1183</v>
      </c>
      <c r="O1002" s="43">
        <v>45153</v>
      </c>
      <c r="P1002" s="36">
        <v>0</v>
      </c>
    </row>
    <row r="1003" spans="1:16" ht="13.15" customHeight="1" x14ac:dyDescent="0.25">
      <c r="A1003" s="33" t="s">
        <v>67</v>
      </c>
      <c r="B1003" s="45" t="s">
        <v>1147</v>
      </c>
      <c r="C1003" s="46">
        <v>29</v>
      </c>
      <c r="D1003" s="47" t="s">
        <v>88</v>
      </c>
      <c r="E1003" s="34">
        <v>45147</v>
      </c>
      <c r="F1003" s="33" t="s">
        <v>4453</v>
      </c>
      <c r="G1003" s="33" t="s">
        <v>1184</v>
      </c>
      <c r="H1003" s="37"/>
      <c r="I1003" s="35">
        <v>18085.110999999997</v>
      </c>
      <c r="J1003" s="35">
        <v>18085.110999999997</v>
      </c>
      <c r="K1003" s="35">
        <v>3436.1709999999998</v>
      </c>
      <c r="L1003" s="35">
        <v>21521.281999999999</v>
      </c>
      <c r="M1003" s="35">
        <v>21512.281999999999</v>
      </c>
      <c r="N1003" s="33" t="s">
        <v>1185</v>
      </c>
      <c r="O1003" s="43">
        <v>45266</v>
      </c>
      <c r="P1003" s="36">
        <v>0</v>
      </c>
    </row>
    <row r="1004" spans="1:16" ht="13.15" customHeight="1" x14ac:dyDescent="0.25">
      <c r="A1004" s="33" t="s">
        <v>67</v>
      </c>
      <c r="B1004" s="45" t="s">
        <v>1147</v>
      </c>
      <c r="C1004" s="46">
        <v>29</v>
      </c>
      <c r="D1004" s="47" t="s">
        <v>88</v>
      </c>
      <c r="E1004" s="34">
        <v>45147</v>
      </c>
      <c r="F1004" s="33" t="s">
        <v>4453</v>
      </c>
      <c r="G1004" s="33" t="s">
        <v>1184</v>
      </c>
      <c r="H1004" s="37"/>
      <c r="I1004" s="35">
        <v>0</v>
      </c>
      <c r="J1004" s="35">
        <v>0</v>
      </c>
      <c r="K1004" s="35">
        <v>0</v>
      </c>
      <c r="L1004" s="35">
        <v>0</v>
      </c>
      <c r="M1004" s="35">
        <v>9</v>
      </c>
      <c r="N1004" s="33" t="s">
        <v>1174</v>
      </c>
      <c r="O1004" s="43">
        <v>45285</v>
      </c>
      <c r="P1004" s="36">
        <v>0</v>
      </c>
    </row>
    <row r="1005" spans="1:16" ht="13.15" customHeight="1" x14ac:dyDescent="0.25">
      <c r="A1005" s="33" t="s">
        <v>67</v>
      </c>
      <c r="B1005" s="45" t="s">
        <v>1147</v>
      </c>
      <c r="C1005" s="46">
        <v>30</v>
      </c>
      <c r="D1005" s="47" t="s">
        <v>88</v>
      </c>
      <c r="E1005" s="34">
        <v>45207</v>
      </c>
      <c r="F1005" s="33" t="s">
        <v>4454</v>
      </c>
      <c r="G1005" s="33" t="s">
        <v>1186</v>
      </c>
      <c r="H1005" s="37"/>
      <c r="I1005" s="35">
        <v>20653.110999999997</v>
      </c>
      <c r="J1005" s="35">
        <v>20653.110999999997</v>
      </c>
      <c r="K1005" s="35">
        <v>3924.0910000000003</v>
      </c>
      <c r="L1005" s="35">
        <v>24577.201999999997</v>
      </c>
      <c r="M1005" s="35">
        <v>24577.201999999997</v>
      </c>
      <c r="N1005" s="33" t="s">
        <v>1187</v>
      </c>
      <c r="O1005" s="43">
        <v>45227</v>
      </c>
      <c r="P1005" s="36">
        <v>0</v>
      </c>
    </row>
    <row r="1006" spans="1:16" ht="13.15" customHeight="1" x14ac:dyDescent="0.25">
      <c r="A1006" s="33" t="s">
        <v>67</v>
      </c>
      <c r="B1006" s="45" t="s">
        <v>1147</v>
      </c>
      <c r="C1006" s="46">
        <v>31</v>
      </c>
      <c r="D1006" s="47" t="s">
        <v>88</v>
      </c>
      <c r="E1006" s="34">
        <v>45207</v>
      </c>
      <c r="F1006" s="33" t="s">
        <v>4454</v>
      </c>
      <c r="G1006" s="33" t="s">
        <v>1188</v>
      </c>
      <c r="H1006" s="37"/>
      <c r="I1006" s="35">
        <v>18698.310000000001</v>
      </c>
      <c r="J1006" s="35">
        <v>18698.310000000001</v>
      </c>
      <c r="K1006" s="35">
        <v>3552.6790000000001</v>
      </c>
      <c r="L1006" s="35">
        <v>22250.989000000001</v>
      </c>
      <c r="M1006" s="35">
        <v>22250.989000000001</v>
      </c>
      <c r="N1006" s="33" t="s">
        <v>1189</v>
      </c>
      <c r="O1006" s="43">
        <v>45227</v>
      </c>
      <c r="P1006" s="36">
        <v>0</v>
      </c>
    </row>
    <row r="1007" spans="1:16" ht="13.15" customHeight="1" x14ac:dyDescent="0.25">
      <c r="A1007" s="33" t="s">
        <v>24</v>
      </c>
      <c r="B1007" s="45" t="s">
        <v>1190</v>
      </c>
      <c r="C1007" s="46">
        <v>1</v>
      </c>
      <c r="D1007" s="47" t="s">
        <v>88</v>
      </c>
      <c r="E1007" s="34">
        <v>44928</v>
      </c>
      <c r="F1007" s="33" t="s">
        <v>4455</v>
      </c>
      <c r="G1007" s="33" t="s">
        <v>1191</v>
      </c>
      <c r="H1007" s="37"/>
      <c r="I1007" s="35">
        <v>1500</v>
      </c>
      <c r="J1007" s="35">
        <v>1500</v>
      </c>
      <c r="K1007" s="35">
        <v>0</v>
      </c>
      <c r="L1007" s="35">
        <v>1500</v>
      </c>
      <c r="M1007" s="35">
        <v>1500</v>
      </c>
      <c r="N1007" s="33" t="s">
        <v>1192</v>
      </c>
      <c r="O1007" s="43">
        <v>44928</v>
      </c>
      <c r="P1007" s="36">
        <v>0</v>
      </c>
    </row>
    <row r="1008" spans="1:16" ht="13.15" customHeight="1" x14ac:dyDescent="0.25">
      <c r="A1008" s="33" t="s">
        <v>24</v>
      </c>
      <c r="B1008" s="45" t="s">
        <v>1190</v>
      </c>
      <c r="C1008" s="46">
        <v>2</v>
      </c>
      <c r="D1008" s="47" t="s">
        <v>88</v>
      </c>
      <c r="E1008" s="34">
        <v>44942</v>
      </c>
      <c r="F1008" s="33" t="s">
        <v>4456</v>
      </c>
      <c r="G1008" s="33" t="s">
        <v>1193</v>
      </c>
      <c r="H1008" s="33" t="s">
        <v>1194</v>
      </c>
      <c r="I1008" s="35">
        <v>10201.597</v>
      </c>
      <c r="J1008" s="35">
        <v>10201.597</v>
      </c>
      <c r="K1008" s="35">
        <v>798.303</v>
      </c>
      <c r="L1008" s="35">
        <v>10999.9</v>
      </c>
      <c r="M1008" s="35">
        <v>0</v>
      </c>
      <c r="N1008" s="37"/>
      <c r="O1008" s="33"/>
      <c r="P1008" s="35">
        <v>0</v>
      </c>
    </row>
    <row r="1009" spans="1:16" ht="13.15" customHeight="1" x14ac:dyDescent="0.25">
      <c r="A1009" s="33" t="s">
        <v>24</v>
      </c>
      <c r="B1009" s="45" t="s">
        <v>1190</v>
      </c>
      <c r="C1009" s="46">
        <v>2</v>
      </c>
      <c r="D1009" s="47" t="s">
        <v>86</v>
      </c>
      <c r="E1009" s="34">
        <v>45288</v>
      </c>
      <c r="F1009" s="33" t="s">
        <v>4457</v>
      </c>
      <c r="G1009" s="33" t="s">
        <v>1195</v>
      </c>
      <c r="H1009" s="37"/>
      <c r="I1009" s="35">
        <v>-18698.310000000001</v>
      </c>
      <c r="J1009" s="35">
        <v>-18698.310000000001</v>
      </c>
      <c r="K1009" s="35">
        <v>-3552.6790000000001</v>
      </c>
      <c r="L1009" s="35">
        <v>-22250.989000000001</v>
      </c>
      <c r="M1009" s="35">
        <v>0</v>
      </c>
      <c r="N1009" s="37"/>
      <c r="O1009" s="33"/>
      <c r="P1009" s="35">
        <v>0</v>
      </c>
    </row>
    <row r="1010" spans="1:16" ht="13.15" customHeight="1" x14ac:dyDescent="0.25">
      <c r="A1010" s="33" t="s">
        <v>24</v>
      </c>
      <c r="B1010" s="45" t="s">
        <v>1190</v>
      </c>
      <c r="C1010" s="46">
        <v>3</v>
      </c>
      <c r="D1010" s="47" t="s">
        <v>88</v>
      </c>
      <c r="E1010" s="34">
        <v>44944</v>
      </c>
      <c r="F1010" s="33" t="s">
        <v>4457</v>
      </c>
      <c r="G1010" s="33" t="s">
        <v>1196</v>
      </c>
      <c r="H1010" s="37"/>
      <c r="I1010" s="35">
        <v>5313.1205</v>
      </c>
      <c r="J1010" s="35">
        <v>5313.1205</v>
      </c>
      <c r="K1010" s="35">
        <v>1009.4930000000001</v>
      </c>
      <c r="L1010" s="35">
        <v>6322.6135000000004</v>
      </c>
      <c r="M1010" s="35">
        <v>0</v>
      </c>
      <c r="N1010" s="37"/>
      <c r="O1010" s="33"/>
      <c r="P1010" s="35">
        <v>0</v>
      </c>
    </row>
    <row r="1011" spans="1:16" ht="13.15" customHeight="1" x14ac:dyDescent="0.25">
      <c r="A1011" s="33" t="s">
        <v>24</v>
      </c>
      <c r="B1011" s="45" t="s">
        <v>1190</v>
      </c>
      <c r="C1011" s="46">
        <v>4</v>
      </c>
      <c r="D1011" s="47" t="s">
        <v>88</v>
      </c>
      <c r="E1011" s="34">
        <v>44944</v>
      </c>
      <c r="F1011" s="33" t="s">
        <v>4458</v>
      </c>
      <c r="G1011" s="33" t="s">
        <v>1197</v>
      </c>
      <c r="H1011" s="33" t="s">
        <v>1198</v>
      </c>
      <c r="I1011" s="35">
        <v>29109.817999999999</v>
      </c>
      <c r="J1011" s="35">
        <v>29109.817999999999</v>
      </c>
      <c r="K1011" s="35">
        <v>5530.8654999999999</v>
      </c>
      <c r="L1011" s="35">
        <v>34640.683499999999</v>
      </c>
      <c r="M1011" s="35">
        <v>34640.683499999999</v>
      </c>
      <c r="N1011" s="33">
        <v>6485359</v>
      </c>
      <c r="O1011" s="43">
        <v>44926</v>
      </c>
      <c r="P1011" s="36">
        <v>0</v>
      </c>
    </row>
    <row r="1012" spans="1:16" ht="13.15" customHeight="1" x14ac:dyDescent="0.25">
      <c r="A1012" s="33" t="s">
        <v>24</v>
      </c>
      <c r="B1012" s="45" t="s">
        <v>1190</v>
      </c>
      <c r="C1012" s="46">
        <v>5</v>
      </c>
      <c r="D1012" s="47" t="s">
        <v>88</v>
      </c>
      <c r="E1012" s="34">
        <v>44944</v>
      </c>
      <c r="F1012" s="33" t="s">
        <v>4458</v>
      </c>
      <c r="G1012" s="33" t="s">
        <v>1199</v>
      </c>
      <c r="H1012" s="33" t="s">
        <v>1200</v>
      </c>
      <c r="I1012" s="35">
        <v>5000</v>
      </c>
      <c r="J1012" s="35">
        <v>5000</v>
      </c>
      <c r="K1012" s="35">
        <v>0</v>
      </c>
      <c r="L1012" s="35">
        <v>5000</v>
      </c>
      <c r="M1012" s="35">
        <v>5000</v>
      </c>
      <c r="N1012" s="33">
        <v>6485360</v>
      </c>
      <c r="O1012" s="43">
        <v>44957</v>
      </c>
      <c r="P1012" s="36">
        <v>0</v>
      </c>
    </row>
    <row r="1013" spans="1:16" ht="13.15" customHeight="1" x14ac:dyDescent="0.25">
      <c r="A1013" s="33" t="s">
        <v>24</v>
      </c>
      <c r="B1013" s="45" t="s">
        <v>1190</v>
      </c>
      <c r="C1013" s="46">
        <v>6</v>
      </c>
      <c r="D1013" s="47" t="s">
        <v>88</v>
      </c>
      <c r="E1013" s="34">
        <v>44951</v>
      </c>
      <c r="F1013" s="33" t="s">
        <v>4459</v>
      </c>
      <c r="G1013" s="33" t="s">
        <v>1201</v>
      </c>
      <c r="H1013" s="37"/>
      <c r="I1013" s="35">
        <v>3566.4300000000003</v>
      </c>
      <c r="J1013" s="35">
        <v>3566.4300000000003</v>
      </c>
      <c r="K1013" s="35">
        <v>677.62149999999997</v>
      </c>
      <c r="L1013" s="35">
        <v>4244.0514999999996</v>
      </c>
      <c r="M1013" s="35">
        <v>0</v>
      </c>
      <c r="N1013" s="37"/>
      <c r="O1013" s="33"/>
      <c r="P1013" s="35">
        <v>0</v>
      </c>
    </row>
    <row r="1014" spans="1:16" ht="13.15" customHeight="1" x14ac:dyDescent="0.25">
      <c r="A1014" s="33" t="s">
        <v>24</v>
      </c>
      <c r="B1014" s="45" t="s">
        <v>1190</v>
      </c>
      <c r="C1014" s="46">
        <v>7</v>
      </c>
      <c r="D1014" s="47" t="s">
        <v>88</v>
      </c>
      <c r="E1014" s="34">
        <v>44951</v>
      </c>
      <c r="F1014" s="33" t="s">
        <v>4460</v>
      </c>
      <c r="G1014" s="33" t="s">
        <v>1202</v>
      </c>
      <c r="H1014" s="37"/>
      <c r="I1014" s="35">
        <v>2721.6</v>
      </c>
      <c r="J1014" s="35">
        <v>2721.6</v>
      </c>
      <c r="K1014" s="35">
        <v>517.10400000000004</v>
      </c>
      <c r="L1014" s="35">
        <v>3238.7040000000002</v>
      </c>
      <c r="M1014" s="35">
        <v>0</v>
      </c>
      <c r="N1014" s="37"/>
      <c r="O1014" s="33"/>
      <c r="P1014" s="35">
        <v>0</v>
      </c>
    </row>
    <row r="1015" spans="1:16" ht="13.15" customHeight="1" x14ac:dyDescent="0.25">
      <c r="A1015" s="33" t="s">
        <v>24</v>
      </c>
      <c r="B1015" s="45" t="s">
        <v>1190</v>
      </c>
      <c r="C1015" s="46">
        <v>8</v>
      </c>
      <c r="D1015" s="47" t="s">
        <v>88</v>
      </c>
      <c r="E1015" s="34">
        <v>44963</v>
      </c>
      <c r="F1015" s="33" t="s">
        <v>4461</v>
      </c>
      <c r="G1015" s="33" t="s">
        <v>1203</v>
      </c>
      <c r="H1015" s="33" t="s">
        <v>3689</v>
      </c>
      <c r="I1015" s="35">
        <v>13732.77</v>
      </c>
      <c r="J1015" s="35">
        <v>13732.77</v>
      </c>
      <c r="K1015" s="35">
        <v>2609.2264999999998</v>
      </c>
      <c r="L1015" s="35">
        <v>16341.996499999999</v>
      </c>
      <c r="M1015" s="35">
        <v>16341.996499999999</v>
      </c>
      <c r="N1015" s="33">
        <v>6619953</v>
      </c>
      <c r="O1015" s="43">
        <v>44999</v>
      </c>
      <c r="P1015" s="36">
        <v>0</v>
      </c>
    </row>
    <row r="1016" spans="1:16" ht="13.15" customHeight="1" x14ac:dyDescent="0.25">
      <c r="A1016" s="33" t="s">
        <v>24</v>
      </c>
      <c r="B1016" s="45" t="s">
        <v>1190</v>
      </c>
      <c r="C1016" s="46">
        <v>9</v>
      </c>
      <c r="D1016" s="47" t="s">
        <v>88</v>
      </c>
      <c r="E1016" s="34">
        <v>44966</v>
      </c>
      <c r="F1016" s="33" t="s">
        <v>4462</v>
      </c>
      <c r="G1016" s="33" t="s">
        <v>1204</v>
      </c>
      <c r="H1016" s="37"/>
      <c r="I1016" s="35">
        <v>34823.216499999995</v>
      </c>
      <c r="J1016" s="35">
        <v>34823.216499999995</v>
      </c>
      <c r="K1016" s="35">
        <v>6616.4110000000001</v>
      </c>
      <c r="L1016" s="35">
        <v>41439.627500000002</v>
      </c>
      <c r="M1016" s="35">
        <v>41439.627500000002</v>
      </c>
      <c r="N1016" s="33" t="s">
        <v>1192</v>
      </c>
      <c r="O1016" s="43">
        <v>45012</v>
      </c>
      <c r="P1016" s="36">
        <v>0</v>
      </c>
    </row>
    <row r="1017" spans="1:16" ht="13.15" customHeight="1" x14ac:dyDescent="0.25">
      <c r="A1017" s="33" t="s">
        <v>24</v>
      </c>
      <c r="B1017" s="45" t="s">
        <v>1190</v>
      </c>
      <c r="C1017" s="46">
        <v>10</v>
      </c>
      <c r="D1017" s="47" t="s">
        <v>88</v>
      </c>
      <c r="E1017" s="34">
        <v>44966</v>
      </c>
      <c r="F1017" s="33" t="s">
        <v>4462</v>
      </c>
      <c r="G1017" s="33" t="s">
        <v>1205</v>
      </c>
      <c r="H1017" s="37"/>
      <c r="I1017" s="35">
        <v>26899.159499999998</v>
      </c>
      <c r="J1017" s="35">
        <v>26899.159499999998</v>
      </c>
      <c r="K1017" s="35">
        <v>5110.8405000000002</v>
      </c>
      <c r="L1017" s="35">
        <v>32010</v>
      </c>
      <c r="M1017" s="35">
        <v>32010</v>
      </c>
      <c r="N1017" s="33" t="s">
        <v>1192</v>
      </c>
      <c r="O1017" s="43">
        <v>45012</v>
      </c>
      <c r="P1017" s="36">
        <v>0</v>
      </c>
    </row>
    <row r="1018" spans="1:16" ht="13.15" customHeight="1" x14ac:dyDescent="0.25">
      <c r="A1018" s="33" t="s">
        <v>24</v>
      </c>
      <c r="B1018" s="45" t="s">
        <v>1190</v>
      </c>
      <c r="C1018" s="46">
        <v>11</v>
      </c>
      <c r="D1018" s="47" t="s">
        <v>88</v>
      </c>
      <c r="E1018" s="34">
        <v>44977</v>
      </c>
      <c r="F1018" s="33" t="s">
        <v>4463</v>
      </c>
      <c r="G1018" s="33" t="s">
        <v>1206</v>
      </c>
      <c r="H1018" s="33" t="s">
        <v>1207</v>
      </c>
      <c r="I1018" s="35">
        <v>30597.228000000003</v>
      </c>
      <c r="J1018" s="35">
        <v>30597.228000000003</v>
      </c>
      <c r="K1018" s="35">
        <v>5813.4735000000001</v>
      </c>
      <c r="L1018" s="35">
        <v>36410.701500000003</v>
      </c>
      <c r="M1018" s="35">
        <v>36410.701500000003</v>
      </c>
      <c r="N1018" s="33">
        <v>8978170</v>
      </c>
      <c r="O1018" s="43">
        <v>45070</v>
      </c>
      <c r="P1018" s="36">
        <v>0</v>
      </c>
    </row>
    <row r="1019" spans="1:16" ht="13.15" customHeight="1" x14ac:dyDescent="0.25">
      <c r="A1019" s="33" t="s">
        <v>24</v>
      </c>
      <c r="B1019" s="45" t="s">
        <v>1190</v>
      </c>
      <c r="C1019" s="46">
        <v>12</v>
      </c>
      <c r="D1019" s="47" t="s">
        <v>88</v>
      </c>
      <c r="E1019" s="34">
        <v>44990</v>
      </c>
      <c r="F1019" s="33" t="s">
        <v>4457</v>
      </c>
      <c r="G1019" s="33" t="s">
        <v>1208</v>
      </c>
      <c r="H1019" s="33" t="s">
        <v>3690</v>
      </c>
      <c r="I1019" s="35">
        <v>1400</v>
      </c>
      <c r="J1019" s="35">
        <v>1400</v>
      </c>
      <c r="K1019" s="35">
        <v>266</v>
      </c>
      <c r="L1019" s="35">
        <v>1666</v>
      </c>
      <c r="M1019" s="35">
        <v>1666</v>
      </c>
      <c r="N1019" s="33" t="s">
        <v>1209</v>
      </c>
      <c r="O1019" s="43">
        <v>45262</v>
      </c>
      <c r="P1019" s="36">
        <v>0</v>
      </c>
    </row>
    <row r="1020" spans="1:16" ht="13.15" customHeight="1" x14ac:dyDescent="0.25">
      <c r="A1020" s="33" t="s">
        <v>24</v>
      </c>
      <c r="B1020" s="45" t="s">
        <v>1190</v>
      </c>
      <c r="C1020" s="46">
        <v>13</v>
      </c>
      <c r="D1020" s="47" t="s">
        <v>88</v>
      </c>
      <c r="E1020" s="34">
        <v>44990</v>
      </c>
      <c r="F1020" s="33" t="s">
        <v>4464</v>
      </c>
      <c r="G1020" s="33" t="s">
        <v>1210</v>
      </c>
      <c r="H1020" s="33" t="s">
        <v>1211</v>
      </c>
      <c r="I1020" s="35">
        <v>18698.310000000001</v>
      </c>
      <c r="J1020" s="35">
        <v>18698.310000000001</v>
      </c>
      <c r="K1020" s="35">
        <v>3552.6790000000001</v>
      </c>
      <c r="L1020" s="35">
        <v>22250.989000000001</v>
      </c>
      <c r="M1020" s="35">
        <v>22250.989000000001</v>
      </c>
      <c r="N1020" s="33">
        <v>5173160</v>
      </c>
      <c r="O1020" s="43">
        <v>45012</v>
      </c>
      <c r="P1020" s="36">
        <v>0</v>
      </c>
    </row>
    <row r="1021" spans="1:16" ht="13.15" customHeight="1" x14ac:dyDescent="0.25">
      <c r="A1021" s="33" t="s">
        <v>24</v>
      </c>
      <c r="B1021" s="45" t="s">
        <v>1190</v>
      </c>
      <c r="C1021" s="46">
        <v>14</v>
      </c>
      <c r="D1021" s="47" t="s">
        <v>88</v>
      </c>
      <c r="E1021" s="34">
        <v>44990</v>
      </c>
      <c r="F1021" s="33" t="s">
        <v>4465</v>
      </c>
      <c r="G1021" s="33" t="s">
        <v>1212</v>
      </c>
      <c r="H1021" s="33" t="s">
        <v>1213</v>
      </c>
      <c r="I1021" s="35">
        <v>18698.310000000001</v>
      </c>
      <c r="J1021" s="35">
        <v>18698.310000000001</v>
      </c>
      <c r="K1021" s="35">
        <v>3552.6790000000001</v>
      </c>
      <c r="L1021" s="35">
        <v>22250.989000000001</v>
      </c>
      <c r="M1021" s="35">
        <v>22250.989000000001</v>
      </c>
      <c r="N1021" s="33">
        <v>9068928</v>
      </c>
      <c r="O1021" s="43">
        <v>45096</v>
      </c>
      <c r="P1021" s="36">
        <v>0</v>
      </c>
    </row>
    <row r="1022" spans="1:16" ht="13.15" customHeight="1" x14ac:dyDescent="0.25">
      <c r="A1022" s="33" t="s">
        <v>24</v>
      </c>
      <c r="B1022" s="45" t="s">
        <v>1190</v>
      </c>
      <c r="C1022" s="46">
        <v>15</v>
      </c>
      <c r="D1022" s="47" t="s">
        <v>88</v>
      </c>
      <c r="E1022" s="34">
        <v>44990</v>
      </c>
      <c r="F1022" s="33" t="s">
        <v>4466</v>
      </c>
      <c r="G1022" s="33" t="s">
        <v>1214</v>
      </c>
      <c r="H1022" s="33" t="s">
        <v>1215</v>
      </c>
      <c r="I1022" s="35">
        <v>18698.310000000001</v>
      </c>
      <c r="J1022" s="35">
        <v>18698.310000000001</v>
      </c>
      <c r="K1022" s="35">
        <v>3552.6790000000001</v>
      </c>
      <c r="L1022" s="35">
        <v>22250.989000000001</v>
      </c>
      <c r="M1022" s="35">
        <v>22250.989000000001</v>
      </c>
      <c r="N1022" s="33">
        <v>8721504</v>
      </c>
      <c r="O1022" s="43">
        <v>45052</v>
      </c>
      <c r="P1022" s="36">
        <v>0</v>
      </c>
    </row>
    <row r="1023" spans="1:16" ht="13.15" customHeight="1" x14ac:dyDescent="0.25">
      <c r="A1023" s="33" t="s">
        <v>24</v>
      </c>
      <c r="B1023" s="45" t="s">
        <v>1190</v>
      </c>
      <c r="C1023" s="46">
        <v>16</v>
      </c>
      <c r="D1023" s="47" t="s">
        <v>88</v>
      </c>
      <c r="E1023" s="34">
        <v>44990</v>
      </c>
      <c r="F1023" s="33" t="s">
        <v>4456</v>
      </c>
      <c r="G1023" s="33" t="s">
        <v>1193</v>
      </c>
      <c r="H1023" s="33" t="s">
        <v>3596</v>
      </c>
      <c r="I1023" s="35">
        <v>10201.597</v>
      </c>
      <c r="J1023" s="35">
        <v>10201.597</v>
      </c>
      <c r="K1023" s="35">
        <v>798.303</v>
      </c>
      <c r="L1023" s="35">
        <v>10999.9</v>
      </c>
      <c r="M1023" s="35">
        <v>0</v>
      </c>
      <c r="N1023" s="37"/>
      <c r="O1023" s="33"/>
      <c r="P1023" s="35">
        <v>0</v>
      </c>
    </row>
    <row r="1024" spans="1:16" ht="13.15" customHeight="1" x14ac:dyDescent="0.25">
      <c r="A1024" s="33" t="s">
        <v>24</v>
      </c>
      <c r="B1024" s="45" t="s">
        <v>1190</v>
      </c>
      <c r="C1024" s="46">
        <v>17</v>
      </c>
      <c r="D1024" s="47" t="s">
        <v>88</v>
      </c>
      <c r="E1024" s="34">
        <v>44990</v>
      </c>
      <c r="F1024" s="33" t="s">
        <v>4457</v>
      </c>
      <c r="G1024" s="33" t="s">
        <v>1216</v>
      </c>
      <c r="H1024" s="33" t="s">
        <v>3690</v>
      </c>
      <c r="I1024" s="35">
        <v>130000</v>
      </c>
      <c r="J1024" s="35">
        <v>130000</v>
      </c>
      <c r="K1024" s="35">
        <v>0</v>
      </c>
      <c r="L1024" s="35">
        <v>130000</v>
      </c>
      <c r="M1024" s="35">
        <v>130000</v>
      </c>
      <c r="N1024" s="33" t="s">
        <v>1209</v>
      </c>
      <c r="O1024" s="43">
        <v>45262</v>
      </c>
      <c r="P1024" s="36">
        <v>0</v>
      </c>
    </row>
    <row r="1025" spans="1:16" ht="13.15" customHeight="1" x14ac:dyDescent="0.25">
      <c r="A1025" s="33" t="s">
        <v>24</v>
      </c>
      <c r="B1025" s="45" t="s">
        <v>1190</v>
      </c>
      <c r="C1025" s="46">
        <v>18</v>
      </c>
      <c r="D1025" s="47" t="s">
        <v>88</v>
      </c>
      <c r="E1025" s="34">
        <v>45046</v>
      </c>
      <c r="F1025" s="33" t="s">
        <v>4457</v>
      </c>
      <c r="G1025" s="33" t="s">
        <v>1216</v>
      </c>
      <c r="H1025" s="33" t="s">
        <v>1217</v>
      </c>
      <c r="I1025" s="35">
        <v>130000</v>
      </c>
      <c r="J1025" s="35">
        <v>130000</v>
      </c>
      <c r="K1025" s="35">
        <v>0</v>
      </c>
      <c r="L1025" s="35">
        <v>130000</v>
      </c>
      <c r="M1025" s="35">
        <v>130000</v>
      </c>
      <c r="N1025" s="33" t="s">
        <v>1209</v>
      </c>
      <c r="O1025" s="43">
        <v>45262</v>
      </c>
      <c r="P1025" s="36">
        <v>0</v>
      </c>
    </row>
    <row r="1026" spans="1:16" ht="13.15" customHeight="1" x14ac:dyDescent="0.25">
      <c r="A1026" s="33" t="s">
        <v>24</v>
      </c>
      <c r="B1026" s="45" t="s">
        <v>1190</v>
      </c>
      <c r="C1026" s="46">
        <v>19</v>
      </c>
      <c r="D1026" s="47" t="s">
        <v>88</v>
      </c>
      <c r="E1026" s="34">
        <v>45046</v>
      </c>
      <c r="F1026" s="33" t="s">
        <v>4457</v>
      </c>
      <c r="G1026" s="33" t="s">
        <v>1218</v>
      </c>
      <c r="H1026" s="33" t="s">
        <v>1217</v>
      </c>
      <c r="I1026" s="35">
        <v>45000</v>
      </c>
      <c r="J1026" s="35">
        <v>45000</v>
      </c>
      <c r="K1026" s="35">
        <v>0</v>
      </c>
      <c r="L1026" s="35">
        <v>45000</v>
      </c>
      <c r="M1026" s="35">
        <v>45000</v>
      </c>
      <c r="N1026" s="33" t="s">
        <v>1209</v>
      </c>
      <c r="O1026" s="43">
        <v>45262</v>
      </c>
      <c r="P1026" s="36">
        <v>0</v>
      </c>
    </row>
    <row r="1027" spans="1:16" ht="13.15" customHeight="1" x14ac:dyDescent="0.25">
      <c r="A1027" s="33" t="s">
        <v>24</v>
      </c>
      <c r="B1027" s="45" t="s">
        <v>1190</v>
      </c>
      <c r="C1027" s="46">
        <v>20</v>
      </c>
      <c r="D1027" s="47" t="s">
        <v>88</v>
      </c>
      <c r="E1027" s="34">
        <v>45046</v>
      </c>
      <c r="F1027" s="33" t="s">
        <v>4457</v>
      </c>
      <c r="G1027" s="33" t="s">
        <v>1208</v>
      </c>
      <c r="H1027" s="33" t="s">
        <v>1217</v>
      </c>
      <c r="I1027" s="35">
        <v>1400</v>
      </c>
      <c r="J1027" s="35">
        <v>1400</v>
      </c>
      <c r="K1027" s="35">
        <v>266</v>
      </c>
      <c r="L1027" s="35">
        <v>1666</v>
      </c>
      <c r="M1027" s="35">
        <v>1666</v>
      </c>
      <c r="N1027" s="33" t="s">
        <v>1209</v>
      </c>
      <c r="O1027" s="43">
        <v>45262</v>
      </c>
      <c r="P1027" s="36">
        <v>0</v>
      </c>
    </row>
    <row r="1028" spans="1:16" ht="13.15" customHeight="1" x14ac:dyDescent="0.25">
      <c r="A1028" s="33" t="s">
        <v>24</v>
      </c>
      <c r="B1028" s="45" t="s">
        <v>1190</v>
      </c>
      <c r="C1028" s="46">
        <v>21</v>
      </c>
      <c r="D1028" s="47" t="s">
        <v>88</v>
      </c>
      <c r="E1028" s="34">
        <v>45064</v>
      </c>
      <c r="F1028" s="33" t="s">
        <v>4457</v>
      </c>
      <c r="G1028" s="33" t="s">
        <v>1219</v>
      </c>
      <c r="H1028" s="33" t="s">
        <v>3606</v>
      </c>
      <c r="I1028" s="35">
        <v>130000</v>
      </c>
      <c r="J1028" s="35">
        <v>130000</v>
      </c>
      <c r="K1028" s="35">
        <v>0</v>
      </c>
      <c r="L1028" s="35">
        <v>130000</v>
      </c>
      <c r="M1028" s="35">
        <v>130000</v>
      </c>
      <c r="N1028" s="33" t="s">
        <v>1209</v>
      </c>
      <c r="O1028" s="43">
        <v>45262</v>
      </c>
      <c r="P1028" s="36">
        <v>0</v>
      </c>
    </row>
    <row r="1029" spans="1:16" ht="13.15" customHeight="1" x14ac:dyDescent="0.25">
      <c r="A1029" s="33" t="s">
        <v>24</v>
      </c>
      <c r="B1029" s="45" t="s">
        <v>1190</v>
      </c>
      <c r="C1029" s="46">
        <v>22</v>
      </c>
      <c r="D1029" s="47" t="s">
        <v>88</v>
      </c>
      <c r="E1029" s="34">
        <v>45064</v>
      </c>
      <c r="F1029" s="33" t="s">
        <v>4457</v>
      </c>
      <c r="G1029" s="33" t="s">
        <v>1220</v>
      </c>
      <c r="H1029" s="33" t="s">
        <v>3606</v>
      </c>
      <c r="I1029" s="35">
        <v>45000</v>
      </c>
      <c r="J1029" s="35">
        <v>45000</v>
      </c>
      <c r="K1029" s="35">
        <v>0</v>
      </c>
      <c r="L1029" s="35">
        <v>45000</v>
      </c>
      <c r="M1029" s="35">
        <v>45000</v>
      </c>
      <c r="N1029" s="33" t="s">
        <v>1209</v>
      </c>
      <c r="O1029" s="43">
        <v>45262</v>
      </c>
      <c r="P1029" s="36">
        <v>0</v>
      </c>
    </row>
    <row r="1030" spans="1:16" ht="13.15" customHeight="1" x14ac:dyDescent="0.25">
      <c r="A1030" s="33" t="s">
        <v>24</v>
      </c>
      <c r="B1030" s="45" t="s">
        <v>1190</v>
      </c>
      <c r="C1030" s="46">
        <v>23</v>
      </c>
      <c r="D1030" s="47" t="s">
        <v>88</v>
      </c>
      <c r="E1030" s="34">
        <v>45064</v>
      </c>
      <c r="F1030" s="33" t="s">
        <v>4457</v>
      </c>
      <c r="G1030" s="33" t="s">
        <v>1221</v>
      </c>
      <c r="H1030" s="33" t="s">
        <v>3606</v>
      </c>
      <c r="I1030" s="35">
        <v>1400</v>
      </c>
      <c r="J1030" s="35">
        <v>1400</v>
      </c>
      <c r="K1030" s="35">
        <v>266</v>
      </c>
      <c r="L1030" s="35">
        <v>1666</v>
      </c>
      <c r="M1030" s="35">
        <v>1666</v>
      </c>
      <c r="N1030" s="33" t="s">
        <v>1209</v>
      </c>
      <c r="O1030" s="43">
        <v>45262</v>
      </c>
      <c r="P1030" s="36">
        <v>0</v>
      </c>
    </row>
    <row r="1031" spans="1:16" ht="13.15" customHeight="1" x14ac:dyDescent="0.25">
      <c r="A1031" s="33" t="s">
        <v>24</v>
      </c>
      <c r="B1031" s="45" t="s">
        <v>1190</v>
      </c>
      <c r="C1031" s="46">
        <v>24</v>
      </c>
      <c r="D1031" s="47" t="s">
        <v>88</v>
      </c>
      <c r="E1031" s="34">
        <v>45113</v>
      </c>
      <c r="F1031" s="33" t="s">
        <v>4467</v>
      </c>
      <c r="G1031" s="33" t="s">
        <v>1222</v>
      </c>
      <c r="H1031" s="33" t="s">
        <v>90</v>
      </c>
      <c r="I1031" s="35">
        <v>6232.7699999999995</v>
      </c>
      <c r="J1031" s="35">
        <v>6232.7699999999995</v>
      </c>
      <c r="K1031" s="35">
        <v>1184.2265</v>
      </c>
      <c r="L1031" s="35">
        <v>7416.9964999999993</v>
      </c>
      <c r="M1031" s="35">
        <v>0</v>
      </c>
      <c r="N1031" s="37"/>
      <c r="O1031" s="33"/>
      <c r="P1031" s="35">
        <v>0</v>
      </c>
    </row>
    <row r="1032" spans="1:16" ht="13.15" customHeight="1" x14ac:dyDescent="0.25">
      <c r="A1032" s="33" t="s">
        <v>24</v>
      </c>
      <c r="B1032" s="45" t="s">
        <v>1190</v>
      </c>
      <c r="C1032" s="46">
        <v>25</v>
      </c>
      <c r="D1032" s="47" t="s">
        <v>88</v>
      </c>
      <c r="E1032" s="34">
        <v>45113</v>
      </c>
      <c r="F1032" s="33" t="s">
        <v>4467</v>
      </c>
      <c r="G1032" s="33" t="s">
        <v>1223</v>
      </c>
      <c r="H1032" s="33" t="s">
        <v>90</v>
      </c>
      <c r="I1032" s="35">
        <v>56094.923999999999</v>
      </c>
      <c r="J1032" s="35">
        <v>56094.923999999999</v>
      </c>
      <c r="K1032" s="35">
        <v>10658.0355</v>
      </c>
      <c r="L1032" s="35">
        <v>66752.959499999997</v>
      </c>
      <c r="M1032" s="35">
        <v>0</v>
      </c>
      <c r="N1032" s="37"/>
      <c r="O1032" s="33"/>
      <c r="P1032" s="35">
        <v>0</v>
      </c>
    </row>
    <row r="1033" spans="1:16" ht="13.15" customHeight="1" x14ac:dyDescent="0.25">
      <c r="A1033" s="33" t="s">
        <v>24</v>
      </c>
      <c r="B1033" s="45" t="s">
        <v>1190</v>
      </c>
      <c r="C1033" s="46">
        <v>26</v>
      </c>
      <c r="D1033" s="47" t="s">
        <v>88</v>
      </c>
      <c r="E1033" s="34">
        <v>45113</v>
      </c>
      <c r="F1033" s="33" t="s">
        <v>4467</v>
      </c>
      <c r="G1033" s="33" t="s">
        <v>1224</v>
      </c>
      <c r="H1033" s="33" t="s">
        <v>90</v>
      </c>
      <c r="I1033" s="35">
        <v>18698.310000000001</v>
      </c>
      <c r="J1033" s="35">
        <v>18698.310000000001</v>
      </c>
      <c r="K1033" s="35">
        <v>3552.6790000000001</v>
      </c>
      <c r="L1033" s="35">
        <v>22250.989000000001</v>
      </c>
      <c r="M1033" s="35">
        <v>0</v>
      </c>
      <c r="N1033" s="37"/>
      <c r="O1033" s="33"/>
      <c r="P1033" s="35">
        <v>0</v>
      </c>
    </row>
    <row r="1034" spans="1:16" ht="13.15" customHeight="1" x14ac:dyDescent="0.25">
      <c r="A1034" s="33" t="s">
        <v>24</v>
      </c>
      <c r="B1034" s="45" t="s">
        <v>1190</v>
      </c>
      <c r="C1034" s="46">
        <v>27</v>
      </c>
      <c r="D1034" s="47" t="s">
        <v>88</v>
      </c>
      <c r="E1034" s="34">
        <v>45120</v>
      </c>
      <c r="F1034" s="33" t="s">
        <v>4468</v>
      </c>
      <c r="G1034" s="33" t="s">
        <v>1225</v>
      </c>
      <c r="H1034" s="33" t="s">
        <v>1226</v>
      </c>
      <c r="I1034" s="35">
        <v>39786.828000000001</v>
      </c>
      <c r="J1034" s="35">
        <v>39786.828000000001</v>
      </c>
      <c r="K1034" s="35">
        <v>7559.4975000000004</v>
      </c>
      <c r="L1034" s="35">
        <v>47346.325499999999</v>
      </c>
      <c r="M1034" s="35">
        <v>47346.325499999999</v>
      </c>
      <c r="N1034" s="33" t="s">
        <v>1227</v>
      </c>
      <c r="O1034" s="43">
        <v>45185</v>
      </c>
      <c r="P1034" s="36">
        <v>0</v>
      </c>
    </row>
    <row r="1035" spans="1:16" ht="13.15" customHeight="1" x14ac:dyDescent="0.25">
      <c r="A1035" s="33" t="s">
        <v>24</v>
      </c>
      <c r="B1035" s="45" t="s">
        <v>1190</v>
      </c>
      <c r="C1035" s="46">
        <v>28</v>
      </c>
      <c r="D1035" s="47" t="s">
        <v>88</v>
      </c>
      <c r="E1035" s="34">
        <v>45123</v>
      </c>
      <c r="F1035" s="33" t="s">
        <v>4468</v>
      </c>
      <c r="G1035" s="33" t="s">
        <v>1228</v>
      </c>
      <c r="H1035" s="33" t="s">
        <v>1229</v>
      </c>
      <c r="I1035" s="35">
        <v>13500</v>
      </c>
      <c r="J1035" s="35">
        <v>13500</v>
      </c>
      <c r="K1035" s="35">
        <v>0</v>
      </c>
      <c r="L1035" s="35">
        <v>13500</v>
      </c>
      <c r="M1035" s="35">
        <v>13500</v>
      </c>
      <c r="N1035" s="33" t="s">
        <v>1227</v>
      </c>
      <c r="O1035" s="43">
        <v>45185</v>
      </c>
      <c r="P1035" s="36">
        <v>0</v>
      </c>
    </row>
    <row r="1036" spans="1:16" ht="13.15" customHeight="1" x14ac:dyDescent="0.25">
      <c r="A1036" s="33" t="s">
        <v>24</v>
      </c>
      <c r="B1036" s="45" t="s">
        <v>1190</v>
      </c>
      <c r="C1036" s="46">
        <v>29</v>
      </c>
      <c r="D1036" s="47" t="s">
        <v>88</v>
      </c>
      <c r="E1036" s="34">
        <v>45123</v>
      </c>
      <c r="F1036" s="33" t="s">
        <v>4457</v>
      </c>
      <c r="G1036" s="33" t="s">
        <v>1230</v>
      </c>
      <c r="H1036" s="33" t="s">
        <v>3598</v>
      </c>
      <c r="I1036" s="35">
        <v>352800</v>
      </c>
      <c r="J1036" s="35">
        <v>352800</v>
      </c>
      <c r="K1036" s="35">
        <v>532</v>
      </c>
      <c r="L1036" s="35">
        <v>353332</v>
      </c>
      <c r="M1036" s="35">
        <v>353332</v>
      </c>
      <c r="N1036" s="33">
        <v>404339</v>
      </c>
      <c r="O1036" s="43">
        <v>45290</v>
      </c>
      <c r="P1036" s="36">
        <v>0</v>
      </c>
    </row>
    <row r="1037" spans="1:16" ht="13.15" customHeight="1" x14ac:dyDescent="0.25">
      <c r="A1037" s="33" t="s">
        <v>24</v>
      </c>
      <c r="B1037" s="45" t="s">
        <v>1190</v>
      </c>
      <c r="C1037" s="46">
        <v>30</v>
      </c>
      <c r="D1037" s="47" t="s">
        <v>88</v>
      </c>
      <c r="E1037" s="34">
        <v>45127</v>
      </c>
      <c r="F1037" s="33" t="s">
        <v>4469</v>
      </c>
      <c r="G1037" s="33" t="s">
        <v>1231</v>
      </c>
      <c r="H1037" s="33" t="s">
        <v>1232</v>
      </c>
      <c r="I1037" s="35">
        <v>24647.772000000001</v>
      </c>
      <c r="J1037" s="35">
        <v>24647.772000000001</v>
      </c>
      <c r="K1037" s="35">
        <v>4683.0765000000001</v>
      </c>
      <c r="L1037" s="35">
        <v>29330.8485</v>
      </c>
      <c r="M1037" s="35">
        <v>29330.8485</v>
      </c>
      <c r="N1037" s="33" t="s">
        <v>1233</v>
      </c>
      <c r="O1037" s="43">
        <v>45131</v>
      </c>
      <c r="P1037" s="36">
        <v>0</v>
      </c>
    </row>
    <row r="1038" spans="1:16" ht="13.15" customHeight="1" x14ac:dyDescent="0.25">
      <c r="A1038" s="33" t="s">
        <v>24</v>
      </c>
      <c r="B1038" s="45" t="s">
        <v>1190</v>
      </c>
      <c r="C1038" s="46">
        <v>31</v>
      </c>
      <c r="D1038" s="47" t="s">
        <v>88</v>
      </c>
      <c r="E1038" s="34">
        <v>45151</v>
      </c>
      <c r="F1038" s="33" t="s">
        <v>4456</v>
      </c>
      <c r="G1038" s="33" t="s">
        <v>1193</v>
      </c>
      <c r="H1038" s="33" t="s">
        <v>3597</v>
      </c>
      <c r="I1038" s="35">
        <v>10201.597</v>
      </c>
      <c r="J1038" s="35">
        <v>10201.597</v>
      </c>
      <c r="K1038" s="35">
        <v>798.303</v>
      </c>
      <c r="L1038" s="35">
        <v>10999.9</v>
      </c>
      <c r="M1038" s="35">
        <v>0</v>
      </c>
      <c r="N1038" s="37"/>
      <c r="O1038" s="33"/>
      <c r="P1038" s="35">
        <v>0</v>
      </c>
    </row>
    <row r="1039" spans="1:16" ht="13.15" customHeight="1" x14ac:dyDescent="0.25">
      <c r="A1039" s="33" t="s">
        <v>24</v>
      </c>
      <c r="B1039" s="45" t="s">
        <v>1190</v>
      </c>
      <c r="C1039" s="46">
        <v>32</v>
      </c>
      <c r="D1039" s="47" t="s">
        <v>88</v>
      </c>
      <c r="E1039" s="34">
        <v>45151</v>
      </c>
      <c r="F1039" s="33" t="s">
        <v>4456</v>
      </c>
      <c r="G1039" s="33" t="s">
        <v>1193</v>
      </c>
      <c r="H1039" s="33" t="s">
        <v>3598</v>
      </c>
      <c r="I1039" s="35">
        <v>10201.597</v>
      </c>
      <c r="J1039" s="35">
        <v>10201.597</v>
      </c>
      <c r="K1039" s="35">
        <v>798.303</v>
      </c>
      <c r="L1039" s="35">
        <v>10999.9</v>
      </c>
      <c r="M1039" s="35">
        <v>0</v>
      </c>
      <c r="N1039" s="37"/>
      <c r="O1039" s="33"/>
      <c r="P1039" s="35">
        <v>0</v>
      </c>
    </row>
    <row r="1040" spans="1:16" ht="13.15" customHeight="1" x14ac:dyDescent="0.25">
      <c r="A1040" s="33" t="s">
        <v>24</v>
      </c>
      <c r="B1040" s="45" t="s">
        <v>1190</v>
      </c>
      <c r="C1040" s="46">
        <v>33</v>
      </c>
      <c r="D1040" s="47" t="s">
        <v>88</v>
      </c>
      <c r="E1040" s="34">
        <v>45160</v>
      </c>
      <c r="F1040" s="33" t="s">
        <v>4457</v>
      </c>
      <c r="G1040" s="33" t="s">
        <v>1234</v>
      </c>
      <c r="H1040" s="33" t="s">
        <v>3691</v>
      </c>
      <c r="I1040" s="35">
        <v>18698.310000000001</v>
      </c>
      <c r="J1040" s="35">
        <v>18698.310000000001</v>
      </c>
      <c r="K1040" s="35">
        <v>3552.6790000000001</v>
      </c>
      <c r="L1040" s="35">
        <v>22250.989000000001</v>
      </c>
      <c r="M1040" s="36">
        <v>0</v>
      </c>
      <c r="N1040" s="37"/>
      <c r="O1040" s="33"/>
      <c r="P1040" s="35">
        <v>22250.989000000001</v>
      </c>
    </row>
    <row r="1041" spans="1:16" ht="13.15" customHeight="1" x14ac:dyDescent="0.25">
      <c r="A1041" s="33" t="s">
        <v>24</v>
      </c>
      <c r="B1041" s="45" t="s">
        <v>1190</v>
      </c>
      <c r="C1041" s="46">
        <v>34</v>
      </c>
      <c r="D1041" s="47" t="s">
        <v>88</v>
      </c>
      <c r="E1041" s="34">
        <v>45202</v>
      </c>
      <c r="F1041" s="33" t="s">
        <v>4470</v>
      </c>
      <c r="G1041" s="33" t="s">
        <v>1235</v>
      </c>
      <c r="H1041" s="33" t="s">
        <v>90</v>
      </c>
      <c r="I1041" s="35">
        <v>10167.272500000001</v>
      </c>
      <c r="J1041" s="35">
        <v>10167.272500000001</v>
      </c>
      <c r="K1041" s="35">
        <v>1931.7819999999999</v>
      </c>
      <c r="L1041" s="35">
        <v>12099.0545</v>
      </c>
      <c r="M1041" s="35">
        <v>12099.054</v>
      </c>
      <c r="N1041" s="33" t="s">
        <v>1236</v>
      </c>
      <c r="O1041" s="43">
        <v>45217</v>
      </c>
      <c r="P1041" s="36">
        <v>0</v>
      </c>
    </row>
    <row r="1042" spans="1:16" ht="13.15" customHeight="1" x14ac:dyDescent="0.25">
      <c r="A1042" s="33" t="s">
        <v>24</v>
      </c>
      <c r="B1042" s="45" t="s">
        <v>1190</v>
      </c>
      <c r="C1042" s="46">
        <v>35</v>
      </c>
      <c r="D1042" s="47" t="s">
        <v>88</v>
      </c>
      <c r="E1042" s="34">
        <v>45216</v>
      </c>
      <c r="F1042" s="33" t="s">
        <v>4471</v>
      </c>
      <c r="G1042" s="33" t="s">
        <v>1237</v>
      </c>
      <c r="H1042" s="37"/>
      <c r="I1042" s="35">
        <v>5000</v>
      </c>
      <c r="J1042" s="35">
        <v>5000</v>
      </c>
      <c r="K1042" s="35">
        <v>0</v>
      </c>
      <c r="L1042" s="35">
        <v>5000</v>
      </c>
      <c r="M1042" s="35">
        <v>5000</v>
      </c>
      <c r="N1042" s="33" t="s">
        <v>1238</v>
      </c>
      <c r="O1042" s="43">
        <v>45215</v>
      </c>
      <c r="P1042" s="36">
        <v>0</v>
      </c>
    </row>
    <row r="1043" spans="1:16" ht="13.15" customHeight="1" x14ac:dyDescent="0.25">
      <c r="A1043" s="33" t="s">
        <v>24</v>
      </c>
      <c r="B1043" s="45" t="s">
        <v>1190</v>
      </c>
      <c r="C1043" s="46">
        <v>36</v>
      </c>
      <c r="D1043" s="47" t="s">
        <v>88</v>
      </c>
      <c r="E1043" s="34">
        <v>45216</v>
      </c>
      <c r="F1043" s="33" t="s">
        <v>4471</v>
      </c>
      <c r="G1043" s="33" t="s">
        <v>1239</v>
      </c>
      <c r="H1043" s="37"/>
      <c r="I1043" s="35">
        <v>3000</v>
      </c>
      <c r="J1043" s="35">
        <v>3000</v>
      </c>
      <c r="K1043" s="35">
        <v>0</v>
      </c>
      <c r="L1043" s="35">
        <v>3000</v>
      </c>
      <c r="M1043" s="35">
        <v>3000</v>
      </c>
      <c r="N1043" s="33" t="s">
        <v>1238</v>
      </c>
      <c r="O1043" s="43">
        <v>45215</v>
      </c>
      <c r="P1043" s="36">
        <v>0</v>
      </c>
    </row>
    <row r="1044" spans="1:16" ht="13.15" customHeight="1" x14ac:dyDescent="0.25">
      <c r="A1044" s="33" t="s">
        <v>24</v>
      </c>
      <c r="B1044" s="45" t="s">
        <v>1190</v>
      </c>
      <c r="C1044" s="46">
        <v>37</v>
      </c>
      <c r="D1044" s="47" t="s">
        <v>88</v>
      </c>
      <c r="E1044" s="34">
        <v>45251</v>
      </c>
      <c r="F1044" s="33" t="s">
        <v>4472</v>
      </c>
      <c r="G1044" s="33" t="s">
        <v>1240</v>
      </c>
      <c r="H1044" s="33" t="s">
        <v>90</v>
      </c>
      <c r="I1044" s="35">
        <v>18698.310000000001</v>
      </c>
      <c r="J1044" s="35">
        <v>18698.310000000001</v>
      </c>
      <c r="K1044" s="35">
        <v>3552.6790000000001</v>
      </c>
      <c r="L1044" s="35">
        <v>22250.989000000001</v>
      </c>
      <c r="M1044" s="35">
        <v>22250.989000000001</v>
      </c>
      <c r="N1044" s="33" t="s">
        <v>3876</v>
      </c>
      <c r="O1044" s="43">
        <v>45290</v>
      </c>
      <c r="P1044" s="36">
        <v>0</v>
      </c>
    </row>
    <row r="1045" spans="1:16" ht="13.15" customHeight="1" x14ac:dyDescent="0.25">
      <c r="A1045" s="33" t="s">
        <v>24</v>
      </c>
      <c r="B1045" s="45" t="s">
        <v>1190</v>
      </c>
      <c r="C1045" s="46">
        <v>38</v>
      </c>
      <c r="D1045" s="47" t="s">
        <v>88</v>
      </c>
      <c r="E1045" s="34">
        <v>45252</v>
      </c>
      <c r="F1045" s="33" t="s">
        <v>4457</v>
      </c>
      <c r="G1045" s="33" t="s">
        <v>1230</v>
      </c>
      <c r="H1045" s="33" t="s">
        <v>3599</v>
      </c>
      <c r="I1045" s="35">
        <v>352800</v>
      </c>
      <c r="J1045" s="35">
        <v>352800</v>
      </c>
      <c r="K1045" s="35">
        <v>532</v>
      </c>
      <c r="L1045" s="35">
        <v>353332</v>
      </c>
      <c r="M1045" s="35">
        <v>353332</v>
      </c>
      <c r="N1045" s="33">
        <v>404339</v>
      </c>
      <c r="O1045" s="43">
        <v>45290</v>
      </c>
      <c r="P1045" s="36">
        <v>0</v>
      </c>
    </row>
    <row r="1046" spans="1:16" ht="13.15" customHeight="1" x14ac:dyDescent="0.25">
      <c r="A1046" s="33" t="s">
        <v>24</v>
      </c>
      <c r="B1046" s="45" t="s">
        <v>1190</v>
      </c>
      <c r="C1046" s="46">
        <v>39</v>
      </c>
      <c r="D1046" s="47" t="s">
        <v>88</v>
      </c>
      <c r="E1046" s="34">
        <v>45252</v>
      </c>
      <c r="F1046" s="33" t="s">
        <v>4457</v>
      </c>
      <c r="G1046" s="33" t="s">
        <v>1230</v>
      </c>
      <c r="H1046" s="33" t="s">
        <v>122</v>
      </c>
      <c r="I1046" s="35">
        <v>352800</v>
      </c>
      <c r="J1046" s="35">
        <v>352800</v>
      </c>
      <c r="K1046" s="35">
        <v>532</v>
      </c>
      <c r="L1046" s="35">
        <v>353332</v>
      </c>
      <c r="M1046" s="35">
        <v>353332</v>
      </c>
      <c r="N1046" s="33">
        <v>404339</v>
      </c>
      <c r="O1046" s="43">
        <v>45290</v>
      </c>
      <c r="P1046" s="36">
        <v>0</v>
      </c>
    </row>
    <row r="1047" spans="1:16" ht="13.15" customHeight="1" x14ac:dyDescent="0.25">
      <c r="A1047" s="33" t="s">
        <v>24</v>
      </c>
      <c r="B1047" s="45" t="s">
        <v>1190</v>
      </c>
      <c r="C1047" s="46">
        <v>40</v>
      </c>
      <c r="D1047" s="47" t="s">
        <v>88</v>
      </c>
      <c r="E1047" s="34">
        <v>45252</v>
      </c>
      <c r="F1047" s="33" t="s">
        <v>4457</v>
      </c>
      <c r="G1047" s="33" t="s">
        <v>1230</v>
      </c>
      <c r="H1047" s="33" t="s">
        <v>123</v>
      </c>
      <c r="I1047" s="35">
        <v>352800</v>
      </c>
      <c r="J1047" s="35">
        <v>352800</v>
      </c>
      <c r="K1047" s="35">
        <v>532</v>
      </c>
      <c r="L1047" s="35">
        <v>353332</v>
      </c>
      <c r="M1047" s="35">
        <v>0</v>
      </c>
      <c r="N1047" s="33"/>
      <c r="O1047" s="43"/>
      <c r="P1047" s="36">
        <v>0</v>
      </c>
    </row>
    <row r="1048" spans="1:16" ht="13.15" customHeight="1" x14ac:dyDescent="0.25">
      <c r="A1048" s="33" t="s">
        <v>24</v>
      </c>
      <c r="B1048" s="45" t="s">
        <v>1190</v>
      </c>
      <c r="C1048" s="46">
        <v>41</v>
      </c>
      <c r="D1048" s="47" t="s">
        <v>88</v>
      </c>
      <c r="E1048" s="34">
        <v>45260</v>
      </c>
      <c r="F1048" s="33" t="s">
        <v>4473</v>
      </c>
      <c r="G1048" s="33" t="s">
        <v>1241</v>
      </c>
      <c r="H1048" s="37"/>
      <c r="I1048" s="35">
        <v>13732.77</v>
      </c>
      <c r="J1048" s="35">
        <v>13732.77</v>
      </c>
      <c r="K1048" s="35">
        <v>2609.2264999999998</v>
      </c>
      <c r="L1048" s="35">
        <v>16341.996499999999</v>
      </c>
      <c r="M1048" s="35">
        <v>0</v>
      </c>
      <c r="N1048" s="37"/>
      <c r="O1048" s="33"/>
      <c r="P1048" s="35">
        <v>0</v>
      </c>
    </row>
    <row r="1049" spans="1:16" ht="13.15" customHeight="1" x14ac:dyDescent="0.25">
      <c r="A1049" s="33" t="s">
        <v>24</v>
      </c>
      <c r="B1049" s="45" t="s">
        <v>1190</v>
      </c>
      <c r="C1049" s="46">
        <v>42</v>
      </c>
      <c r="D1049" s="47" t="s">
        <v>88</v>
      </c>
      <c r="E1049" s="34">
        <v>45264</v>
      </c>
      <c r="F1049" s="33" t="s">
        <v>4474</v>
      </c>
      <c r="G1049" s="33" t="s">
        <v>1242</v>
      </c>
      <c r="H1049" s="33" t="s">
        <v>90</v>
      </c>
      <c r="I1049" s="35">
        <v>6864.4750000000004</v>
      </c>
      <c r="J1049" s="35">
        <v>6864.4750000000004</v>
      </c>
      <c r="K1049" s="35">
        <v>1304.2504999999999</v>
      </c>
      <c r="L1049" s="35">
        <v>8168.7255000000005</v>
      </c>
      <c r="M1049" s="35">
        <v>8168.7255000000005</v>
      </c>
      <c r="N1049" s="33" t="s">
        <v>3876</v>
      </c>
      <c r="O1049" s="43">
        <v>45290</v>
      </c>
      <c r="P1049" s="36">
        <v>0</v>
      </c>
    </row>
    <row r="1050" spans="1:16" ht="13.15" customHeight="1" x14ac:dyDescent="0.25">
      <c r="A1050" s="33" t="s">
        <v>24</v>
      </c>
      <c r="B1050" s="45" t="s">
        <v>1190</v>
      </c>
      <c r="C1050" s="46">
        <v>43</v>
      </c>
      <c r="D1050" s="47" t="s">
        <v>88</v>
      </c>
      <c r="E1050" s="34">
        <v>45270</v>
      </c>
      <c r="F1050" s="33" t="s">
        <v>4475</v>
      </c>
      <c r="G1050" s="33" t="s">
        <v>1243</v>
      </c>
      <c r="H1050" s="33" t="s">
        <v>90</v>
      </c>
      <c r="I1050" s="35">
        <v>5000</v>
      </c>
      <c r="J1050" s="35">
        <v>5000</v>
      </c>
      <c r="K1050" s="35">
        <v>0</v>
      </c>
      <c r="L1050" s="35">
        <v>5000</v>
      </c>
      <c r="M1050" s="35">
        <v>0</v>
      </c>
      <c r="N1050" s="33"/>
      <c r="O1050" s="43"/>
      <c r="P1050" s="36">
        <v>0</v>
      </c>
    </row>
    <row r="1051" spans="1:16" ht="13.15" customHeight="1" x14ac:dyDescent="0.25">
      <c r="A1051" s="33" t="s">
        <v>24</v>
      </c>
      <c r="B1051" s="45" t="s">
        <v>1190</v>
      </c>
      <c r="C1051" s="46">
        <v>44</v>
      </c>
      <c r="D1051" s="47" t="s">
        <v>88</v>
      </c>
      <c r="E1051" s="34">
        <v>45270</v>
      </c>
      <c r="F1051" s="33" t="s">
        <v>4475</v>
      </c>
      <c r="G1051" s="33" t="s">
        <v>1244</v>
      </c>
      <c r="H1051" s="33" t="s">
        <v>90</v>
      </c>
      <c r="I1051" s="35">
        <v>500</v>
      </c>
      <c r="J1051" s="35">
        <v>500</v>
      </c>
      <c r="K1051" s="35">
        <v>0</v>
      </c>
      <c r="L1051" s="35">
        <v>500</v>
      </c>
      <c r="M1051" s="35">
        <v>0</v>
      </c>
      <c r="N1051" s="33"/>
      <c r="O1051" s="43"/>
      <c r="P1051" s="36">
        <v>0</v>
      </c>
    </row>
    <row r="1052" spans="1:16" ht="13.15" customHeight="1" x14ac:dyDescent="0.25">
      <c r="A1052" s="33" t="s">
        <v>24</v>
      </c>
      <c r="B1052" s="45" t="s">
        <v>1190</v>
      </c>
      <c r="C1052" s="46">
        <v>45</v>
      </c>
      <c r="D1052" s="47" t="s">
        <v>88</v>
      </c>
      <c r="E1052" s="34">
        <v>45271</v>
      </c>
      <c r="F1052" s="33" t="s">
        <v>4476</v>
      </c>
      <c r="G1052" s="33" t="s">
        <v>1245</v>
      </c>
      <c r="H1052" s="33" t="s">
        <v>90</v>
      </c>
      <c r="I1052" s="35">
        <v>6232.7699999999995</v>
      </c>
      <c r="J1052" s="35">
        <v>6232.7699999999995</v>
      </c>
      <c r="K1052" s="35">
        <v>1184.2265</v>
      </c>
      <c r="L1052" s="35">
        <v>7416.9964999999993</v>
      </c>
      <c r="M1052" s="35">
        <v>0</v>
      </c>
      <c r="N1052" s="37"/>
      <c r="O1052" s="33"/>
      <c r="P1052" s="35">
        <v>0</v>
      </c>
    </row>
    <row r="1053" spans="1:16" ht="13.15" customHeight="1" x14ac:dyDescent="0.25">
      <c r="A1053" s="33" t="s">
        <v>24</v>
      </c>
      <c r="B1053" s="45" t="s">
        <v>1190</v>
      </c>
      <c r="C1053" s="46">
        <v>46</v>
      </c>
      <c r="D1053" s="47" t="s">
        <v>88</v>
      </c>
      <c r="E1053" s="34">
        <v>45272</v>
      </c>
      <c r="F1053" s="33" t="s">
        <v>4477</v>
      </c>
      <c r="G1053" s="33" t="s">
        <v>1246</v>
      </c>
      <c r="H1053" s="33" t="s">
        <v>90</v>
      </c>
      <c r="I1053" s="35">
        <v>11609.875</v>
      </c>
      <c r="J1053" s="35">
        <v>11609.875</v>
      </c>
      <c r="K1053" s="35">
        <v>2205.8764999999999</v>
      </c>
      <c r="L1053" s="35">
        <v>13815.751500000002</v>
      </c>
      <c r="M1053" s="35">
        <v>0</v>
      </c>
      <c r="N1053" s="37"/>
      <c r="O1053" s="33"/>
      <c r="P1053" s="35">
        <v>0</v>
      </c>
    </row>
    <row r="1054" spans="1:16" ht="13.15" customHeight="1" x14ac:dyDescent="0.25">
      <c r="A1054" s="33" t="s">
        <v>24</v>
      </c>
      <c r="B1054" s="45" t="s">
        <v>1190</v>
      </c>
      <c r="C1054" s="46">
        <v>47</v>
      </c>
      <c r="D1054" s="47" t="s">
        <v>88</v>
      </c>
      <c r="E1054" s="34">
        <v>45272</v>
      </c>
      <c r="F1054" s="33" t="s">
        <v>4478</v>
      </c>
      <c r="G1054" s="33" t="s">
        <v>1247</v>
      </c>
      <c r="H1054" s="37"/>
      <c r="I1054" s="35">
        <v>39459.333500000001</v>
      </c>
      <c r="J1054" s="35">
        <v>39459.333500000001</v>
      </c>
      <c r="K1054" s="35">
        <v>7497.2735000000002</v>
      </c>
      <c r="L1054" s="35">
        <v>46956.607000000004</v>
      </c>
      <c r="M1054" s="35">
        <v>0</v>
      </c>
      <c r="N1054" s="37"/>
      <c r="O1054" s="33"/>
      <c r="P1054" s="35">
        <v>0</v>
      </c>
    </row>
    <row r="1055" spans="1:16" ht="13.15" customHeight="1" x14ac:dyDescent="0.25">
      <c r="A1055" s="33" t="s">
        <v>24</v>
      </c>
      <c r="B1055" s="45" t="s">
        <v>1190</v>
      </c>
      <c r="C1055" s="46">
        <v>48</v>
      </c>
      <c r="D1055" s="47" t="s">
        <v>88</v>
      </c>
      <c r="E1055" s="34">
        <v>45278</v>
      </c>
      <c r="F1055" s="33" t="s">
        <v>4479</v>
      </c>
      <c r="G1055" s="33" t="s">
        <v>1248</v>
      </c>
      <c r="H1055" s="33" t="s">
        <v>90</v>
      </c>
      <c r="I1055" s="35">
        <v>6496.5370000000003</v>
      </c>
      <c r="J1055" s="35">
        <v>6496.5370000000003</v>
      </c>
      <c r="K1055" s="35">
        <v>1234.3420000000001</v>
      </c>
      <c r="L1055" s="35">
        <v>7730.878999999999</v>
      </c>
      <c r="M1055" s="35">
        <v>0</v>
      </c>
      <c r="N1055" s="37"/>
      <c r="O1055" s="33"/>
      <c r="P1055" s="35">
        <v>0</v>
      </c>
    </row>
    <row r="1056" spans="1:16" ht="13.15" customHeight="1" x14ac:dyDescent="0.25">
      <c r="A1056" s="33" t="s">
        <v>24</v>
      </c>
      <c r="B1056" s="45" t="s">
        <v>1190</v>
      </c>
      <c r="C1056" s="46">
        <v>49</v>
      </c>
      <c r="D1056" s="47" t="s">
        <v>88</v>
      </c>
      <c r="E1056" s="34">
        <v>45280</v>
      </c>
      <c r="F1056" s="33" t="s">
        <v>4480</v>
      </c>
      <c r="G1056" s="33" t="s">
        <v>1249</v>
      </c>
      <c r="H1056" s="33" t="s">
        <v>1250</v>
      </c>
      <c r="I1056" s="35">
        <v>1300</v>
      </c>
      <c r="J1056" s="35">
        <v>1300</v>
      </c>
      <c r="K1056" s="35">
        <v>247</v>
      </c>
      <c r="L1056" s="35">
        <v>1547</v>
      </c>
      <c r="M1056" s="35">
        <v>0</v>
      </c>
      <c r="N1056" s="37"/>
      <c r="O1056" s="33"/>
      <c r="P1056" s="35">
        <v>0</v>
      </c>
    </row>
    <row r="1057" spans="1:16" ht="13.15" customHeight="1" x14ac:dyDescent="0.25">
      <c r="A1057" s="33" t="s">
        <v>24</v>
      </c>
      <c r="B1057" s="45" t="s">
        <v>1190</v>
      </c>
      <c r="C1057" s="46">
        <v>50</v>
      </c>
      <c r="D1057" s="47" t="s">
        <v>88</v>
      </c>
      <c r="E1057" s="34">
        <v>45280</v>
      </c>
      <c r="F1057" s="33" t="s">
        <v>4480</v>
      </c>
      <c r="G1057" s="33" t="s">
        <v>1251</v>
      </c>
      <c r="H1057" s="33" t="s">
        <v>436</v>
      </c>
      <c r="I1057" s="35">
        <v>5000</v>
      </c>
      <c r="J1057" s="35">
        <v>5000</v>
      </c>
      <c r="K1057" s="35">
        <v>0</v>
      </c>
      <c r="L1057" s="35">
        <v>5000</v>
      </c>
      <c r="M1057" s="35">
        <v>0</v>
      </c>
      <c r="N1057" s="37"/>
      <c r="O1057" s="33"/>
      <c r="P1057" s="35">
        <v>0</v>
      </c>
    </row>
    <row r="1058" spans="1:16" ht="13.15" customHeight="1" x14ac:dyDescent="0.25">
      <c r="A1058" s="33" t="s">
        <v>24</v>
      </c>
      <c r="B1058" s="45" t="s">
        <v>1190</v>
      </c>
      <c r="C1058" s="46">
        <v>51</v>
      </c>
      <c r="D1058" s="47" t="s">
        <v>88</v>
      </c>
      <c r="E1058" s="34">
        <v>45280</v>
      </c>
      <c r="F1058" s="33" t="s">
        <v>4456</v>
      </c>
      <c r="G1058" s="33" t="s">
        <v>1252</v>
      </c>
      <c r="H1058" s="33" t="s">
        <v>3599</v>
      </c>
      <c r="I1058" s="35">
        <v>10201.597</v>
      </c>
      <c r="J1058" s="35">
        <v>10201.597</v>
      </c>
      <c r="K1058" s="35">
        <v>798.30349999999999</v>
      </c>
      <c r="L1058" s="35">
        <v>10999.9005</v>
      </c>
      <c r="M1058" s="35">
        <v>0</v>
      </c>
      <c r="N1058" s="37"/>
      <c r="O1058" s="33"/>
      <c r="P1058" s="35">
        <v>0</v>
      </c>
    </row>
    <row r="1059" spans="1:16" ht="13.15" customHeight="1" x14ac:dyDescent="0.25">
      <c r="A1059" s="33" t="s">
        <v>24</v>
      </c>
      <c r="B1059" s="45" t="s">
        <v>1190</v>
      </c>
      <c r="C1059" s="46">
        <v>52</v>
      </c>
      <c r="D1059" s="47" t="s">
        <v>88</v>
      </c>
      <c r="E1059" s="34">
        <v>45280</v>
      </c>
      <c r="F1059" s="33" t="s">
        <v>4456</v>
      </c>
      <c r="G1059" s="33" t="s">
        <v>1252</v>
      </c>
      <c r="H1059" s="33" t="s">
        <v>122</v>
      </c>
      <c r="I1059" s="35">
        <v>10201.597</v>
      </c>
      <c r="J1059" s="35">
        <v>10201.597</v>
      </c>
      <c r="K1059" s="35">
        <v>798.30349999999999</v>
      </c>
      <c r="L1059" s="35">
        <v>10999.9005</v>
      </c>
      <c r="M1059" s="35">
        <v>0</v>
      </c>
      <c r="N1059" s="37"/>
      <c r="O1059" s="33"/>
      <c r="P1059" s="35">
        <v>0</v>
      </c>
    </row>
    <row r="1060" spans="1:16" ht="13.15" customHeight="1" x14ac:dyDescent="0.25">
      <c r="A1060" s="33" t="s">
        <v>24</v>
      </c>
      <c r="B1060" s="45" t="s">
        <v>1190</v>
      </c>
      <c r="C1060" s="46">
        <v>53</v>
      </c>
      <c r="D1060" s="47" t="s">
        <v>88</v>
      </c>
      <c r="E1060" s="34">
        <v>45280</v>
      </c>
      <c r="F1060" s="33" t="s">
        <v>4481</v>
      </c>
      <c r="G1060" s="33" t="s">
        <v>1253</v>
      </c>
      <c r="H1060" s="37"/>
      <c r="I1060" s="35">
        <v>61209.58</v>
      </c>
      <c r="J1060" s="35">
        <v>61209.58</v>
      </c>
      <c r="K1060" s="35">
        <v>4789.82</v>
      </c>
      <c r="L1060" s="35">
        <v>65999.399999999994</v>
      </c>
      <c r="M1060" s="35">
        <v>0</v>
      </c>
      <c r="N1060" s="37"/>
      <c r="O1060" s="33"/>
      <c r="P1060" s="35">
        <v>0</v>
      </c>
    </row>
    <row r="1061" spans="1:16" ht="13.15" customHeight="1" x14ac:dyDescent="0.25">
      <c r="A1061" s="33" t="s">
        <v>24</v>
      </c>
      <c r="B1061" s="45" t="s">
        <v>1190</v>
      </c>
      <c r="C1061" s="46">
        <v>54</v>
      </c>
      <c r="D1061" s="47" t="s">
        <v>88</v>
      </c>
      <c r="E1061" s="34">
        <v>45291</v>
      </c>
      <c r="F1061" s="33" t="s">
        <v>4457</v>
      </c>
      <c r="G1061" s="33" t="s">
        <v>1254</v>
      </c>
      <c r="H1061" s="37"/>
      <c r="I1061" s="35">
        <v>18698.310000000001</v>
      </c>
      <c r="J1061" s="35">
        <v>18698.310000000001</v>
      </c>
      <c r="K1061" s="35">
        <v>3552.6790000000001</v>
      </c>
      <c r="L1061" s="35">
        <v>22250.989000000001</v>
      </c>
      <c r="M1061" s="35">
        <v>0</v>
      </c>
      <c r="N1061" s="37"/>
      <c r="O1061" s="33"/>
      <c r="P1061" s="35">
        <v>0</v>
      </c>
    </row>
    <row r="1062" spans="1:16" ht="13.15" customHeight="1" x14ac:dyDescent="0.25">
      <c r="A1062" s="33" t="s">
        <v>24</v>
      </c>
      <c r="B1062" s="45" t="s">
        <v>1190</v>
      </c>
      <c r="C1062" s="46">
        <v>55</v>
      </c>
      <c r="D1062" s="47" t="s">
        <v>88</v>
      </c>
      <c r="E1062" s="34">
        <v>45291</v>
      </c>
      <c r="F1062" s="33" t="s">
        <v>4464</v>
      </c>
      <c r="G1062" s="33" t="s">
        <v>1255</v>
      </c>
      <c r="H1062" s="33" t="s">
        <v>90</v>
      </c>
      <c r="I1062" s="35">
        <v>23551.200000000001</v>
      </c>
      <c r="J1062" s="35">
        <v>23551.200000000001</v>
      </c>
      <c r="K1062" s="35">
        <v>0</v>
      </c>
      <c r="L1062" s="35">
        <v>23551.200000000001</v>
      </c>
      <c r="M1062" s="35">
        <v>0</v>
      </c>
      <c r="N1062" s="37"/>
      <c r="O1062" s="33"/>
      <c r="P1062" s="35">
        <v>0</v>
      </c>
    </row>
    <row r="1063" spans="1:16" ht="13.15" customHeight="1" x14ac:dyDescent="0.25">
      <c r="A1063" s="33" t="s">
        <v>24</v>
      </c>
      <c r="B1063" s="45" t="s">
        <v>1190</v>
      </c>
      <c r="C1063" s="46">
        <v>56</v>
      </c>
      <c r="D1063" s="47" t="s">
        <v>88</v>
      </c>
      <c r="E1063" s="34">
        <v>45291</v>
      </c>
      <c r="F1063" s="33" t="s">
        <v>4482</v>
      </c>
      <c r="G1063" s="33" t="s">
        <v>3692</v>
      </c>
      <c r="H1063" s="33" t="s">
        <v>90</v>
      </c>
      <c r="I1063" s="35">
        <v>43968.584499999997</v>
      </c>
      <c r="J1063" s="35">
        <v>43968.584499999997</v>
      </c>
      <c r="K1063" s="35">
        <v>8354.030999999999</v>
      </c>
      <c r="L1063" s="35">
        <v>52322.6155</v>
      </c>
      <c r="M1063" s="35">
        <v>0</v>
      </c>
      <c r="N1063" s="37"/>
      <c r="O1063" s="33"/>
      <c r="P1063" s="35">
        <v>0</v>
      </c>
    </row>
    <row r="1064" spans="1:16" ht="13.15" customHeight="1" x14ac:dyDescent="0.25">
      <c r="A1064" s="33" t="s">
        <v>24</v>
      </c>
      <c r="B1064" s="45" t="s">
        <v>1190</v>
      </c>
      <c r="C1064" s="46">
        <v>57</v>
      </c>
      <c r="D1064" s="47" t="s">
        <v>88</v>
      </c>
      <c r="E1064" s="34">
        <v>45291</v>
      </c>
      <c r="F1064" s="33" t="s">
        <v>4483</v>
      </c>
      <c r="G1064" s="33" t="s">
        <v>3693</v>
      </c>
      <c r="H1064" s="33" t="s">
        <v>90</v>
      </c>
      <c r="I1064" s="35">
        <v>12898.741</v>
      </c>
      <c r="J1064" s="35">
        <v>12898.741</v>
      </c>
      <c r="K1064" s="35">
        <v>2450.761</v>
      </c>
      <c r="L1064" s="35">
        <v>15349.501999999999</v>
      </c>
      <c r="M1064" s="35">
        <v>0</v>
      </c>
      <c r="N1064" s="37"/>
      <c r="O1064" s="33"/>
      <c r="P1064" s="35">
        <v>0</v>
      </c>
    </row>
    <row r="1065" spans="1:16" ht="13.15" customHeight="1" x14ac:dyDescent="0.25">
      <c r="A1065" s="33" t="s">
        <v>25</v>
      </c>
      <c r="B1065" s="45" t="s">
        <v>1256</v>
      </c>
      <c r="C1065" s="46">
        <v>1</v>
      </c>
      <c r="D1065" s="47" t="s">
        <v>88</v>
      </c>
      <c r="E1065" s="34">
        <v>44962</v>
      </c>
      <c r="F1065" s="33" t="s">
        <v>4484</v>
      </c>
      <c r="G1065" s="33" t="s">
        <v>1259</v>
      </c>
      <c r="H1065" s="37"/>
      <c r="I1065" s="35">
        <v>11191.128000000001</v>
      </c>
      <c r="J1065" s="35">
        <v>11191.128000000001</v>
      </c>
      <c r="K1065" s="35">
        <v>2126.3139999999999</v>
      </c>
      <c r="L1065" s="35">
        <v>13317.442000000001</v>
      </c>
      <c r="M1065" s="35">
        <v>13317.442000000001</v>
      </c>
      <c r="N1065" s="33" t="s">
        <v>1260</v>
      </c>
      <c r="O1065" s="43">
        <v>44996</v>
      </c>
      <c r="P1065" s="36">
        <v>0</v>
      </c>
    </row>
    <row r="1066" spans="1:16" ht="13.15" customHeight="1" x14ac:dyDescent="0.25">
      <c r="A1066" s="33" t="s">
        <v>25</v>
      </c>
      <c r="B1066" s="45" t="s">
        <v>1256</v>
      </c>
      <c r="C1066" s="46">
        <v>1</v>
      </c>
      <c r="D1066" s="47" t="s">
        <v>86</v>
      </c>
      <c r="E1066" s="34">
        <v>45119</v>
      </c>
      <c r="F1066" s="33" t="s">
        <v>4485</v>
      </c>
      <c r="G1066" s="33" t="s">
        <v>1257</v>
      </c>
      <c r="H1066" s="37"/>
      <c r="I1066" s="35">
        <v>-6232.7699999999995</v>
      </c>
      <c r="J1066" s="35">
        <v>-6232.7699999999995</v>
      </c>
      <c r="K1066" s="35">
        <v>-1184.2265</v>
      </c>
      <c r="L1066" s="35">
        <v>-7416.9964999999993</v>
      </c>
      <c r="M1066" s="35">
        <v>0</v>
      </c>
      <c r="N1066" s="37"/>
      <c r="O1066" s="33"/>
      <c r="P1066" s="35">
        <v>0</v>
      </c>
    </row>
    <row r="1067" spans="1:16" ht="13.15" customHeight="1" x14ac:dyDescent="0.25">
      <c r="A1067" s="33" t="s">
        <v>25</v>
      </c>
      <c r="B1067" s="45" t="s">
        <v>1256</v>
      </c>
      <c r="C1067" s="46">
        <v>2</v>
      </c>
      <c r="D1067" s="47" t="s">
        <v>88</v>
      </c>
      <c r="E1067" s="34">
        <v>44962</v>
      </c>
      <c r="F1067" s="33" t="s">
        <v>4486</v>
      </c>
      <c r="G1067" s="33" t="s">
        <v>1261</v>
      </c>
      <c r="H1067" s="33" t="s">
        <v>90</v>
      </c>
      <c r="I1067" s="35">
        <v>61209.581999999995</v>
      </c>
      <c r="J1067" s="35">
        <v>61209.581999999995</v>
      </c>
      <c r="K1067" s="35">
        <v>4789.8204999999998</v>
      </c>
      <c r="L1067" s="35">
        <v>65999.402499999997</v>
      </c>
      <c r="M1067" s="35">
        <v>65999.402499999997</v>
      </c>
      <c r="N1067" s="33" t="s">
        <v>1262</v>
      </c>
      <c r="O1067" s="43">
        <v>45284</v>
      </c>
      <c r="P1067" s="36">
        <v>0</v>
      </c>
    </row>
    <row r="1068" spans="1:16" ht="13.15" customHeight="1" x14ac:dyDescent="0.25">
      <c r="A1068" s="33" t="s">
        <v>25</v>
      </c>
      <c r="B1068" s="45" t="s">
        <v>1256</v>
      </c>
      <c r="C1068" s="46">
        <v>3</v>
      </c>
      <c r="D1068" s="47" t="s">
        <v>88</v>
      </c>
      <c r="E1068" s="34">
        <v>44990</v>
      </c>
      <c r="F1068" s="33" t="s">
        <v>4487</v>
      </c>
      <c r="G1068" s="33" t="s">
        <v>1263</v>
      </c>
      <c r="H1068" s="37"/>
      <c r="I1068" s="35">
        <v>19503.737000000001</v>
      </c>
      <c r="J1068" s="35">
        <v>19503.737000000001</v>
      </c>
      <c r="K1068" s="35">
        <v>3705.71</v>
      </c>
      <c r="L1068" s="35">
        <v>23209.447</v>
      </c>
      <c r="M1068" s="35">
        <v>23209.447</v>
      </c>
      <c r="N1068" s="33" t="s">
        <v>1264</v>
      </c>
      <c r="O1068" s="43">
        <v>45035</v>
      </c>
      <c r="P1068" s="36">
        <v>0</v>
      </c>
    </row>
    <row r="1069" spans="1:16" ht="13.15" customHeight="1" x14ac:dyDescent="0.25">
      <c r="A1069" s="33" t="s">
        <v>25</v>
      </c>
      <c r="B1069" s="45" t="s">
        <v>1256</v>
      </c>
      <c r="C1069" s="46">
        <v>4</v>
      </c>
      <c r="D1069" s="47" t="s">
        <v>88</v>
      </c>
      <c r="E1069" s="34">
        <v>44991</v>
      </c>
      <c r="F1069" s="33" t="s">
        <v>4488</v>
      </c>
      <c r="G1069" s="33" t="s">
        <v>1265</v>
      </c>
      <c r="H1069" s="37"/>
      <c r="I1069" s="35">
        <v>38142.396000000001</v>
      </c>
      <c r="J1069" s="35">
        <v>38142.396000000001</v>
      </c>
      <c r="K1069" s="35">
        <v>7247.0550000000003</v>
      </c>
      <c r="L1069" s="35">
        <v>45389.451000000001</v>
      </c>
      <c r="M1069" s="35">
        <v>0</v>
      </c>
      <c r="N1069" s="37"/>
      <c r="O1069" s="33"/>
      <c r="P1069" s="35">
        <v>0</v>
      </c>
    </row>
    <row r="1070" spans="1:16" ht="13.15" customHeight="1" x14ac:dyDescent="0.25">
      <c r="A1070" s="33" t="s">
        <v>25</v>
      </c>
      <c r="B1070" s="45" t="s">
        <v>1256</v>
      </c>
      <c r="C1070" s="46">
        <v>5</v>
      </c>
      <c r="D1070" s="47" t="s">
        <v>88</v>
      </c>
      <c r="E1070" s="34">
        <v>45015</v>
      </c>
      <c r="F1070" s="33" t="s">
        <v>4489</v>
      </c>
      <c r="G1070" s="33" t="s">
        <v>1266</v>
      </c>
      <c r="H1070" s="33" t="s">
        <v>1267</v>
      </c>
      <c r="I1070" s="35">
        <v>135000</v>
      </c>
      <c r="J1070" s="35">
        <v>135000</v>
      </c>
      <c r="K1070" s="35">
        <v>0</v>
      </c>
      <c r="L1070" s="35">
        <v>135000</v>
      </c>
      <c r="M1070" s="35">
        <v>135000</v>
      </c>
      <c r="N1070" s="33" t="s">
        <v>1268</v>
      </c>
      <c r="O1070" s="43">
        <v>45084</v>
      </c>
      <c r="P1070" s="36">
        <v>0</v>
      </c>
    </row>
    <row r="1071" spans="1:16" ht="13.15" customHeight="1" x14ac:dyDescent="0.25">
      <c r="A1071" s="33" t="s">
        <v>25</v>
      </c>
      <c r="B1071" s="45" t="s">
        <v>1256</v>
      </c>
      <c r="C1071" s="46">
        <v>6</v>
      </c>
      <c r="D1071" s="47" t="s">
        <v>88</v>
      </c>
      <c r="E1071" s="34">
        <v>45074</v>
      </c>
      <c r="F1071" s="33" t="s">
        <v>4490</v>
      </c>
      <c r="G1071" s="33" t="s">
        <v>1269</v>
      </c>
      <c r="H1071" s="37"/>
      <c r="I1071" s="35">
        <v>1500</v>
      </c>
      <c r="J1071" s="35">
        <v>999.99599999999987</v>
      </c>
      <c r="K1071" s="35">
        <v>0</v>
      </c>
      <c r="L1071" s="35">
        <v>1500</v>
      </c>
      <c r="M1071" s="35">
        <v>1500</v>
      </c>
      <c r="N1071" s="33" t="s">
        <v>1270</v>
      </c>
      <c r="O1071" s="43">
        <v>45080</v>
      </c>
      <c r="P1071" s="36">
        <v>0</v>
      </c>
    </row>
    <row r="1072" spans="1:16" ht="13.15" customHeight="1" x14ac:dyDescent="0.25">
      <c r="A1072" s="33" t="s">
        <v>25</v>
      </c>
      <c r="B1072" s="45" t="s">
        <v>1256</v>
      </c>
      <c r="C1072" s="46">
        <v>7</v>
      </c>
      <c r="D1072" s="47" t="s">
        <v>88</v>
      </c>
      <c r="E1072" s="34">
        <v>45090</v>
      </c>
      <c r="F1072" s="33" t="s">
        <v>4491</v>
      </c>
      <c r="G1072" s="33" t="s">
        <v>1271</v>
      </c>
      <c r="H1072" s="37"/>
      <c r="I1072" s="35">
        <v>35705.589500000002</v>
      </c>
      <c r="J1072" s="35">
        <v>35705.589500000002</v>
      </c>
      <c r="K1072" s="35">
        <v>2794.0619999999999</v>
      </c>
      <c r="L1072" s="35">
        <v>38499.6515</v>
      </c>
      <c r="M1072" s="35">
        <v>38499.6515</v>
      </c>
      <c r="N1072" s="33" t="s">
        <v>1272</v>
      </c>
      <c r="O1072" s="43">
        <v>45122</v>
      </c>
      <c r="P1072" s="36">
        <v>0</v>
      </c>
    </row>
    <row r="1073" spans="1:16" ht="13.15" customHeight="1" x14ac:dyDescent="0.25">
      <c r="A1073" s="33" t="s">
        <v>25</v>
      </c>
      <c r="B1073" s="45" t="s">
        <v>1256</v>
      </c>
      <c r="C1073" s="46">
        <v>8</v>
      </c>
      <c r="D1073" s="47" t="s">
        <v>88</v>
      </c>
      <c r="E1073" s="34">
        <v>45096</v>
      </c>
      <c r="F1073" s="33" t="s">
        <v>4492</v>
      </c>
      <c r="G1073" s="33" t="s">
        <v>1273</v>
      </c>
      <c r="H1073" s="33" t="s">
        <v>1274</v>
      </c>
      <c r="I1073" s="35">
        <v>238135.22799999997</v>
      </c>
      <c r="J1073" s="35">
        <v>238135.22799999997</v>
      </c>
      <c r="K1073" s="35">
        <v>45245.693500000001</v>
      </c>
      <c r="L1073" s="35">
        <v>283380.9215</v>
      </c>
      <c r="M1073" s="35">
        <v>0</v>
      </c>
      <c r="N1073" s="37"/>
      <c r="O1073" s="33"/>
      <c r="P1073" s="35">
        <v>0</v>
      </c>
    </row>
    <row r="1074" spans="1:16" ht="13.15" customHeight="1" x14ac:dyDescent="0.25">
      <c r="A1074" s="33" t="s">
        <v>25</v>
      </c>
      <c r="B1074" s="45" t="s">
        <v>1256</v>
      </c>
      <c r="C1074" s="46">
        <v>9</v>
      </c>
      <c r="D1074" s="47" t="s">
        <v>88</v>
      </c>
      <c r="E1074" s="34">
        <v>45103</v>
      </c>
      <c r="F1074" s="33" t="s">
        <v>4492</v>
      </c>
      <c r="G1074" s="33" t="s">
        <v>1275</v>
      </c>
      <c r="H1074" s="33" t="s">
        <v>242</v>
      </c>
      <c r="I1074" s="35">
        <v>834600</v>
      </c>
      <c r="J1074" s="35">
        <v>834600</v>
      </c>
      <c r="K1074" s="35">
        <v>10374</v>
      </c>
      <c r="L1074" s="35">
        <v>844974</v>
      </c>
      <c r="M1074" s="35">
        <v>844974</v>
      </c>
      <c r="N1074" s="33">
        <v>576102</v>
      </c>
      <c r="O1074" s="43">
        <v>45202</v>
      </c>
      <c r="P1074" s="36">
        <v>0</v>
      </c>
    </row>
    <row r="1075" spans="1:16" ht="13.15" customHeight="1" x14ac:dyDescent="0.25">
      <c r="A1075" s="33" t="s">
        <v>25</v>
      </c>
      <c r="B1075" s="45" t="s">
        <v>1256</v>
      </c>
      <c r="C1075" s="46">
        <v>10</v>
      </c>
      <c r="D1075" s="47" t="s">
        <v>88</v>
      </c>
      <c r="E1075" s="34">
        <v>45103</v>
      </c>
      <c r="F1075" s="33" t="s">
        <v>4493</v>
      </c>
      <c r="G1075" s="33" t="s">
        <v>1276</v>
      </c>
      <c r="H1075" s="37"/>
      <c r="I1075" s="35">
        <v>624</v>
      </c>
      <c r="J1075" s="35">
        <v>624</v>
      </c>
      <c r="K1075" s="35">
        <v>118.55999999999999</v>
      </c>
      <c r="L1075" s="35">
        <v>742.56000000000006</v>
      </c>
      <c r="M1075" s="35">
        <v>742.56000000000006</v>
      </c>
      <c r="N1075" s="33" t="s">
        <v>1277</v>
      </c>
      <c r="O1075" s="43">
        <v>45122</v>
      </c>
      <c r="P1075" s="36">
        <v>0</v>
      </c>
    </row>
    <row r="1076" spans="1:16" ht="13.15" customHeight="1" x14ac:dyDescent="0.25">
      <c r="A1076" s="33" t="s">
        <v>25</v>
      </c>
      <c r="B1076" s="45" t="s">
        <v>1256</v>
      </c>
      <c r="C1076" s="46">
        <v>11</v>
      </c>
      <c r="D1076" s="47" t="s">
        <v>88</v>
      </c>
      <c r="E1076" s="34">
        <v>45119</v>
      </c>
      <c r="F1076" s="33" t="s">
        <v>4485</v>
      </c>
      <c r="G1076" s="33" t="s">
        <v>1258</v>
      </c>
      <c r="H1076" s="33" t="s">
        <v>90</v>
      </c>
      <c r="I1076" s="35">
        <v>6232.7699999999995</v>
      </c>
      <c r="J1076" s="35">
        <v>6232.7699999999995</v>
      </c>
      <c r="K1076" s="35">
        <v>1184.2265</v>
      </c>
      <c r="L1076" s="35">
        <v>7416.9964999999993</v>
      </c>
      <c r="M1076" s="36">
        <v>0</v>
      </c>
      <c r="N1076" s="37"/>
      <c r="O1076" s="33"/>
      <c r="P1076" s="35">
        <v>7416.9964999999993</v>
      </c>
    </row>
    <row r="1077" spans="1:16" ht="13.15" customHeight="1" x14ac:dyDescent="0.25">
      <c r="A1077" s="33" t="s">
        <v>25</v>
      </c>
      <c r="B1077" s="45" t="s">
        <v>1256</v>
      </c>
      <c r="C1077" s="46">
        <v>12</v>
      </c>
      <c r="D1077" s="47" t="s">
        <v>88</v>
      </c>
      <c r="E1077" s="34">
        <v>45119</v>
      </c>
      <c r="F1077" s="33" t="s">
        <v>4489</v>
      </c>
      <c r="G1077" s="33" t="s">
        <v>1278</v>
      </c>
      <c r="H1077" s="33" t="s">
        <v>3636</v>
      </c>
      <c r="I1077" s="35">
        <v>135000</v>
      </c>
      <c r="J1077" s="35">
        <v>135000</v>
      </c>
      <c r="K1077" s="35">
        <v>0</v>
      </c>
      <c r="L1077" s="35">
        <v>135000</v>
      </c>
      <c r="M1077" s="35">
        <v>135000</v>
      </c>
      <c r="N1077" s="33" t="s">
        <v>1279</v>
      </c>
      <c r="O1077" s="43">
        <v>45179</v>
      </c>
      <c r="P1077" s="36">
        <v>0</v>
      </c>
    </row>
    <row r="1078" spans="1:16" ht="13.15" customHeight="1" x14ac:dyDescent="0.25">
      <c r="A1078" s="33" t="s">
        <v>25</v>
      </c>
      <c r="B1078" s="45" t="s">
        <v>1256</v>
      </c>
      <c r="C1078" s="46">
        <v>13</v>
      </c>
      <c r="D1078" s="47" t="s">
        <v>88</v>
      </c>
      <c r="E1078" s="34">
        <v>45125</v>
      </c>
      <c r="F1078" s="33" t="s">
        <v>4494</v>
      </c>
      <c r="G1078" s="33" t="s">
        <v>1280</v>
      </c>
      <c r="H1078" s="33" t="s">
        <v>3694</v>
      </c>
      <c r="I1078" s="35">
        <v>9280</v>
      </c>
      <c r="J1078" s="35">
        <v>9280</v>
      </c>
      <c r="K1078" s="35">
        <v>1763.2</v>
      </c>
      <c r="L1078" s="35">
        <v>11043.2</v>
      </c>
      <c r="M1078" s="35">
        <v>11043.2</v>
      </c>
      <c r="N1078" s="33" t="s">
        <v>1281</v>
      </c>
      <c r="O1078" s="43">
        <v>45202</v>
      </c>
      <c r="P1078" s="36">
        <v>0</v>
      </c>
    </row>
    <row r="1079" spans="1:16" ht="13.15" customHeight="1" x14ac:dyDescent="0.25">
      <c r="A1079" s="33" t="s">
        <v>25</v>
      </c>
      <c r="B1079" s="45" t="s">
        <v>1256</v>
      </c>
      <c r="C1079" s="46">
        <v>14</v>
      </c>
      <c r="D1079" s="47" t="s">
        <v>88</v>
      </c>
      <c r="E1079" s="34">
        <v>45125</v>
      </c>
      <c r="F1079" s="33" t="s">
        <v>4494</v>
      </c>
      <c r="G1079" s="33" t="s">
        <v>1282</v>
      </c>
      <c r="H1079" s="33" t="s">
        <v>242</v>
      </c>
      <c r="I1079" s="35">
        <v>30604.790999999997</v>
      </c>
      <c r="J1079" s="35">
        <v>30604.790999999997</v>
      </c>
      <c r="K1079" s="35">
        <v>2394.9105</v>
      </c>
      <c r="L1079" s="35">
        <v>32999.701500000003</v>
      </c>
      <c r="M1079" s="35">
        <v>32999.701500000003</v>
      </c>
      <c r="N1079" s="33" t="s">
        <v>1283</v>
      </c>
      <c r="O1079" s="43">
        <v>45266</v>
      </c>
      <c r="P1079" s="36">
        <v>0</v>
      </c>
    </row>
    <row r="1080" spans="1:16" ht="13.15" customHeight="1" x14ac:dyDescent="0.25">
      <c r="A1080" s="33" t="s">
        <v>25</v>
      </c>
      <c r="B1080" s="45" t="s">
        <v>1256</v>
      </c>
      <c r="C1080" s="46">
        <v>15</v>
      </c>
      <c r="D1080" s="47" t="s">
        <v>88</v>
      </c>
      <c r="E1080" s="34">
        <v>45137</v>
      </c>
      <c r="F1080" s="33" t="s">
        <v>4495</v>
      </c>
      <c r="G1080" s="33" t="s">
        <v>1284</v>
      </c>
      <c r="H1080" s="33" t="s">
        <v>3695</v>
      </c>
      <c r="I1080" s="35">
        <v>3000</v>
      </c>
      <c r="J1080" s="35">
        <v>3000</v>
      </c>
      <c r="K1080" s="35">
        <v>0</v>
      </c>
      <c r="L1080" s="35">
        <v>3000</v>
      </c>
      <c r="M1080" s="35">
        <v>3000</v>
      </c>
      <c r="N1080" s="33" t="s">
        <v>1285</v>
      </c>
      <c r="O1080" s="43">
        <v>45143</v>
      </c>
      <c r="P1080" s="36">
        <v>0</v>
      </c>
    </row>
    <row r="1081" spans="1:16" ht="13.15" customHeight="1" x14ac:dyDescent="0.25">
      <c r="A1081" s="33" t="s">
        <v>25</v>
      </c>
      <c r="B1081" s="45" t="s">
        <v>1256</v>
      </c>
      <c r="C1081" s="46">
        <v>16</v>
      </c>
      <c r="D1081" s="47" t="s">
        <v>88</v>
      </c>
      <c r="E1081" s="34">
        <v>45196</v>
      </c>
      <c r="F1081" s="33" t="s">
        <v>4496</v>
      </c>
      <c r="G1081" s="33" t="s">
        <v>1286</v>
      </c>
      <c r="H1081" s="37"/>
      <c r="I1081" s="35">
        <v>29724.745000000003</v>
      </c>
      <c r="J1081" s="35">
        <v>29724.745000000003</v>
      </c>
      <c r="K1081" s="35">
        <v>5647.7015000000001</v>
      </c>
      <c r="L1081" s="35">
        <v>35372.446500000005</v>
      </c>
      <c r="M1081" s="35">
        <v>0</v>
      </c>
      <c r="N1081" s="37"/>
      <c r="O1081" s="33"/>
      <c r="P1081" s="35">
        <v>0</v>
      </c>
    </row>
    <row r="1082" spans="1:16" ht="13.15" customHeight="1" x14ac:dyDescent="0.25">
      <c r="A1082" s="33" t="s">
        <v>25</v>
      </c>
      <c r="B1082" s="45" t="s">
        <v>1256</v>
      </c>
      <c r="C1082" s="46">
        <v>17</v>
      </c>
      <c r="D1082" s="47" t="s">
        <v>88</v>
      </c>
      <c r="E1082" s="34">
        <v>45199</v>
      </c>
      <c r="F1082" s="33" t="s">
        <v>4489</v>
      </c>
      <c r="G1082" s="33" t="s">
        <v>1287</v>
      </c>
      <c r="H1082" s="33" t="s">
        <v>415</v>
      </c>
      <c r="I1082" s="35">
        <v>135000</v>
      </c>
      <c r="J1082" s="35">
        <v>135000</v>
      </c>
      <c r="K1082" s="35">
        <v>0</v>
      </c>
      <c r="L1082" s="35">
        <v>135000</v>
      </c>
      <c r="M1082" s="35">
        <v>135000</v>
      </c>
      <c r="N1082" s="33" t="s">
        <v>1288</v>
      </c>
      <c r="O1082" s="43">
        <v>45252</v>
      </c>
      <c r="P1082" s="36">
        <v>0</v>
      </c>
    </row>
    <row r="1083" spans="1:16" ht="13.15" customHeight="1" x14ac:dyDescent="0.25">
      <c r="A1083" s="33" t="s">
        <v>25</v>
      </c>
      <c r="B1083" s="45" t="s">
        <v>1256</v>
      </c>
      <c r="C1083" s="46">
        <v>18</v>
      </c>
      <c r="D1083" s="47" t="s">
        <v>88</v>
      </c>
      <c r="E1083" s="34">
        <v>45218</v>
      </c>
      <c r="F1083" s="33" t="s">
        <v>4497</v>
      </c>
      <c r="G1083" s="33" t="s">
        <v>1289</v>
      </c>
      <c r="H1083" s="33" t="s">
        <v>90</v>
      </c>
      <c r="I1083" s="35">
        <v>62327.7</v>
      </c>
      <c r="J1083" s="35">
        <v>62327.7</v>
      </c>
      <c r="K1083" s="35">
        <v>11842.263000000001</v>
      </c>
      <c r="L1083" s="35">
        <v>74169.963000000003</v>
      </c>
      <c r="M1083" s="35">
        <v>0</v>
      </c>
      <c r="N1083" s="37"/>
      <c r="O1083" s="33"/>
      <c r="P1083" s="35">
        <v>0</v>
      </c>
    </row>
    <row r="1084" spans="1:16" ht="13.15" customHeight="1" x14ac:dyDescent="0.25">
      <c r="A1084" s="33" t="s">
        <v>25</v>
      </c>
      <c r="B1084" s="45" t="s">
        <v>1256</v>
      </c>
      <c r="C1084" s="46">
        <v>19</v>
      </c>
      <c r="D1084" s="47" t="s">
        <v>88</v>
      </c>
      <c r="E1084" s="34">
        <v>45244</v>
      </c>
      <c r="F1084" s="33" t="s">
        <v>4498</v>
      </c>
      <c r="G1084" s="33" t="s">
        <v>1290</v>
      </c>
      <c r="H1084" s="37"/>
      <c r="I1084" s="35">
        <v>93176.746499999994</v>
      </c>
      <c r="J1084" s="35">
        <v>93176.746499999994</v>
      </c>
      <c r="K1084" s="35">
        <v>17703.5815</v>
      </c>
      <c r="L1084" s="35">
        <v>110880.32800000001</v>
      </c>
      <c r="M1084" s="35">
        <v>110880.32800000001</v>
      </c>
      <c r="N1084" s="33" t="s">
        <v>1291</v>
      </c>
      <c r="O1084" s="43">
        <v>45290</v>
      </c>
      <c r="P1084" s="36">
        <v>0</v>
      </c>
    </row>
    <row r="1085" spans="1:16" ht="13.15" customHeight="1" x14ac:dyDescent="0.25">
      <c r="A1085" s="33" t="s">
        <v>25</v>
      </c>
      <c r="B1085" s="45" t="s">
        <v>1256</v>
      </c>
      <c r="C1085" s="46">
        <v>20</v>
      </c>
      <c r="D1085" s="47" t="s">
        <v>88</v>
      </c>
      <c r="E1085" s="34">
        <v>45244</v>
      </c>
      <c r="F1085" s="33" t="s">
        <v>4498</v>
      </c>
      <c r="G1085" s="33" t="s">
        <v>1292</v>
      </c>
      <c r="H1085" s="37"/>
      <c r="I1085" s="35">
        <v>4878</v>
      </c>
      <c r="J1085" s="35">
        <v>4878</v>
      </c>
      <c r="K1085" s="35">
        <v>926.82</v>
      </c>
      <c r="L1085" s="35">
        <v>5804.82</v>
      </c>
      <c r="M1085" s="35">
        <v>0</v>
      </c>
      <c r="N1085" s="33"/>
      <c r="O1085" s="43"/>
      <c r="P1085" s="36">
        <v>0</v>
      </c>
    </row>
    <row r="1086" spans="1:16" ht="13.15" customHeight="1" x14ac:dyDescent="0.25">
      <c r="A1086" s="33" t="s">
        <v>25</v>
      </c>
      <c r="B1086" s="45" t="s">
        <v>1256</v>
      </c>
      <c r="C1086" s="46">
        <v>21</v>
      </c>
      <c r="D1086" s="47" t="s">
        <v>88</v>
      </c>
      <c r="E1086" s="34">
        <v>45245</v>
      </c>
      <c r="F1086" s="33" t="s">
        <v>4499</v>
      </c>
      <c r="G1086" s="33" t="s">
        <v>1293</v>
      </c>
      <c r="H1086" s="37"/>
      <c r="I1086" s="35">
        <v>1982.4</v>
      </c>
      <c r="J1086" s="35">
        <v>1982.4</v>
      </c>
      <c r="K1086" s="35">
        <v>376.65600000000001</v>
      </c>
      <c r="L1086" s="35">
        <v>2359.056</v>
      </c>
      <c r="M1086" s="35">
        <v>2359.056</v>
      </c>
      <c r="N1086" s="33" t="s">
        <v>1294</v>
      </c>
      <c r="O1086" s="43">
        <v>45251</v>
      </c>
      <c r="P1086" s="36">
        <v>0</v>
      </c>
    </row>
    <row r="1087" spans="1:16" ht="13.15" customHeight="1" x14ac:dyDescent="0.25">
      <c r="A1087" s="33" t="s">
        <v>25</v>
      </c>
      <c r="B1087" s="45" t="s">
        <v>1256</v>
      </c>
      <c r="C1087" s="46">
        <v>22</v>
      </c>
      <c r="D1087" s="47" t="s">
        <v>88</v>
      </c>
      <c r="E1087" s="34">
        <v>45260</v>
      </c>
      <c r="F1087" s="33" t="s">
        <v>4500</v>
      </c>
      <c r="G1087" s="33" t="s">
        <v>1295</v>
      </c>
      <c r="H1087" s="33" t="s">
        <v>90</v>
      </c>
      <c r="I1087" s="35">
        <v>6232.7699999999995</v>
      </c>
      <c r="J1087" s="35">
        <v>6232.7699999999995</v>
      </c>
      <c r="K1087" s="35">
        <v>1184.2265</v>
      </c>
      <c r="L1087" s="35">
        <v>7416.9964999999993</v>
      </c>
      <c r="M1087" s="35">
        <v>0</v>
      </c>
      <c r="N1087" s="37"/>
      <c r="O1087" s="33"/>
      <c r="P1087" s="35">
        <v>0</v>
      </c>
    </row>
    <row r="1088" spans="1:16" ht="13.15" customHeight="1" x14ac:dyDescent="0.25">
      <c r="A1088" s="33" t="s">
        <v>25</v>
      </c>
      <c r="B1088" s="45" t="s">
        <v>1256</v>
      </c>
      <c r="C1088" s="46">
        <v>23</v>
      </c>
      <c r="D1088" s="47" t="s">
        <v>88</v>
      </c>
      <c r="E1088" s="34">
        <v>45260</v>
      </c>
      <c r="F1088" s="33" t="s">
        <v>4500</v>
      </c>
      <c r="G1088" s="33" t="s">
        <v>1296</v>
      </c>
      <c r="H1088" s="33" t="s">
        <v>90</v>
      </c>
      <c r="I1088" s="35">
        <v>12323.886</v>
      </c>
      <c r="J1088" s="35">
        <v>12323.886</v>
      </c>
      <c r="K1088" s="35">
        <v>2341.5384999999997</v>
      </c>
      <c r="L1088" s="35">
        <v>14665.424499999999</v>
      </c>
      <c r="M1088" s="35">
        <v>0</v>
      </c>
      <c r="N1088" s="37"/>
      <c r="O1088" s="33"/>
      <c r="P1088" s="35">
        <v>0</v>
      </c>
    </row>
    <row r="1089" spans="1:16" ht="13.15" customHeight="1" x14ac:dyDescent="0.25">
      <c r="A1089" s="33" t="s">
        <v>25</v>
      </c>
      <c r="B1089" s="45" t="s">
        <v>1256</v>
      </c>
      <c r="C1089" s="46">
        <v>24</v>
      </c>
      <c r="D1089" s="47" t="s">
        <v>88</v>
      </c>
      <c r="E1089" s="34">
        <v>45260</v>
      </c>
      <c r="F1089" s="33" t="s">
        <v>4501</v>
      </c>
      <c r="G1089" s="33" t="s">
        <v>1297</v>
      </c>
      <c r="H1089" s="33" t="s">
        <v>90</v>
      </c>
      <c r="I1089" s="35">
        <v>27840</v>
      </c>
      <c r="J1089" s="35">
        <v>27840</v>
      </c>
      <c r="K1089" s="35">
        <v>5289.6</v>
      </c>
      <c r="L1089" s="35">
        <v>33129.599999999999</v>
      </c>
      <c r="M1089" s="35">
        <v>33129.599999999999</v>
      </c>
      <c r="N1089" s="33" t="s">
        <v>1298</v>
      </c>
      <c r="O1089" s="43">
        <v>45269</v>
      </c>
      <c r="P1089" s="36">
        <v>0</v>
      </c>
    </row>
    <row r="1090" spans="1:16" ht="13.15" customHeight="1" x14ac:dyDescent="0.25">
      <c r="A1090" s="33" t="s">
        <v>25</v>
      </c>
      <c r="B1090" s="45" t="s">
        <v>1256</v>
      </c>
      <c r="C1090" s="46">
        <v>25</v>
      </c>
      <c r="D1090" s="47" t="s">
        <v>88</v>
      </c>
      <c r="E1090" s="34">
        <v>45260</v>
      </c>
      <c r="F1090" s="33" t="s">
        <v>4501</v>
      </c>
      <c r="G1090" s="33" t="s">
        <v>1299</v>
      </c>
      <c r="H1090" s="33" t="s">
        <v>537</v>
      </c>
      <c r="I1090" s="35">
        <v>2549.7694999999999</v>
      </c>
      <c r="J1090" s="35">
        <v>2549.7694999999999</v>
      </c>
      <c r="K1090" s="35">
        <v>484.45600000000002</v>
      </c>
      <c r="L1090" s="35">
        <v>3034.2255</v>
      </c>
      <c r="M1090" s="35">
        <v>3034.2255</v>
      </c>
      <c r="N1090" s="33" t="s">
        <v>1298</v>
      </c>
      <c r="O1090" s="43">
        <v>45269</v>
      </c>
      <c r="P1090" s="36">
        <v>0</v>
      </c>
    </row>
    <row r="1091" spans="1:16" ht="13.15" customHeight="1" x14ac:dyDescent="0.25">
      <c r="A1091" s="33" t="s">
        <v>25</v>
      </c>
      <c r="B1091" s="45" t="s">
        <v>1256</v>
      </c>
      <c r="C1091" s="46">
        <v>26</v>
      </c>
      <c r="D1091" s="47" t="s">
        <v>88</v>
      </c>
      <c r="E1091" s="34">
        <v>45260</v>
      </c>
      <c r="F1091" s="33" t="s">
        <v>4502</v>
      </c>
      <c r="G1091" s="33" t="s">
        <v>1300</v>
      </c>
      <c r="H1091" s="37"/>
      <c r="I1091" s="35">
        <v>677946.49300000002</v>
      </c>
      <c r="J1091" s="35">
        <v>720836.25</v>
      </c>
      <c r="K1091" s="35">
        <v>136958.88750000001</v>
      </c>
      <c r="L1091" s="35">
        <v>814905.38049999997</v>
      </c>
      <c r="M1091" s="35">
        <v>0</v>
      </c>
      <c r="N1091" s="37"/>
      <c r="O1091" s="33"/>
      <c r="P1091" s="35">
        <v>0</v>
      </c>
    </row>
    <row r="1092" spans="1:16" ht="13.15" customHeight="1" x14ac:dyDescent="0.25">
      <c r="A1092" s="33" t="s">
        <v>25</v>
      </c>
      <c r="B1092" s="45" t="s">
        <v>1256</v>
      </c>
      <c r="C1092" s="46">
        <v>27</v>
      </c>
      <c r="D1092" s="47" t="s">
        <v>88</v>
      </c>
      <c r="E1092" s="34">
        <v>45263</v>
      </c>
      <c r="F1092" s="33" t="s">
        <v>4503</v>
      </c>
      <c r="G1092" s="33" t="s">
        <v>1301</v>
      </c>
      <c r="H1092" s="37"/>
      <c r="I1092" s="35">
        <v>49288.356</v>
      </c>
      <c r="J1092" s="35">
        <v>49288.356</v>
      </c>
      <c r="K1092" s="35">
        <v>9364.7875000000004</v>
      </c>
      <c r="L1092" s="35">
        <v>58653.143500000006</v>
      </c>
      <c r="M1092" s="35">
        <v>58653.143500000006</v>
      </c>
      <c r="N1092" s="33" t="s">
        <v>1302</v>
      </c>
      <c r="O1092" s="43">
        <v>45265</v>
      </c>
      <c r="P1092" s="36">
        <v>0</v>
      </c>
    </row>
    <row r="1093" spans="1:16" ht="13.15" customHeight="1" x14ac:dyDescent="0.25">
      <c r="A1093" s="33" t="s">
        <v>25</v>
      </c>
      <c r="B1093" s="45" t="s">
        <v>1256</v>
      </c>
      <c r="C1093" s="46">
        <v>28</v>
      </c>
      <c r="D1093" s="47" t="s">
        <v>88</v>
      </c>
      <c r="E1093" s="34">
        <v>45271</v>
      </c>
      <c r="F1093" s="33" t="s">
        <v>4485</v>
      </c>
      <c r="G1093" s="33" t="s">
        <v>1303</v>
      </c>
      <c r="H1093" s="33" t="s">
        <v>90</v>
      </c>
      <c r="I1093" s="35">
        <v>6232.7699999999995</v>
      </c>
      <c r="J1093" s="35">
        <v>6232.7699999999995</v>
      </c>
      <c r="K1093" s="35">
        <v>1184.2260000000001</v>
      </c>
      <c r="L1093" s="35">
        <v>7416.996000000001</v>
      </c>
      <c r="M1093" s="35">
        <v>7416.996000000001</v>
      </c>
      <c r="N1093" s="33" t="s">
        <v>1304</v>
      </c>
      <c r="O1093" s="43">
        <v>45263</v>
      </c>
      <c r="P1093" s="36">
        <v>0</v>
      </c>
    </row>
    <row r="1094" spans="1:16" ht="13.15" customHeight="1" x14ac:dyDescent="0.25">
      <c r="A1094" s="33" t="s">
        <v>25</v>
      </c>
      <c r="B1094" s="45" t="s">
        <v>1256</v>
      </c>
      <c r="C1094" s="46">
        <v>29</v>
      </c>
      <c r="D1094" s="47" t="s">
        <v>88</v>
      </c>
      <c r="E1094" s="34">
        <v>45271</v>
      </c>
      <c r="F1094" s="33" t="s">
        <v>4504</v>
      </c>
      <c r="G1094" s="33" t="s">
        <v>1305</v>
      </c>
      <c r="H1094" s="33" t="s">
        <v>123</v>
      </c>
      <c r="I1094" s="35">
        <v>10201.597</v>
      </c>
      <c r="J1094" s="35">
        <v>10201.597</v>
      </c>
      <c r="K1094" s="35">
        <v>798.30349999999999</v>
      </c>
      <c r="L1094" s="35">
        <v>10999.9005</v>
      </c>
      <c r="M1094" s="35">
        <v>10999.9005</v>
      </c>
      <c r="N1094" s="33" t="s">
        <v>1306</v>
      </c>
      <c r="O1094" s="43">
        <v>45280</v>
      </c>
      <c r="P1094" s="36">
        <v>0</v>
      </c>
    </row>
    <row r="1095" spans="1:16" ht="13.15" customHeight="1" x14ac:dyDescent="0.25">
      <c r="A1095" s="33" t="s">
        <v>25</v>
      </c>
      <c r="B1095" s="45" t="s">
        <v>1256</v>
      </c>
      <c r="C1095" s="46">
        <v>30</v>
      </c>
      <c r="D1095" s="47" t="s">
        <v>88</v>
      </c>
      <c r="E1095" s="34">
        <v>45274</v>
      </c>
      <c r="F1095" s="33" t="s">
        <v>4505</v>
      </c>
      <c r="G1095" s="33" t="s">
        <v>1307</v>
      </c>
      <c r="H1095" s="37"/>
      <c r="I1095" s="35">
        <v>16174.344000000001</v>
      </c>
      <c r="J1095" s="35">
        <v>16174.344000000001</v>
      </c>
      <c r="K1095" s="35">
        <v>3073.125</v>
      </c>
      <c r="L1095" s="35">
        <v>19247.469000000001</v>
      </c>
      <c r="M1095" s="35">
        <v>0</v>
      </c>
      <c r="N1095" s="37"/>
      <c r="O1095" s="33"/>
      <c r="P1095" s="35">
        <v>0</v>
      </c>
    </row>
    <row r="1096" spans="1:16" ht="13.15" customHeight="1" x14ac:dyDescent="0.25">
      <c r="A1096" s="33" t="s">
        <v>25</v>
      </c>
      <c r="B1096" s="45" t="s">
        <v>1256</v>
      </c>
      <c r="C1096" s="46">
        <v>31</v>
      </c>
      <c r="D1096" s="47" t="s">
        <v>88</v>
      </c>
      <c r="E1096" s="34">
        <v>45279</v>
      </c>
      <c r="F1096" s="33" t="s">
        <v>4506</v>
      </c>
      <c r="G1096" s="33" t="s">
        <v>1308</v>
      </c>
      <c r="H1096" s="33" t="s">
        <v>90</v>
      </c>
      <c r="I1096" s="35">
        <v>27840</v>
      </c>
      <c r="J1096" s="35">
        <v>27840</v>
      </c>
      <c r="K1096" s="35">
        <v>5289.6</v>
      </c>
      <c r="L1096" s="35">
        <v>33129.599999999999</v>
      </c>
      <c r="M1096" s="35">
        <v>33129.599999999999</v>
      </c>
      <c r="N1096" s="33" t="s">
        <v>1309</v>
      </c>
      <c r="O1096" s="43">
        <v>45285</v>
      </c>
      <c r="P1096" s="36">
        <v>0</v>
      </c>
    </row>
    <row r="1097" spans="1:16" ht="13.15" customHeight="1" x14ac:dyDescent="0.25">
      <c r="A1097" s="33" t="s">
        <v>25</v>
      </c>
      <c r="B1097" s="45" t="s">
        <v>1256</v>
      </c>
      <c r="C1097" s="46">
        <v>32</v>
      </c>
      <c r="D1097" s="47" t="s">
        <v>88</v>
      </c>
      <c r="E1097" s="34">
        <v>45280</v>
      </c>
      <c r="F1097" s="33" t="s">
        <v>4507</v>
      </c>
      <c r="G1097" s="33" t="s">
        <v>1310</v>
      </c>
      <c r="H1097" s="33" t="s">
        <v>1311</v>
      </c>
      <c r="I1097" s="35">
        <v>3399.69</v>
      </c>
      <c r="J1097" s="35">
        <v>3399.69</v>
      </c>
      <c r="K1097" s="35">
        <v>645.94100000000003</v>
      </c>
      <c r="L1097" s="35">
        <v>4045.6309999999999</v>
      </c>
      <c r="M1097" s="35">
        <v>0</v>
      </c>
      <c r="N1097" s="33"/>
      <c r="O1097" s="43"/>
      <c r="P1097" s="36">
        <v>0</v>
      </c>
    </row>
    <row r="1098" spans="1:16" ht="13.15" customHeight="1" x14ac:dyDescent="0.25">
      <c r="A1098" s="33" t="s">
        <v>25</v>
      </c>
      <c r="B1098" s="45" t="s">
        <v>1256</v>
      </c>
      <c r="C1098" s="46">
        <v>33</v>
      </c>
      <c r="D1098" s="47" t="s">
        <v>88</v>
      </c>
      <c r="E1098" s="34">
        <v>45280</v>
      </c>
      <c r="F1098" s="33" t="s">
        <v>4508</v>
      </c>
      <c r="G1098" s="33" t="s">
        <v>1312</v>
      </c>
      <c r="H1098" s="33" t="s">
        <v>3696</v>
      </c>
      <c r="I1098" s="35">
        <v>10199.075999999999</v>
      </c>
      <c r="J1098" s="35">
        <v>10199.075999999999</v>
      </c>
      <c r="K1098" s="35">
        <v>1937.8244999999999</v>
      </c>
      <c r="L1098" s="35">
        <v>12136.9005</v>
      </c>
      <c r="M1098" s="35">
        <v>12136.9005</v>
      </c>
      <c r="N1098" s="33" t="s">
        <v>1313</v>
      </c>
      <c r="O1098" s="43">
        <v>45286</v>
      </c>
      <c r="P1098" s="36">
        <v>0</v>
      </c>
    </row>
    <row r="1099" spans="1:16" ht="13.15" customHeight="1" x14ac:dyDescent="0.25">
      <c r="A1099" s="33" t="s">
        <v>25</v>
      </c>
      <c r="B1099" s="45" t="s">
        <v>1256</v>
      </c>
      <c r="C1099" s="46">
        <v>34</v>
      </c>
      <c r="D1099" s="47" t="s">
        <v>88</v>
      </c>
      <c r="E1099" s="34">
        <v>45280</v>
      </c>
      <c r="F1099" s="33" t="s">
        <v>4509</v>
      </c>
      <c r="G1099" s="33" t="s">
        <v>1314</v>
      </c>
      <c r="H1099" s="33" t="s">
        <v>3696</v>
      </c>
      <c r="I1099" s="35">
        <v>10199.075999999999</v>
      </c>
      <c r="J1099" s="35">
        <v>10199.075999999999</v>
      </c>
      <c r="K1099" s="35">
        <v>1937.8244999999999</v>
      </c>
      <c r="L1099" s="35">
        <v>12136.9005</v>
      </c>
      <c r="M1099" s="35">
        <v>0</v>
      </c>
      <c r="N1099" s="37"/>
      <c r="O1099" s="33"/>
      <c r="P1099" s="35">
        <v>0</v>
      </c>
    </row>
    <row r="1100" spans="1:16" ht="13.15" customHeight="1" x14ac:dyDescent="0.25">
      <c r="A1100" s="33" t="s">
        <v>25</v>
      </c>
      <c r="B1100" s="45" t="s">
        <v>1256</v>
      </c>
      <c r="C1100" s="46">
        <v>35</v>
      </c>
      <c r="D1100" s="47" t="s">
        <v>88</v>
      </c>
      <c r="E1100" s="34">
        <v>45280</v>
      </c>
      <c r="F1100" s="33" t="s">
        <v>4510</v>
      </c>
      <c r="G1100" s="33" t="s">
        <v>1315</v>
      </c>
      <c r="H1100" s="33" t="s">
        <v>1316</v>
      </c>
      <c r="I1100" s="35">
        <v>10199.075999999999</v>
      </c>
      <c r="J1100" s="35">
        <v>10199.075999999999</v>
      </c>
      <c r="K1100" s="35">
        <v>1937.8244999999999</v>
      </c>
      <c r="L1100" s="35">
        <v>12136.9005</v>
      </c>
      <c r="M1100" s="35">
        <v>0</v>
      </c>
      <c r="N1100" s="37"/>
      <c r="O1100" s="33"/>
      <c r="P1100" s="35">
        <v>0</v>
      </c>
    </row>
    <row r="1101" spans="1:16" ht="13.15" customHeight="1" x14ac:dyDescent="0.25">
      <c r="A1101" s="33" t="s">
        <v>25</v>
      </c>
      <c r="B1101" s="45" t="s">
        <v>1256</v>
      </c>
      <c r="C1101" s="46">
        <v>36</v>
      </c>
      <c r="D1101" s="47" t="s">
        <v>88</v>
      </c>
      <c r="E1101" s="34">
        <v>45280</v>
      </c>
      <c r="F1101" s="33" t="s">
        <v>4510</v>
      </c>
      <c r="G1101" s="33" t="s">
        <v>1317</v>
      </c>
      <c r="H1101" s="33" t="s">
        <v>1316</v>
      </c>
      <c r="I1101" s="35">
        <v>31440</v>
      </c>
      <c r="J1101" s="35">
        <v>31440</v>
      </c>
      <c r="K1101" s="35">
        <v>5973.6</v>
      </c>
      <c r="L1101" s="35">
        <v>37413.599999999999</v>
      </c>
      <c r="M1101" s="35">
        <v>0</v>
      </c>
      <c r="N1101" s="37"/>
      <c r="O1101" s="33"/>
      <c r="P1101" s="35">
        <v>0</v>
      </c>
    </row>
    <row r="1102" spans="1:16" ht="13.15" customHeight="1" x14ac:dyDescent="0.25">
      <c r="A1102" s="33" t="s">
        <v>25</v>
      </c>
      <c r="B1102" s="45" t="s">
        <v>1256</v>
      </c>
      <c r="C1102" s="46">
        <v>37</v>
      </c>
      <c r="D1102" s="47" t="s">
        <v>88</v>
      </c>
      <c r="E1102" s="34">
        <v>45281</v>
      </c>
      <c r="F1102" s="33" t="s">
        <v>4511</v>
      </c>
      <c r="G1102" s="33" t="s">
        <v>1318</v>
      </c>
      <c r="H1102" s="33" t="s">
        <v>1319</v>
      </c>
      <c r="I1102" s="35">
        <v>10199.075999999999</v>
      </c>
      <c r="J1102" s="35">
        <v>10199.075999999999</v>
      </c>
      <c r="K1102" s="35">
        <v>1937.8244999999999</v>
      </c>
      <c r="L1102" s="35">
        <v>12136.9005</v>
      </c>
      <c r="M1102" s="35">
        <v>12136.9005</v>
      </c>
      <c r="N1102" s="33" t="s">
        <v>1320</v>
      </c>
      <c r="O1102" s="43">
        <v>45285</v>
      </c>
      <c r="P1102" s="36">
        <v>0</v>
      </c>
    </row>
    <row r="1103" spans="1:16" ht="13.15" customHeight="1" x14ac:dyDescent="0.25">
      <c r="A1103" s="33" t="s">
        <v>25</v>
      </c>
      <c r="B1103" s="45" t="s">
        <v>1256</v>
      </c>
      <c r="C1103" s="46">
        <v>38</v>
      </c>
      <c r="D1103" s="47" t="s">
        <v>88</v>
      </c>
      <c r="E1103" s="34">
        <v>45281</v>
      </c>
      <c r="F1103" s="33" t="s">
        <v>4512</v>
      </c>
      <c r="G1103" s="33" t="s">
        <v>1321</v>
      </c>
      <c r="H1103" s="33" t="s">
        <v>90</v>
      </c>
      <c r="I1103" s="35">
        <v>10199.075999999999</v>
      </c>
      <c r="J1103" s="35">
        <v>10199.075999999999</v>
      </c>
      <c r="K1103" s="35">
        <v>1937.8244999999999</v>
      </c>
      <c r="L1103" s="35">
        <v>12136.9005</v>
      </c>
      <c r="M1103" s="35">
        <v>0</v>
      </c>
      <c r="N1103" s="37"/>
      <c r="O1103" s="33"/>
      <c r="P1103" s="35">
        <v>0</v>
      </c>
    </row>
    <row r="1104" spans="1:16" ht="13.15" customHeight="1" x14ac:dyDescent="0.25">
      <c r="A1104" s="33" t="s">
        <v>25</v>
      </c>
      <c r="B1104" s="45" t="s">
        <v>1256</v>
      </c>
      <c r="C1104" s="46">
        <v>39</v>
      </c>
      <c r="D1104" s="47" t="s">
        <v>88</v>
      </c>
      <c r="E1104" s="34">
        <v>45286</v>
      </c>
      <c r="F1104" s="33" t="s">
        <v>4513</v>
      </c>
      <c r="G1104" s="33" t="s">
        <v>1322</v>
      </c>
      <c r="H1104" s="37"/>
      <c r="I1104" s="35">
        <v>191934.7825</v>
      </c>
      <c r="J1104" s="35">
        <v>204077.38649999999</v>
      </c>
      <c r="K1104" s="35">
        <v>38774.703000000001</v>
      </c>
      <c r="L1104" s="35">
        <v>230709.48550000001</v>
      </c>
      <c r="M1104" s="35">
        <v>0</v>
      </c>
      <c r="N1104" s="37"/>
      <c r="O1104" s="33"/>
      <c r="P1104" s="35">
        <v>0</v>
      </c>
    </row>
    <row r="1105" spans="1:16" ht="13.15" customHeight="1" x14ac:dyDescent="0.25">
      <c r="A1105" s="33" t="s">
        <v>25</v>
      </c>
      <c r="B1105" s="45" t="s">
        <v>1256</v>
      </c>
      <c r="C1105" s="46">
        <v>40</v>
      </c>
      <c r="D1105" s="47" t="s">
        <v>88</v>
      </c>
      <c r="E1105" s="34">
        <v>45288</v>
      </c>
      <c r="F1105" s="33" t="s">
        <v>4514</v>
      </c>
      <c r="G1105" s="33" t="s">
        <v>1323</v>
      </c>
      <c r="H1105" s="33" t="s">
        <v>3697</v>
      </c>
      <c r="I1105" s="35">
        <v>10199.075999999999</v>
      </c>
      <c r="J1105" s="35">
        <v>10199.075999999999</v>
      </c>
      <c r="K1105" s="35">
        <v>1937.8244999999999</v>
      </c>
      <c r="L1105" s="35">
        <v>12136.9005</v>
      </c>
      <c r="M1105" s="35">
        <v>0</v>
      </c>
      <c r="N1105" s="37"/>
      <c r="O1105" s="33"/>
      <c r="P1105" s="35">
        <v>0</v>
      </c>
    </row>
    <row r="1106" spans="1:16" ht="13.15" customHeight="1" x14ac:dyDescent="0.25">
      <c r="A1106" s="33" t="s">
        <v>25</v>
      </c>
      <c r="B1106" s="45" t="s">
        <v>1256</v>
      </c>
      <c r="C1106" s="46">
        <v>41</v>
      </c>
      <c r="D1106" s="47" t="s">
        <v>88</v>
      </c>
      <c r="E1106" s="34">
        <v>45288</v>
      </c>
      <c r="F1106" s="33" t="s">
        <v>4515</v>
      </c>
      <c r="G1106" s="33" t="s">
        <v>1324</v>
      </c>
      <c r="H1106" s="33" t="s">
        <v>3698</v>
      </c>
      <c r="I1106" s="35">
        <v>10199.075999999999</v>
      </c>
      <c r="J1106" s="35">
        <v>10199.075999999999</v>
      </c>
      <c r="K1106" s="35">
        <v>1937.8244999999999</v>
      </c>
      <c r="L1106" s="35">
        <v>12136.9005</v>
      </c>
      <c r="M1106" s="35">
        <v>0</v>
      </c>
      <c r="N1106" s="33"/>
      <c r="O1106" s="43"/>
      <c r="P1106" s="36">
        <v>0</v>
      </c>
    </row>
    <row r="1107" spans="1:16" ht="13.15" customHeight="1" x14ac:dyDescent="0.25">
      <c r="A1107" s="33" t="s">
        <v>25</v>
      </c>
      <c r="B1107" s="45" t="s">
        <v>1256</v>
      </c>
      <c r="C1107" s="46">
        <v>42</v>
      </c>
      <c r="D1107" s="47" t="s">
        <v>88</v>
      </c>
      <c r="E1107" s="34">
        <v>45288</v>
      </c>
      <c r="F1107" s="33" t="s">
        <v>4489</v>
      </c>
      <c r="G1107" s="33" t="s">
        <v>1287</v>
      </c>
      <c r="H1107" s="33" t="s">
        <v>520</v>
      </c>
      <c r="I1107" s="35">
        <v>135000</v>
      </c>
      <c r="J1107" s="35">
        <v>135000</v>
      </c>
      <c r="K1107" s="35">
        <v>0</v>
      </c>
      <c r="L1107" s="35">
        <v>135000</v>
      </c>
      <c r="M1107" s="35">
        <v>0</v>
      </c>
      <c r="N1107" s="37"/>
      <c r="O1107" s="33"/>
      <c r="P1107" s="35">
        <v>0</v>
      </c>
    </row>
    <row r="1108" spans="1:16" ht="13.15" customHeight="1" x14ac:dyDescent="0.25">
      <c r="A1108" s="33" t="s">
        <v>26</v>
      </c>
      <c r="B1108" s="45" t="s">
        <v>1325</v>
      </c>
      <c r="C1108" s="46">
        <v>1</v>
      </c>
      <c r="D1108" s="47" t="s">
        <v>88</v>
      </c>
      <c r="E1108" s="34">
        <v>44929</v>
      </c>
      <c r="F1108" s="33" t="s">
        <v>4516</v>
      </c>
      <c r="G1108" s="33" t="s">
        <v>1326</v>
      </c>
      <c r="H1108" s="37"/>
      <c r="I1108" s="35">
        <v>2223.3764999999999</v>
      </c>
      <c r="J1108" s="36">
        <v>0</v>
      </c>
      <c r="K1108" s="35">
        <v>422.4425</v>
      </c>
      <c r="L1108" s="35">
        <v>2645.819</v>
      </c>
      <c r="M1108" s="35">
        <v>2645.8180000000002</v>
      </c>
      <c r="N1108" s="33">
        <v>1</v>
      </c>
      <c r="O1108" s="43">
        <v>44927</v>
      </c>
      <c r="P1108" s="36">
        <v>0</v>
      </c>
    </row>
    <row r="1109" spans="1:16" ht="13.15" customHeight="1" x14ac:dyDescent="0.25">
      <c r="A1109" s="33" t="s">
        <v>26</v>
      </c>
      <c r="B1109" s="45" t="s">
        <v>1325</v>
      </c>
      <c r="C1109" s="46">
        <v>2</v>
      </c>
      <c r="D1109" s="47" t="s">
        <v>88</v>
      </c>
      <c r="E1109" s="34">
        <v>44931</v>
      </c>
      <c r="F1109" s="33" t="s">
        <v>4517</v>
      </c>
      <c r="G1109" s="33" t="s">
        <v>1327</v>
      </c>
      <c r="H1109" s="37"/>
      <c r="I1109" s="35">
        <v>3064.7730000000001</v>
      </c>
      <c r="J1109" s="36">
        <v>0</v>
      </c>
      <c r="K1109" s="35">
        <v>582.3075</v>
      </c>
      <c r="L1109" s="35">
        <v>3647.0805</v>
      </c>
      <c r="M1109" s="35">
        <v>3647.0800000000004</v>
      </c>
      <c r="N1109" s="33">
        <v>2</v>
      </c>
      <c r="O1109" s="43">
        <v>44930</v>
      </c>
      <c r="P1109" s="36">
        <v>0</v>
      </c>
    </row>
    <row r="1110" spans="1:16" ht="13.15" customHeight="1" x14ac:dyDescent="0.25">
      <c r="A1110" s="33" t="s">
        <v>26</v>
      </c>
      <c r="B1110" s="45" t="s">
        <v>1325</v>
      </c>
      <c r="C1110" s="46">
        <v>3</v>
      </c>
      <c r="D1110" s="47" t="s">
        <v>88</v>
      </c>
      <c r="E1110" s="34">
        <v>44957</v>
      </c>
      <c r="F1110" s="33" t="s">
        <v>4518</v>
      </c>
      <c r="G1110" s="33" t="s">
        <v>1328</v>
      </c>
      <c r="H1110" s="37"/>
      <c r="I1110" s="35">
        <v>750</v>
      </c>
      <c r="J1110" s="35">
        <v>750</v>
      </c>
      <c r="K1110" s="35">
        <v>142.5</v>
      </c>
      <c r="L1110" s="35">
        <v>892.5</v>
      </c>
      <c r="M1110" s="35">
        <v>148.75</v>
      </c>
      <c r="N1110" s="33">
        <v>7927732</v>
      </c>
      <c r="O1110" s="43">
        <v>44270</v>
      </c>
      <c r="P1110" s="36">
        <v>0</v>
      </c>
    </row>
    <row r="1111" spans="1:16" ht="13.15" customHeight="1" x14ac:dyDescent="0.25">
      <c r="A1111" s="33" t="s">
        <v>26</v>
      </c>
      <c r="B1111" s="45" t="s">
        <v>1325</v>
      </c>
      <c r="C1111" s="46">
        <v>3</v>
      </c>
      <c r="D1111" s="47" t="s">
        <v>88</v>
      </c>
      <c r="E1111" s="34">
        <v>44957</v>
      </c>
      <c r="F1111" s="33" t="s">
        <v>4518</v>
      </c>
      <c r="G1111" s="33" t="s">
        <v>1328</v>
      </c>
      <c r="H1111" s="37"/>
      <c r="I1111" s="35">
        <v>0</v>
      </c>
      <c r="J1111" s="35">
        <v>0</v>
      </c>
      <c r="K1111" s="35">
        <v>0</v>
      </c>
      <c r="L1111" s="35">
        <v>0</v>
      </c>
      <c r="M1111" s="35">
        <v>743.75</v>
      </c>
      <c r="N1111" s="33">
        <v>7451067</v>
      </c>
      <c r="O1111" s="43">
        <v>45028</v>
      </c>
      <c r="P1111" s="36">
        <v>0</v>
      </c>
    </row>
    <row r="1112" spans="1:16" ht="13.15" customHeight="1" x14ac:dyDescent="0.25">
      <c r="A1112" s="33" t="s">
        <v>26</v>
      </c>
      <c r="B1112" s="45" t="s">
        <v>1325</v>
      </c>
      <c r="C1112" s="46">
        <v>4</v>
      </c>
      <c r="D1112" s="47" t="s">
        <v>88</v>
      </c>
      <c r="E1112" s="34">
        <v>44986</v>
      </c>
      <c r="F1112" s="33" t="s">
        <v>4519</v>
      </c>
      <c r="G1112" s="33" t="s">
        <v>1329</v>
      </c>
      <c r="H1112" s="37"/>
      <c r="I1112" s="35">
        <v>3000</v>
      </c>
      <c r="J1112" s="35">
        <v>3000</v>
      </c>
      <c r="K1112" s="35">
        <v>0</v>
      </c>
      <c r="L1112" s="35">
        <v>3000</v>
      </c>
      <c r="M1112" s="35">
        <v>3000</v>
      </c>
      <c r="N1112" s="33">
        <v>14</v>
      </c>
      <c r="O1112" s="43">
        <v>44992</v>
      </c>
      <c r="P1112" s="36">
        <v>0</v>
      </c>
    </row>
    <row r="1113" spans="1:16" ht="13.15" customHeight="1" x14ac:dyDescent="0.25">
      <c r="A1113" s="33" t="s">
        <v>26</v>
      </c>
      <c r="B1113" s="45" t="s">
        <v>1325</v>
      </c>
      <c r="C1113" s="46">
        <v>5</v>
      </c>
      <c r="D1113" s="47" t="s">
        <v>88</v>
      </c>
      <c r="E1113" s="34">
        <v>44972</v>
      </c>
      <c r="F1113" s="33" t="s">
        <v>4520</v>
      </c>
      <c r="G1113" s="33" t="s">
        <v>1330</v>
      </c>
      <c r="H1113" s="37"/>
      <c r="I1113" s="35">
        <v>260</v>
      </c>
      <c r="J1113" s="35">
        <v>260</v>
      </c>
      <c r="K1113" s="35">
        <v>0</v>
      </c>
      <c r="L1113" s="35">
        <v>260</v>
      </c>
      <c r="M1113" s="35">
        <v>260</v>
      </c>
      <c r="N1113" s="33" t="s">
        <v>1331</v>
      </c>
      <c r="O1113" s="43">
        <v>45004</v>
      </c>
      <c r="P1113" s="36">
        <v>0</v>
      </c>
    </row>
    <row r="1114" spans="1:16" ht="13.15" customHeight="1" x14ac:dyDescent="0.25">
      <c r="A1114" s="33" t="s">
        <v>26</v>
      </c>
      <c r="B1114" s="45" t="s">
        <v>1325</v>
      </c>
      <c r="C1114" s="46">
        <v>6</v>
      </c>
      <c r="D1114" s="47" t="s">
        <v>88</v>
      </c>
      <c r="E1114" s="34">
        <v>45007</v>
      </c>
      <c r="F1114" s="33" t="s">
        <v>4521</v>
      </c>
      <c r="G1114" s="33" t="s">
        <v>1332</v>
      </c>
      <c r="H1114" s="37"/>
      <c r="I1114" s="35">
        <v>64621.722999999998</v>
      </c>
      <c r="J1114" s="35">
        <v>64621.722999999998</v>
      </c>
      <c r="K1114" s="35">
        <v>12278.128000000001</v>
      </c>
      <c r="L1114" s="35">
        <v>76899.850999999995</v>
      </c>
      <c r="M1114" s="35">
        <v>76899.8505</v>
      </c>
      <c r="N1114" s="33" t="s">
        <v>1333</v>
      </c>
      <c r="O1114" s="43">
        <v>45103</v>
      </c>
      <c r="P1114" s="36">
        <v>0</v>
      </c>
    </row>
    <row r="1115" spans="1:16" ht="13.15" customHeight="1" x14ac:dyDescent="0.25">
      <c r="A1115" s="33" t="s">
        <v>26</v>
      </c>
      <c r="B1115" s="45" t="s">
        <v>1325</v>
      </c>
      <c r="C1115" s="46">
        <v>7</v>
      </c>
      <c r="D1115" s="47" t="s">
        <v>88</v>
      </c>
      <c r="E1115" s="34">
        <v>45007</v>
      </c>
      <c r="F1115" s="33" t="s">
        <v>4518</v>
      </c>
      <c r="G1115" s="33" t="s">
        <v>1334</v>
      </c>
      <c r="H1115" s="37"/>
      <c r="I1115" s="35">
        <v>625</v>
      </c>
      <c r="J1115" s="35">
        <v>625</v>
      </c>
      <c r="K1115" s="35">
        <v>118.75</v>
      </c>
      <c r="L1115" s="35">
        <v>743.75</v>
      </c>
      <c r="M1115" s="35">
        <v>743.75</v>
      </c>
      <c r="N1115" s="33">
        <v>7451067</v>
      </c>
      <c r="O1115" s="43">
        <v>45028</v>
      </c>
      <c r="P1115" s="36">
        <v>0</v>
      </c>
    </row>
    <row r="1116" spans="1:16" ht="13.15" customHeight="1" x14ac:dyDescent="0.25">
      <c r="A1116" s="33" t="s">
        <v>26</v>
      </c>
      <c r="B1116" s="45" t="s">
        <v>1325</v>
      </c>
      <c r="C1116" s="46">
        <v>8</v>
      </c>
      <c r="D1116" s="47" t="s">
        <v>88</v>
      </c>
      <c r="E1116" s="34">
        <v>45011</v>
      </c>
      <c r="F1116" s="33" t="s">
        <v>4522</v>
      </c>
      <c r="G1116" s="33" t="s">
        <v>1335</v>
      </c>
      <c r="H1116" s="37"/>
      <c r="I1116" s="35">
        <v>5364.6970000000001</v>
      </c>
      <c r="J1116" s="35">
        <v>5364.6970000000001</v>
      </c>
      <c r="K1116" s="35">
        <v>1019.2924999999999</v>
      </c>
      <c r="L1116" s="35">
        <v>6383.9894999999997</v>
      </c>
      <c r="M1116" s="35">
        <v>6383.9894999999997</v>
      </c>
      <c r="N1116" s="33">
        <v>1740021</v>
      </c>
      <c r="O1116" s="43">
        <v>45028</v>
      </c>
      <c r="P1116" s="36">
        <v>0</v>
      </c>
    </row>
    <row r="1117" spans="1:16" ht="13.15" customHeight="1" x14ac:dyDescent="0.25">
      <c r="A1117" s="33" t="s">
        <v>26</v>
      </c>
      <c r="B1117" s="45" t="s">
        <v>1325</v>
      </c>
      <c r="C1117" s="46">
        <v>9</v>
      </c>
      <c r="D1117" s="47" t="s">
        <v>88</v>
      </c>
      <c r="E1117" s="34">
        <v>45014</v>
      </c>
      <c r="F1117" s="33" t="s">
        <v>4518</v>
      </c>
      <c r="G1117" s="33" t="s">
        <v>1336</v>
      </c>
      <c r="H1117" s="37"/>
      <c r="I1117" s="35">
        <v>500</v>
      </c>
      <c r="J1117" s="35">
        <v>500</v>
      </c>
      <c r="K1117" s="35">
        <v>95</v>
      </c>
      <c r="L1117" s="35">
        <v>595</v>
      </c>
      <c r="M1117" s="35">
        <v>595</v>
      </c>
      <c r="N1117" s="33">
        <v>7681072</v>
      </c>
      <c r="O1117" s="43">
        <v>45028</v>
      </c>
      <c r="P1117" s="36">
        <v>0</v>
      </c>
    </row>
    <row r="1118" spans="1:16" ht="13.15" customHeight="1" x14ac:dyDescent="0.25">
      <c r="A1118" s="33" t="s">
        <v>26</v>
      </c>
      <c r="B1118" s="45" t="s">
        <v>1325</v>
      </c>
      <c r="C1118" s="46">
        <v>10</v>
      </c>
      <c r="D1118" s="47" t="s">
        <v>88</v>
      </c>
      <c r="E1118" s="34">
        <v>45010</v>
      </c>
      <c r="F1118" s="33" t="s">
        <v>4520</v>
      </c>
      <c r="G1118" s="33" t="s">
        <v>1337</v>
      </c>
      <c r="H1118" s="37"/>
      <c r="I1118" s="35">
        <v>4304.6669999999995</v>
      </c>
      <c r="J1118" s="35">
        <v>4304.6669999999995</v>
      </c>
      <c r="K1118" s="35">
        <v>817.88649999999996</v>
      </c>
      <c r="L1118" s="35">
        <v>5122.5535</v>
      </c>
      <c r="M1118" s="35">
        <v>5122.5535</v>
      </c>
      <c r="N1118" s="33" t="s">
        <v>1338</v>
      </c>
      <c r="O1118" s="43">
        <v>45012</v>
      </c>
      <c r="P1118" s="36">
        <v>0</v>
      </c>
    </row>
    <row r="1119" spans="1:16" ht="13.15" customHeight="1" x14ac:dyDescent="0.25">
      <c r="A1119" s="33" t="s">
        <v>26</v>
      </c>
      <c r="B1119" s="45" t="s">
        <v>1325</v>
      </c>
      <c r="C1119" s="46">
        <v>11</v>
      </c>
      <c r="D1119" s="47" t="s">
        <v>88</v>
      </c>
      <c r="E1119" s="34">
        <v>45029</v>
      </c>
      <c r="F1119" s="33" t="s">
        <v>4523</v>
      </c>
      <c r="G1119" s="33" t="s">
        <v>1339</v>
      </c>
      <c r="H1119" s="37"/>
      <c r="I1119" s="35">
        <v>1710.81</v>
      </c>
      <c r="J1119" s="35">
        <v>1710.81</v>
      </c>
      <c r="K1119" s="35">
        <v>325.05349999999999</v>
      </c>
      <c r="L1119" s="35">
        <v>2035.8634999999999</v>
      </c>
      <c r="M1119" s="35">
        <v>2035.8634999999999</v>
      </c>
      <c r="N1119" s="33" t="s">
        <v>1340</v>
      </c>
      <c r="O1119" s="43">
        <v>45059</v>
      </c>
      <c r="P1119" s="36">
        <v>0</v>
      </c>
    </row>
    <row r="1120" spans="1:16" ht="13.15" customHeight="1" x14ac:dyDescent="0.25">
      <c r="A1120" s="33" t="s">
        <v>26</v>
      </c>
      <c r="B1120" s="45" t="s">
        <v>1325</v>
      </c>
      <c r="C1120" s="46">
        <v>12</v>
      </c>
      <c r="D1120" s="47" t="s">
        <v>88</v>
      </c>
      <c r="E1120" s="34">
        <v>45050</v>
      </c>
      <c r="F1120" s="33" t="s">
        <v>4518</v>
      </c>
      <c r="G1120" s="33" t="s">
        <v>1341</v>
      </c>
      <c r="H1120" s="37"/>
      <c r="I1120" s="35">
        <v>625</v>
      </c>
      <c r="J1120" s="35">
        <v>625</v>
      </c>
      <c r="K1120" s="35">
        <v>118.75</v>
      </c>
      <c r="L1120" s="35">
        <v>743.75</v>
      </c>
      <c r="M1120" s="35">
        <v>743.75</v>
      </c>
      <c r="N1120" s="33">
        <v>7451083</v>
      </c>
      <c r="O1120" s="43">
        <v>45083</v>
      </c>
      <c r="P1120" s="36">
        <v>0</v>
      </c>
    </row>
    <row r="1121" spans="1:16" ht="13.15" customHeight="1" x14ac:dyDescent="0.25">
      <c r="A1121" s="33" t="s">
        <v>26</v>
      </c>
      <c r="B1121" s="45" t="s">
        <v>1325</v>
      </c>
      <c r="C1121" s="46">
        <v>13</v>
      </c>
      <c r="D1121" s="47" t="s">
        <v>88</v>
      </c>
      <c r="E1121" s="34">
        <v>45055</v>
      </c>
      <c r="F1121" s="33" t="s">
        <v>4524</v>
      </c>
      <c r="G1121" s="33" t="s">
        <v>1342</v>
      </c>
      <c r="H1121" s="37"/>
      <c r="I1121" s="35">
        <v>3000</v>
      </c>
      <c r="J1121" s="35">
        <v>3000</v>
      </c>
      <c r="K1121" s="35">
        <v>0</v>
      </c>
      <c r="L1121" s="35">
        <v>3000</v>
      </c>
      <c r="M1121" s="35">
        <v>3000</v>
      </c>
      <c r="N1121" s="33">
        <v>85</v>
      </c>
      <c r="O1121" s="43">
        <v>45069</v>
      </c>
      <c r="P1121" s="36">
        <v>0</v>
      </c>
    </row>
    <row r="1122" spans="1:16" ht="13.15" customHeight="1" x14ac:dyDescent="0.25">
      <c r="A1122" s="33" t="s">
        <v>26</v>
      </c>
      <c r="B1122" s="45" t="s">
        <v>1325</v>
      </c>
      <c r="C1122" s="46">
        <v>14</v>
      </c>
      <c r="D1122" s="47" t="s">
        <v>88</v>
      </c>
      <c r="E1122" s="34">
        <v>45064</v>
      </c>
      <c r="F1122" s="33" t="s">
        <v>4525</v>
      </c>
      <c r="G1122" s="33" t="s">
        <v>1343</v>
      </c>
      <c r="H1122" s="33" t="s">
        <v>90</v>
      </c>
      <c r="I1122" s="35">
        <v>260</v>
      </c>
      <c r="J1122" s="35">
        <v>260</v>
      </c>
      <c r="K1122" s="35">
        <v>0</v>
      </c>
      <c r="L1122" s="35">
        <v>260</v>
      </c>
      <c r="M1122" s="35">
        <v>260</v>
      </c>
      <c r="N1122" s="33" t="s">
        <v>1344</v>
      </c>
      <c r="O1122" s="43">
        <v>45101</v>
      </c>
      <c r="P1122" s="36">
        <v>0</v>
      </c>
    </row>
    <row r="1123" spans="1:16" ht="13.15" customHeight="1" x14ac:dyDescent="0.25">
      <c r="A1123" s="33" t="s">
        <v>26</v>
      </c>
      <c r="B1123" s="45" t="s">
        <v>1325</v>
      </c>
      <c r="C1123" s="46">
        <v>15</v>
      </c>
      <c r="D1123" s="47" t="s">
        <v>88</v>
      </c>
      <c r="E1123" s="34">
        <v>45061</v>
      </c>
      <c r="F1123" s="33" t="s">
        <v>4526</v>
      </c>
      <c r="G1123" s="33" t="s">
        <v>1345</v>
      </c>
      <c r="H1123" s="37"/>
      <c r="I1123" s="35">
        <v>1804.6669999999999</v>
      </c>
      <c r="J1123" s="35">
        <v>1804.6669999999999</v>
      </c>
      <c r="K1123" s="35">
        <v>342.88649999999996</v>
      </c>
      <c r="L1123" s="35">
        <v>2147.5535</v>
      </c>
      <c r="M1123" s="35">
        <v>0</v>
      </c>
      <c r="N1123" s="37"/>
      <c r="O1123" s="33"/>
      <c r="P1123" s="35">
        <v>0</v>
      </c>
    </row>
    <row r="1124" spans="1:16" ht="13.15" customHeight="1" x14ac:dyDescent="0.25">
      <c r="A1124" s="33" t="s">
        <v>26</v>
      </c>
      <c r="B1124" s="45" t="s">
        <v>1325</v>
      </c>
      <c r="C1124" s="46">
        <v>16</v>
      </c>
      <c r="D1124" s="47" t="s">
        <v>88</v>
      </c>
      <c r="E1124" s="34">
        <v>45083</v>
      </c>
      <c r="F1124" s="33" t="s">
        <v>4518</v>
      </c>
      <c r="G1124" s="33" t="s">
        <v>1336</v>
      </c>
      <c r="H1124" s="37"/>
      <c r="I1124" s="35">
        <v>750</v>
      </c>
      <c r="J1124" s="35">
        <v>750</v>
      </c>
      <c r="K1124" s="35">
        <v>142.5</v>
      </c>
      <c r="L1124" s="35">
        <v>892.5</v>
      </c>
      <c r="M1124" s="35">
        <v>892.5</v>
      </c>
      <c r="N1124" s="33">
        <v>7451087</v>
      </c>
      <c r="O1124" s="43">
        <v>45119</v>
      </c>
      <c r="P1124" s="36">
        <v>0</v>
      </c>
    </row>
    <row r="1125" spans="1:16" ht="13.15" customHeight="1" x14ac:dyDescent="0.25">
      <c r="A1125" s="33" t="s">
        <v>26</v>
      </c>
      <c r="B1125" s="45" t="s">
        <v>1325</v>
      </c>
      <c r="C1125" s="46">
        <v>17</v>
      </c>
      <c r="D1125" s="47" t="s">
        <v>88</v>
      </c>
      <c r="E1125" s="34">
        <v>45102</v>
      </c>
      <c r="F1125" s="33" t="s">
        <v>4527</v>
      </c>
      <c r="G1125" s="33" t="s">
        <v>1346</v>
      </c>
      <c r="H1125" s="37"/>
      <c r="I1125" s="35">
        <v>66228.475000000006</v>
      </c>
      <c r="J1125" s="35">
        <v>66228.475000000006</v>
      </c>
      <c r="K1125" s="35">
        <v>12583.4105</v>
      </c>
      <c r="L1125" s="35">
        <v>78811.885500000004</v>
      </c>
      <c r="M1125" s="35">
        <v>78811.885500000004</v>
      </c>
      <c r="N1125" s="33" t="s">
        <v>1347</v>
      </c>
      <c r="O1125" s="43">
        <v>45159</v>
      </c>
      <c r="P1125" s="36">
        <v>0</v>
      </c>
    </row>
    <row r="1126" spans="1:16" ht="13.15" customHeight="1" x14ac:dyDescent="0.25">
      <c r="A1126" s="33" t="s">
        <v>26</v>
      </c>
      <c r="B1126" s="45" t="s">
        <v>1325</v>
      </c>
      <c r="C1126" s="46">
        <v>18</v>
      </c>
      <c r="D1126" s="47" t="s">
        <v>88</v>
      </c>
      <c r="E1126" s="34">
        <v>45111</v>
      </c>
      <c r="F1126" s="33" t="s">
        <v>4518</v>
      </c>
      <c r="G1126" s="33" t="s">
        <v>1348</v>
      </c>
      <c r="H1126" s="37"/>
      <c r="I1126" s="35">
        <v>250</v>
      </c>
      <c r="J1126" s="35">
        <v>250</v>
      </c>
      <c r="K1126" s="35">
        <v>47.5</v>
      </c>
      <c r="L1126" s="35">
        <v>297.5</v>
      </c>
      <c r="M1126" s="35">
        <v>297.5</v>
      </c>
      <c r="N1126" s="33">
        <v>7451097</v>
      </c>
      <c r="O1126" s="43">
        <v>45178</v>
      </c>
      <c r="P1126" s="36">
        <v>0</v>
      </c>
    </row>
    <row r="1127" spans="1:16" ht="13.15" customHeight="1" x14ac:dyDescent="0.25">
      <c r="A1127" s="33" t="s">
        <v>26</v>
      </c>
      <c r="B1127" s="45" t="s">
        <v>1325</v>
      </c>
      <c r="C1127" s="46">
        <v>19</v>
      </c>
      <c r="D1127" s="47" t="s">
        <v>88</v>
      </c>
      <c r="E1127" s="34">
        <v>45118</v>
      </c>
      <c r="F1127" s="33" t="s">
        <v>3969</v>
      </c>
      <c r="G1127" s="33" t="s">
        <v>1349</v>
      </c>
      <c r="H1127" s="37"/>
      <c r="I1127" s="35">
        <v>1500</v>
      </c>
      <c r="J1127" s="35">
        <v>1500</v>
      </c>
      <c r="K1127" s="35">
        <v>285</v>
      </c>
      <c r="L1127" s="35">
        <v>1785</v>
      </c>
      <c r="M1127" s="35">
        <v>1785</v>
      </c>
      <c r="N1127" s="33" t="s">
        <v>1350</v>
      </c>
      <c r="O1127" s="43">
        <v>45140</v>
      </c>
      <c r="P1127" s="36">
        <v>0</v>
      </c>
    </row>
    <row r="1128" spans="1:16" ht="13.15" customHeight="1" x14ac:dyDescent="0.25">
      <c r="A1128" s="33" t="s">
        <v>26</v>
      </c>
      <c r="B1128" s="45" t="s">
        <v>1325</v>
      </c>
      <c r="C1128" s="46">
        <v>20</v>
      </c>
      <c r="D1128" s="47" t="s">
        <v>88</v>
      </c>
      <c r="E1128" s="34">
        <v>45139</v>
      </c>
      <c r="F1128" s="33" t="s">
        <v>4528</v>
      </c>
      <c r="G1128" s="33" t="s">
        <v>1351</v>
      </c>
      <c r="H1128" s="33" t="s">
        <v>90</v>
      </c>
      <c r="I1128" s="35">
        <v>6232.7699999999995</v>
      </c>
      <c r="J1128" s="35">
        <v>6232.7699999999995</v>
      </c>
      <c r="K1128" s="35">
        <v>1184.2265</v>
      </c>
      <c r="L1128" s="35">
        <v>7416.9964999999993</v>
      </c>
      <c r="M1128" s="35">
        <v>7416.9964999999993</v>
      </c>
      <c r="N1128" s="33" t="s">
        <v>1352</v>
      </c>
      <c r="O1128" s="43">
        <v>45283</v>
      </c>
      <c r="P1128" s="36">
        <v>0</v>
      </c>
    </row>
    <row r="1129" spans="1:16" ht="13.15" customHeight="1" x14ac:dyDescent="0.25">
      <c r="A1129" s="33" t="s">
        <v>26</v>
      </c>
      <c r="B1129" s="45" t="s">
        <v>1325</v>
      </c>
      <c r="C1129" s="46">
        <v>21</v>
      </c>
      <c r="D1129" s="47" t="s">
        <v>88</v>
      </c>
      <c r="E1129" s="34">
        <v>45154</v>
      </c>
      <c r="F1129" s="33" t="s">
        <v>4529</v>
      </c>
      <c r="G1129" s="33" t="s">
        <v>1353</v>
      </c>
      <c r="H1129" s="37"/>
      <c r="I1129" s="35">
        <v>19922.042999999998</v>
      </c>
      <c r="J1129" s="35">
        <v>19922.042999999998</v>
      </c>
      <c r="K1129" s="35">
        <v>3785.1879999999996</v>
      </c>
      <c r="L1129" s="35">
        <v>23707.231</v>
      </c>
      <c r="M1129" s="35">
        <v>0</v>
      </c>
      <c r="N1129" s="37"/>
      <c r="O1129" s="33"/>
      <c r="P1129" s="35">
        <v>0</v>
      </c>
    </row>
    <row r="1130" spans="1:16" ht="13.15" customHeight="1" x14ac:dyDescent="0.25">
      <c r="A1130" s="33" t="s">
        <v>26</v>
      </c>
      <c r="B1130" s="45" t="s">
        <v>1325</v>
      </c>
      <c r="C1130" s="46">
        <v>22</v>
      </c>
      <c r="D1130" s="47" t="s">
        <v>88</v>
      </c>
      <c r="E1130" s="34">
        <v>45154</v>
      </c>
      <c r="F1130" s="33" t="s">
        <v>4529</v>
      </c>
      <c r="G1130" s="33" t="s">
        <v>1354</v>
      </c>
      <c r="H1130" s="37"/>
      <c r="I1130" s="35">
        <v>64289.628500000006</v>
      </c>
      <c r="J1130" s="35">
        <v>64289.628500000006</v>
      </c>
      <c r="K1130" s="35">
        <v>12215.028999999999</v>
      </c>
      <c r="L1130" s="35">
        <v>76504.657500000001</v>
      </c>
      <c r="M1130" s="35">
        <v>0</v>
      </c>
      <c r="N1130" s="37"/>
      <c r="O1130" s="33"/>
      <c r="P1130" s="35">
        <v>0</v>
      </c>
    </row>
    <row r="1131" spans="1:16" ht="13.15" customHeight="1" x14ac:dyDescent="0.25">
      <c r="A1131" s="33" t="s">
        <v>26</v>
      </c>
      <c r="B1131" s="45" t="s">
        <v>1325</v>
      </c>
      <c r="C1131" s="46">
        <v>23</v>
      </c>
      <c r="D1131" s="47" t="s">
        <v>88</v>
      </c>
      <c r="E1131" s="34">
        <v>45155</v>
      </c>
      <c r="F1131" s="33" t="s">
        <v>4521</v>
      </c>
      <c r="G1131" s="33" t="s">
        <v>1355</v>
      </c>
      <c r="H1131" s="37"/>
      <c r="I1131" s="35">
        <v>188639.682</v>
      </c>
      <c r="J1131" s="35">
        <v>188639.682</v>
      </c>
      <c r="K1131" s="35">
        <v>35841.540500000003</v>
      </c>
      <c r="L1131" s="35">
        <v>224481.2225</v>
      </c>
      <c r="M1131" s="35">
        <v>0</v>
      </c>
      <c r="N1131" s="37"/>
      <c r="O1131" s="33"/>
      <c r="P1131" s="35">
        <v>0</v>
      </c>
    </row>
    <row r="1132" spans="1:16" ht="13.15" customHeight="1" x14ac:dyDescent="0.25">
      <c r="A1132" s="33" t="s">
        <v>26</v>
      </c>
      <c r="B1132" s="45" t="s">
        <v>1325</v>
      </c>
      <c r="C1132" s="46">
        <v>24</v>
      </c>
      <c r="D1132" s="47" t="s">
        <v>88</v>
      </c>
      <c r="E1132" s="34">
        <v>45161</v>
      </c>
      <c r="F1132" s="33" t="s">
        <v>4530</v>
      </c>
      <c r="G1132" s="33" t="s">
        <v>1329</v>
      </c>
      <c r="H1132" s="33" t="s">
        <v>90</v>
      </c>
      <c r="I1132" s="35">
        <v>200</v>
      </c>
      <c r="J1132" s="35">
        <v>200</v>
      </c>
      <c r="K1132" s="35">
        <v>0</v>
      </c>
      <c r="L1132" s="35">
        <v>200</v>
      </c>
      <c r="M1132" s="35">
        <v>200</v>
      </c>
      <c r="N1132" s="33" t="s">
        <v>1356</v>
      </c>
      <c r="O1132" s="43">
        <v>45160</v>
      </c>
      <c r="P1132" s="36">
        <v>0</v>
      </c>
    </row>
    <row r="1133" spans="1:16" ht="13.15" customHeight="1" x14ac:dyDescent="0.25">
      <c r="A1133" s="33" t="s">
        <v>26</v>
      </c>
      <c r="B1133" s="45" t="s">
        <v>1325</v>
      </c>
      <c r="C1133" s="46">
        <v>25</v>
      </c>
      <c r="D1133" s="47" t="s">
        <v>88</v>
      </c>
      <c r="E1133" s="34">
        <v>45183</v>
      </c>
      <c r="F1133" s="33" t="s">
        <v>4531</v>
      </c>
      <c r="G1133" s="33" t="s">
        <v>1357</v>
      </c>
      <c r="H1133" s="37"/>
      <c r="I1133" s="35">
        <v>136786.06100000002</v>
      </c>
      <c r="J1133" s="35">
        <v>136786.06100000002</v>
      </c>
      <c r="K1133" s="35">
        <v>25989.351500000001</v>
      </c>
      <c r="L1133" s="35">
        <v>162775.41250000001</v>
      </c>
      <c r="M1133" s="35">
        <v>162775.41250000001</v>
      </c>
      <c r="N1133" s="33" t="s">
        <v>1358</v>
      </c>
      <c r="O1133" s="43">
        <v>45272</v>
      </c>
      <c r="P1133" s="36">
        <v>0</v>
      </c>
    </row>
    <row r="1134" spans="1:16" ht="13.15" customHeight="1" x14ac:dyDescent="0.25">
      <c r="A1134" s="33" t="s">
        <v>26</v>
      </c>
      <c r="B1134" s="45" t="s">
        <v>1325</v>
      </c>
      <c r="C1134" s="46">
        <v>26</v>
      </c>
      <c r="D1134" s="47" t="s">
        <v>88</v>
      </c>
      <c r="E1134" s="34">
        <v>45200</v>
      </c>
      <c r="F1134" s="33" t="s">
        <v>4532</v>
      </c>
      <c r="G1134" s="33" t="s">
        <v>1359</v>
      </c>
      <c r="H1134" s="33" t="s">
        <v>90</v>
      </c>
      <c r="I1134" s="35">
        <v>30597.234000000004</v>
      </c>
      <c r="J1134" s="35">
        <v>30597.234000000004</v>
      </c>
      <c r="K1134" s="35">
        <v>5813.4745000000003</v>
      </c>
      <c r="L1134" s="35">
        <v>36410.708500000001</v>
      </c>
      <c r="M1134" s="35">
        <v>36410.708500000001</v>
      </c>
      <c r="N1134" s="33" t="s">
        <v>1360</v>
      </c>
      <c r="O1134" s="43">
        <v>45255</v>
      </c>
      <c r="P1134" s="36">
        <v>0</v>
      </c>
    </row>
    <row r="1135" spans="1:16" ht="13.15" customHeight="1" x14ac:dyDescent="0.25">
      <c r="A1135" s="33" t="s">
        <v>26</v>
      </c>
      <c r="B1135" s="45" t="s">
        <v>1325</v>
      </c>
      <c r="C1135" s="46">
        <v>27</v>
      </c>
      <c r="D1135" s="47" t="s">
        <v>88</v>
      </c>
      <c r="E1135" s="34">
        <v>45200</v>
      </c>
      <c r="F1135" s="33" t="s">
        <v>4532</v>
      </c>
      <c r="G1135" s="33" t="s">
        <v>1361</v>
      </c>
      <c r="H1135" s="33" t="s">
        <v>90</v>
      </c>
      <c r="I1135" s="35">
        <v>27720</v>
      </c>
      <c r="J1135" s="35">
        <v>27720</v>
      </c>
      <c r="K1135" s="35">
        <v>5266.8</v>
      </c>
      <c r="L1135" s="35">
        <v>32986.800000000003</v>
      </c>
      <c r="M1135" s="35">
        <v>32986.800000000003</v>
      </c>
      <c r="N1135" s="33" t="s">
        <v>1360</v>
      </c>
      <c r="O1135" s="43">
        <v>45255</v>
      </c>
      <c r="P1135" s="36">
        <v>0</v>
      </c>
    </row>
    <row r="1136" spans="1:16" ht="13.15" customHeight="1" x14ac:dyDescent="0.25">
      <c r="A1136" s="33" t="s">
        <v>26</v>
      </c>
      <c r="B1136" s="45" t="s">
        <v>1325</v>
      </c>
      <c r="C1136" s="46">
        <v>28</v>
      </c>
      <c r="D1136" s="47" t="s">
        <v>88</v>
      </c>
      <c r="E1136" s="34">
        <v>45238</v>
      </c>
      <c r="F1136" s="33" t="s">
        <v>4533</v>
      </c>
      <c r="G1136" s="33" t="s">
        <v>1362</v>
      </c>
      <c r="H1136" s="37"/>
      <c r="I1136" s="35">
        <v>260</v>
      </c>
      <c r="J1136" s="35">
        <v>260</v>
      </c>
      <c r="K1136" s="35">
        <v>0</v>
      </c>
      <c r="L1136" s="35">
        <v>260</v>
      </c>
      <c r="M1136" s="35">
        <v>260</v>
      </c>
      <c r="N1136" s="33" t="s">
        <v>1363</v>
      </c>
      <c r="O1136" s="43">
        <v>45255</v>
      </c>
      <c r="P1136" s="36">
        <v>0</v>
      </c>
    </row>
    <row r="1137" spans="1:16" ht="13.15" customHeight="1" x14ac:dyDescent="0.25">
      <c r="A1137" s="33" t="s">
        <v>26</v>
      </c>
      <c r="B1137" s="45" t="s">
        <v>1325</v>
      </c>
      <c r="C1137" s="46">
        <v>29</v>
      </c>
      <c r="D1137" s="47" t="s">
        <v>88</v>
      </c>
      <c r="E1137" s="34">
        <v>45174</v>
      </c>
      <c r="F1137" s="33" t="s">
        <v>4534</v>
      </c>
      <c r="G1137" s="33" t="s">
        <v>1342</v>
      </c>
      <c r="H1137" s="37"/>
      <c r="I1137" s="35">
        <v>200</v>
      </c>
      <c r="J1137" s="35">
        <v>200</v>
      </c>
      <c r="K1137" s="35">
        <v>0</v>
      </c>
      <c r="L1137" s="35">
        <v>200</v>
      </c>
      <c r="M1137" s="35">
        <v>200</v>
      </c>
      <c r="N1137" s="33" t="s">
        <v>1364</v>
      </c>
      <c r="O1137" s="43">
        <v>45173</v>
      </c>
      <c r="P1137" s="36">
        <v>0</v>
      </c>
    </row>
    <row r="1138" spans="1:16" ht="13.15" customHeight="1" x14ac:dyDescent="0.25">
      <c r="A1138" s="33" t="s">
        <v>26</v>
      </c>
      <c r="B1138" s="45" t="s">
        <v>1325</v>
      </c>
      <c r="C1138" s="46">
        <v>30</v>
      </c>
      <c r="D1138" s="47" t="s">
        <v>88</v>
      </c>
      <c r="E1138" s="34">
        <v>45244</v>
      </c>
      <c r="F1138" s="33" t="s">
        <v>4519</v>
      </c>
      <c r="G1138" s="33" t="s">
        <v>1365</v>
      </c>
      <c r="H1138" s="37"/>
      <c r="I1138" s="35">
        <v>60000</v>
      </c>
      <c r="J1138" s="35">
        <v>60000</v>
      </c>
      <c r="K1138" s="35">
        <v>0</v>
      </c>
      <c r="L1138" s="35">
        <v>60000</v>
      </c>
      <c r="M1138" s="35">
        <v>60000</v>
      </c>
      <c r="N1138" s="33">
        <v>9971866</v>
      </c>
      <c r="O1138" s="43">
        <v>45250</v>
      </c>
      <c r="P1138" s="36">
        <v>0</v>
      </c>
    </row>
    <row r="1139" spans="1:16" ht="13.15" customHeight="1" x14ac:dyDescent="0.25">
      <c r="A1139" s="33" t="s">
        <v>26</v>
      </c>
      <c r="B1139" s="45" t="s">
        <v>1325</v>
      </c>
      <c r="C1139" s="46">
        <v>31</v>
      </c>
      <c r="D1139" s="47" t="s">
        <v>88</v>
      </c>
      <c r="E1139" s="34">
        <v>45250</v>
      </c>
      <c r="F1139" s="33" t="s">
        <v>4535</v>
      </c>
      <c r="G1139" s="33" t="s">
        <v>1366</v>
      </c>
      <c r="H1139" s="37"/>
      <c r="I1139" s="35">
        <v>1319.1870000000001</v>
      </c>
      <c r="J1139" s="35">
        <v>1319.1870000000001</v>
      </c>
      <c r="K1139" s="35">
        <v>250.64600000000002</v>
      </c>
      <c r="L1139" s="35">
        <v>1569.8330000000001</v>
      </c>
      <c r="M1139" s="35">
        <v>1569.8330000000001</v>
      </c>
      <c r="N1139" s="33" t="s">
        <v>1367</v>
      </c>
      <c r="O1139" s="43">
        <v>45249</v>
      </c>
      <c r="P1139" s="36">
        <v>0</v>
      </c>
    </row>
    <row r="1140" spans="1:16" ht="13.15" customHeight="1" x14ac:dyDescent="0.25">
      <c r="A1140" s="33" t="s">
        <v>26</v>
      </c>
      <c r="B1140" s="45" t="s">
        <v>1325</v>
      </c>
      <c r="C1140" s="46">
        <v>32</v>
      </c>
      <c r="D1140" s="47" t="s">
        <v>88</v>
      </c>
      <c r="E1140" s="34">
        <v>45265</v>
      </c>
      <c r="F1140" s="33" t="s">
        <v>4536</v>
      </c>
      <c r="G1140" s="33" t="s">
        <v>1368</v>
      </c>
      <c r="H1140" s="37"/>
      <c r="I1140" s="35">
        <v>20653.110999999997</v>
      </c>
      <c r="J1140" s="35">
        <v>20653.110999999997</v>
      </c>
      <c r="K1140" s="35">
        <v>3924.0910000000003</v>
      </c>
      <c r="L1140" s="35">
        <v>24577.201999999997</v>
      </c>
      <c r="M1140" s="35">
        <v>0</v>
      </c>
      <c r="N1140" s="37"/>
      <c r="O1140" s="33"/>
      <c r="P1140" s="35">
        <v>0</v>
      </c>
    </row>
    <row r="1141" spans="1:16" ht="13.15" customHeight="1" x14ac:dyDescent="0.25">
      <c r="A1141" s="33" t="s">
        <v>26</v>
      </c>
      <c r="B1141" s="45" t="s">
        <v>1325</v>
      </c>
      <c r="C1141" s="46">
        <v>33</v>
      </c>
      <c r="D1141" s="47" t="s">
        <v>88</v>
      </c>
      <c r="E1141" s="34">
        <v>45267</v>
      </c>
      <c r="F1141" s="33" t="s">
        <v>4537</v>
      </c>
      <c r="G1141" s="33" t="s">
        <v>1369</v>
      </c>
      <c r="H1141" s="37"/>
      <c r="I1141" s="35">
        <v>16174.343499999999</v>
      </c>
      <c r="J1141" s="35">
        <v>16174.343499999999</v>
      </c>
      <c r="K1141" s="35">
        <v>3073.1255000000001</v>
      </c>
      <c r="L1141" s="35">
        <v>19247.469000000001</v>
      </c>
      <c r="M1141" s="35">
        <v>0</v>
      </c>
      <c r="N1141" s="37"/>
      <c r="O1141" s="33"/>
      <c r="P1141" s="35">
        <v>0</v>
      </c>
    </row>
    <row r="1142" spans="1:16" ht="13.15" customHeight="1" x14ac:dyDescent="0.25">
      <c r="A1142" s="33" t="s">
        <v>26</v>
      </c>
      <c r="B1142" s="45" t="s">
        <v>1325</v>
      </c>
      <c r="C1142" s="46">
        <v>34</v>
      </c>
      <c r="D1142" s="47" t="s">
        <v>88</v>
      </c>
      <c r="E1142" s="34">
        <v>45267</v>
      </c>
      <c r="F1142" s="33" t="s">
        <v>4538</v>
      </c>
      <c r="G1142" s="33" t="s">
        <v>1370</v>
      </c>
      <c r="H1142" s="37"/>
      <c r="I1142" s="35">
        <v>688.43849999999998</v>
      </c>
      <c r="J1142" s="35">
        <v>688.43849999999998</v>
      </c>
      <c r="K1142" s="35">
        <v>130.80350000000001</v>
      </c>
      <c r="L1142" s="35">
        <v>819.24199999999996</v>
      </c>
      <c r="M1142" s="35">
        <v>819.24199999999996</v>
      </c>
      <c r="N1142" s="33" t="s">
        <v>1371</v>
      </c>
      <c r="O1142" s="43">
        <v>45262</v>
      </c>
      <c r="P1142" s="36">
        <v>0</v>
      </c>
    </row>
    <row r="1143" spans="1:16" ht="13.15" customHeight="1" x14ac:dyDescent="0.25">
      <c r="A1143" s="33" t="s">
        <v>26</v>
      </c>
      <c r="B1143" s="45" t="s">
        <v>1325</v>
      </c>
      <c r="C1143" s="46">
        <v>35</v>
      </c>
      <c r="D1143" s="47" t="s">
        <v>88</v>
      </c>
      <c r="E1143" s="34">
        <v>45267</v>
      </c>
      <c r="F1143" s="33" t="s">
        <v>4539</v>
      </c>
      <c r="G1143" s="33" t="s">
        <v>1372</v>
      </c>
      <c r="H1143" s="37"/>
      <c r="I1143" s="35">
        <v>20653.110999999997</v>
      </c>
      <c r="J1143" s="35">
        <v>20653.110999999997</v>
      </c>
      <c r="K1143" s="35">
        <v>3924.0910000000003</v>
      </c>
      <c r="L1143" s="35">
        <v>24577.201999999997</v>
      </c>
      <c r="M1143" s="35">
        <v>0</v>
      </c>
      <c r="N1143" s="37"/>
      <c r="O1143" s="33"/>
      <c r="P1143" s="35">
        <v>0</v>
      </c>
    </row>
    <row r="1144" spans="1:16" ht="13.15" customHeight="1" x14ac:dyDescent="0.25">
      <c r="A1144" s="33" t="s">
        <v>26</v>
      </c>
      <c r="B1144" s="45" t="s">
        <v>1325</v>
      </c>
      <c r="C1144" s="46">
        <v>36</v>
      </c>
      <c r="D1144" s="47" t="s">
        <v>88</v>
      </c>
      <c r="E1144" s="34">
        <v>45270</v>
      </c>
      <c r="F1144" s="33" t="s">
        <v>4540</v>
      </c>
      <c r="G1144" s="33" t="s">
        <v>1373</v>
      </c>
      <c r="H1144" s="37"/>
      <c r="I1144" s="35">
        <v>60000</v>
      </c>
      <c r="J1144" s="35">
        <v>60000</v>
      </c>
      <c r="K1144" s="35">
        <v>11400</v>
      </c>
      <c r="L1144" s="35">
        <v>71400</v>
      </c>
      <c r="M1144" s="35">
        <v>0</v>
      </c>
      <c r="N1144" s="37"/>
      <c r="O1144" s="33"/>
      <c r="P1144" s="35">
        <v>0</v>
      </c>
    </row>
    <row r="1145" spans="1:16" ht="13.15" customHeight="1" x14ac:dyDescent="0.25">
      <c r="A1145" s="33" t="s">
        <v>26</v>
      </c>
      <c r="B1145" s="45" t="s">
        <v>1325</v>
      </c>
      <c r="C1145" s="46">
        <v>37</v>
      </c>
      <c r="D1145" s="47" t="s">
        <v>88</v>
      </c>
      <c r="E1145" s="34">
        <v>45270</v>
      </c>
      <c r="F1145" s="33" t="s">
        <v>4541</v>
      </c>
      <c r="G1145" s="33" t="s">
        <v>1374</v>
      </c>
      <c r="H1145" s="37"/>
      <c r="I1145" s="35">
        <v>60000</v>
      </c>
      <c r="J1145" s="35">
        <v>60000</v>
      </c>
      <c r="K1145" s="35">
        <v>11400</v>
      </c>
      <c r="L1145" s="35">
        <v>71400</v>
      </c>
      <c r="M1145" s="35">
        <v>0</v>
      </c>
      <c r="N1145" s="37"/>
      <c r="O1145" s="33"/>
      <c r="P1145" s="35">
        <v>0</v>
      </c>
    </row>
    <row r="1146" spans="1:16" ht="13.15" customHeight="1" x14ac:dyDescent="0.25">
      <c r="A1146" s="33" t="s">
        <v>26</v>
      </c>
      <c r="B1146" s="45" t="s">
        <v>1325</v>
      </c>
      <c r="C1146" s="46">
        <v>38</v>
      </c>
      <c r="D1146" s="47" t="s">
        <v>88</v>
      </c>
      <c r="E1146" s="34">
        <v>45270</v>
      </c>
      <c r="F1146" s="33" t="s">
        <v>4542</v>
      </c>
      <c r="G1146" s="33" t="s">
        <v>1375</v>
      </c>
      <c r="H1146" s="37"/>
      <c r="I1146" s="35">
        <v>16174.343499999999</v>
      </c>
      <c r="J1146" s="35">
        <v>16174.343499999999</v>
      </c>
      <c r="K1146" s="35">
        <v>3073.1255000000001</v>
      </c>
      <c r="L1146" s="35">
        <v>19247.469000000001</v>
      </c>
      <c r="M1146" s="35">
        <v>0</v>
      </c>
      <c r="N1146" s="37"/>
      <c r="O1146" s="33"/>
      <c r="P1146" s="35">
        <v>0</v>
      </c>
    </row>
    <row r="1147" spans="1:16" ht="13.15" customHeight="1" x14ac:dyDescent="0.25">
      <c r="A1147" s="33" t="s">
        <v>26</v>
      </c>
      <c r="B1147" s="45" t="s">
        <v>1325</v>
      </c>
      <c r="C1147" s="46">
        <v>39</v>
      </c>
      <c r="D1147" s="47" t="s">
        <v>88</v>
      </c>
      <c r="E1147" s="34">
        <v>45270</v>
      </c>
      <c r="F1147" s="33" t="s">
        <v>4543</v>
      </c>
      <c r="G1147" s="33" t="s">
        <v>1376</v>
      </c>
      <c r="H1147" s="33" t="s">
        <v>90</v>
      </c>
      <c r="I1147" s="35">
        <v>32220</v>
      </c>
      <c r="J1147" s="35">
        <v>32220</v>
      </c>
      <c r="K1147" s="35">
        <v>6121.8</v>
      </c>
      <c r="L1147" s="35">
        <v>38341.800000000003</v>
      </c>
      <c r="M1147" s="35">
        <v>0</v>
      </c>
      <c r="N1147" s="37"/>
      <c r="O1147" s="33"/>
      <c r="P1147" s="35">
        <v>0</v>
      </c>
    </row>
    <row r="1148" spans="1:16" ht="13.15" customHeight="1" x14ac:dyDescent="0.25">
      <c r="A1148" s="33" t="s">
        <v>26</v>
      </c>
      <c r="B1148" s="45" t="s">
        <v>1325</v>
      </c>
      <c r="C1148" s="46">
        <v>40</v>
      </c>
      <c r="D1148" s="47" t="s">
        <v>88</v>
      </c>
      <c r="E1148" s="34">
        <v>45270</v>
      </c>
      <c r="F1148" s="33" t="s">
        <v>4544</v>
      </c>
      <c r="G1148" s="33" t="s">
        <v>1377</v>
      </c>
      <c r="H1148" s="37"/>
      <c r="I1148" s="35">
        <v>320</v>
      </c>
      <c r="J1148" s="35">
        <v>320</v>
      </c>
      <c r="K1148" s="35">
        <v>0</v>
      </c>
      <c r="L1148" s="35">
        <v>320</v>
      </c>
      <c r="M1148" s="35">
        <v>0</v>
      </c>
      <c r="N1148" s="37"/>
      <c r="O1148" s="33"/>
      <c r="P1148" s="35">
        <v>0</v>
      </c>
    </row>
    <row r="1149" spans="1:16" ht="13.15" customHeight="1" x14ac:dyDescent="0.25">
      <c r="A1149" s="33" t="s">
        <v>26</v>
      </c>
      <c r="B1149" s="45" t="s">
        <v>1325</v>
      </c>
      <c r="C1149" s="46">
        <v>41</v>
      </c>
      <c r="D1149" s="47" t="s">
        <v>88</v>
      </c>
      <c r="E1149" s="34">
        <v>45270</v>
      </c>
      <c r="F1149" s="33" t="s">
        <v>4545</v>
      </c>
      <c r="G1149" s="33" t="s">
        <v>1329</v>
      </c>
      <c r="H1149" s="37"/>
      <c r="I1149" s="35">
        <v>260</v>
      </c>
      <c r="J1149" s="35">
        <v>260</v>
      </c>
      <c r="K1149" s="35">
        <v>0</v>
      </c>
      <c r="L1149" s="35">
        <v>260</v>
      </c>
      <c r="M1149" s="35">
        <v>0</v>
      </c>
      <c r="N1149" s="37"/>
      <c r="O1149" s="33"/>
      <c r="P1149" s="35">
        <v>0</v>
      </c>
    </row>
    <row r="1150" spans="1:16" ht="13.15" customHeight="1" x14ac:dyDescent="0.25">
      <c r="A1150" s="33" t="s">
        <v>26</v>
      </c>
      <c r="B1150" s="45" t="s">
        <v>1325</v>
      </c>
      <c r="C1150" s="46">
        <v>42</v>
      </c>
      <c r="D1150" s="47" t="s">
        <v>88</v>
      </c>
      <c r="E1150" s="34">
        <v>45270</v>
      </c>
      <c r="F1150" s="33" t="s">
        <v>4546</v>
      </c>
      <c r="G1150" s="33" t="s">
        <v>1329</v>
      </c>
      <c r="H1150" s="37"/>
      <c r="I1150" s="35">
        <v>1000</v>
      </c>
      <c r="J1150" s="35">
        <v>1000</v>
      </c>
      <c r="K1150" s="35">
        <v>0</v>
      </c>
      <c r="L1150" s="35">
        <v>1000</v>
      </c>
      <c r="M1150" s="35">
        <v>1000</v>
      </c>
      <c r="N1150" s="33">
        <v>5228968</v>
      </c>
      <c r="O1150" s="43">
        <v>45285</v>
      </c>
      <c r="P1150" s="36">
        <v>0</v>
      </c>
    </row>
    <row r="1151" spans="1:16" ht="13.15" customHeight="1" x14ac:dyDescent="0.25">
      <c r="A1151" s="33" t="s">
        <v>26</v>
      </c>
      <c r="B1151" s="45" t="s">
        <v>1325</v>
      </c>
      <c r="C1151" s="46">
        <v>43</v>
      </c>
      <c r="D1151" s="47" t="s">
        <v>88</v>
      </c>
      <c r="E1151" s="34">
        <v>45270</v>
      </c>
      <c r="F1151" s="33" t="s">
        <v>4547</v>
      </c>
      <c r="G1151" s="33" t="s">
        <v>1329</v>
      </c>
      <c r="H1151" s="37"/>
      <c r="I1151" s="35">
        <v>560</v>
      </c>
      <c r="J1151" s="35">
        <v>560</v>
      </c>
      <c r="K1151" s="35">
        <v>0</v>
      </c>
      <c r="L1151" s="35">
        <v>560</v>
      </c>
      <c r="M1151" s="35">
        <v>560</v>
      </c>
      <c r="N1151" s="33" t="s">
        <v>1378</v>
      </c>
      <c r="O1151" s="43">
        <v>45287</v>
      </c>
      <c r="P1151" s="36">
        <v>0</v>
      </c>
    </row>
    <row r="1152" spans="1:16" ht="13.15" customHeight="1" x14ac:dyDescent="0.25">
      <c r="A1152" s="33" t="s">
        <v>26</v>
      </c>
      <c r="B1152" s="45" t="s">
        <v>1325</v>
      </c>
      <c r="C1152" s="46">
        <v>44</v>
      </c>
      <c r="D1152" s="47" t="s">
        <v>88</v>
      </c>
      <c r="E1152" s="34">
        <v>45278</v>
      </c>
      <c r="F1152" s="33" t="s">
        <v>4525</v>
      </c>
      <c r="G1152" s="33" t="s">
        <v>1379</v>
      </c>
      <c r="H1152" s="37"/>
      <c r="I1152" s="35">
        <v>20653.110999999997</v>
      </c>
      <c r="J1152" s="35">
        <v>20653.110999999997</v>
      </c>
      <c r="K1152" s="35">
        <v>3924.0910000000003</v>
      </c>
      <c r="L1152" s="35">
        <v>24577.201999999997</v>
      </c>
      <c r="M1152" s="35">
        <v>0</v>
      </c>
      <c r="N1152" s="37"/>
      <c r="O1152" s="33"/>
      <c r="P1152" s="35">
        <v>0</v>
      </c>
    </row>
    <row r="1153" spans="1:16" ht="13.15" customHeight="1" x14ac:dyDescent="0.25">
      <c r="A1153" s="33" t="s">
        <v>26</v>
      </c>
      <c r="B1153" s="45" t="s">
        <v>1325</v>
      </c>
      <c r="C1153" s="46">
        <v>45</v>
      </c>
      <c r="D1153" s="47" t="s">
        <v>88</v>
      </c>
      <c r="E1153" s="34">
        <v>45278</v>
      </c>
      <c r="F1153" s="33" t="s">
        <v>4545</v>
      </c>
      <c r="G1153" s="33" t="s">
        <v>1380</v>
      </c>
      <c r="H1153" s="37"/>
      <c r="I1153" s="35">
        <v>20653.110999999997</v>
      </c>
      <c r="J1153" s="35">
        <v>20653.110999999997</v>
      </c>
      <c r="K1153" s="35">
        <v>3924.0910000000003</v>
      </c>
      <c r="L1153" s="35">
        <v>24577.201999999997</v>
      </c>
      <c r="M1153" s="35">
        <v>0</v>
      </c>
      <c r="N1153" s="37"/>
      <c r="O1153" s="33"/>
      <c r="P1153" s="35">
        <v>0</v>
      </c>
    </row>
    <row r="1154" spans="1:16" ht="13.15" customHeight="1" x14ac:dyDescent="0.25">
      <c r="A1154" s="33" t="s">
        <v>26</v>
      </c>
      <c r="B1154" s="45" t="s">
        <v>1325</v>
      </c>
      <c r="C1154" s="46">
        <v>46</v>
      </c>
      <c r="D1154" s="47" t="s">
        <v>88</v>
      </c>
      <c r="E1154" s="34">
        <v>45278</v>
      </c>
      <c r="F1154" s="33" t="s">
        <v>4548</v>
      </c>
      <c r="G1154" s="33" t="s">
        <v>1381</v>
      </c>
      <c r="H1154" s="37"/>
      <c r="I1154" s="35">
        <v>20653.110999999997</v>
      </c>
      <c r="J1154" s="35">
        <v>20653.110999999997</v>
      </c>
      <c r="K1154" s="35">
        <v>3924.0910000000003</v>
      </c>
      <c r="L1154" s="35">
        <v>24577.201999999997</v>
      </c>
      <c r="M1154" s="35">
        <v>0</v>
      </c>
      <c r="N1154" s="37"/>
      <c r="O1154" s="33"/>
      <c r="P1154" s="35">
        <v>0</v>
      </c>
    </row>
    <row r="1155" spans="1:16" ht="13.15" customHeight="1" x14ac:dyDescent="0.25">
      <c r="A1155" s="33" t="s">
        <v>26</v>
      </c>
      <c r="B1155" s="45" t="s">
        <v>1325</v>
      </c>
      <c r="C1155" s="46">
        <v>47</v>
      </c>
      <c r="D1155" s="47" t="s">
        <v>88</v>
      </c>
      <c r="E1155" s="34">
        <v>45279</v>
      </c>
      <c r="F1155" s="33" t="s">
        <v>4549</v>
      </c>
      <c r="G1155" s="33" t="s">
        <v>1382</v>
      </c>
      <c r="H1155" s="37"/>
      <c r="I1155" s="35">
        <v>20653.110999999997</v>
      </c>
      <c r="J1155" s="35">
        <v>20653.110999999997</v>
      </c>
      <c r="K1155" s="35">
        <v>3924.0910000000003</v>
      </c>
      <c r="L1155" s="35">
        <v>24577.201999999997</v>
      </c>
      <c r="M1155" s="35">
        <v>0</v>
      </c>
      <c r="N1155" s="37"/>
      <c r="O1155" s="33"/>
      <c r="P1155" s="35">
        <v>0</v>
      </c>
    </row>
    <row r="1156" spans="1:16" ht="13.15" customHeight="1" x14ac:dyDescent="0.25">
      <c r="A1156" s="33" t="s">
        <v>26</v>
      </c>
      <c r="B1156" s="45" t="s">
        <v>1325</v>
      </c>
      <c r="C1156" s="46">
        <v>48</v>
      </c>
      <c r="D1156" s="47" t="s">
        <v>88</v>
      </c>
      <c r="E1156" s="34">
        <v>45280</v>
      </c>
      <c r="F1156" s="33" t="s">
        <v>4550</v>
      </c>
      <c r="G1156" s="33" t="s">
        <v>1383</v>
      </c>
      <c r="H1156" s="37"/>
      <c r="I1156" s="35">
        <v>1000</v>
      </c>
      <c r="J1156" s="35">
        <v>1000</v>
      </c>
      <c r="K1156" s="35">
        <v>0</v>
      </c>
      <c r="L1156" s="35">
        <v>1000</v>
      </c>
      <c r="M1156" s="35">
        <v>0</v>
      </c>
      <c r="N1156" s="37"/>
      <c r="O1156" s="33"/>
      <c r="P1156" s="35">
        <v>0</v>
      </c>
    </row>
    <row r="1157" spans="1:16" ht="13.15" customHeight="1" x14ac:dyDescent="0.25">
      <c r="A1157" s="33" t="s">
        <v>26</v>
      </c>
      <c r="B1157" s="45" t="s">
        <v>1325</v>
      </c>
      <c r="C1157" s="46">
        <v>49</v>
      </c>
      <c r="D1157" s="47" t="s">
        <v>88</v>
      </c>
      <c r="E1157" s="34">
        <v>45284</v>
      </c>
      <c r="F1157" s="33" t="s">
        <v>4551</v>
      </c>
      <c r="G1157" s="33" t="s">
        <v>1384</v>
      </c>
      <c r="H1157" s="37"/>
      <c r="I1157" s="35">
        <v>320</v>
      </c>
      <c r="J1157" s="35">
        <v>320</v>
      </c>
      <c r="K1157" s="35">
        <v>0</v>
      </c>
      <c r="L1157" s="35">
        <v>320</v>
      </c>
      <c r="M1157" s="35">
        <v>0</v>
      </c>
      <c r="N1157" s="37"/>
      <c r="O1157" s="33"/>
      <c r="P1157" s="35">
        <v>0</v>
      </c>
    </row>
    <row r="1158" spans="1:16" ht="13.15" customHeight="1" x14ac:dyDescent="0.25">
      <c r="A1158" s="33" t="s">
        <v>26</v>
      </c>
      <c r="B1158" s="45" t="s">
        <v>1325</v>
      </c>
      <c r="C1158" s="46">
        <v>50</v>
      </c>
      <c r="D1158" s="47" t="s">
        <v>88</v>
      </c>
      <c r="E1158" s="34">
        <v>45284</v>
      </c>
      <c r="F1158" s="33" t="s">
        <v>4552</v>
      </c>
      <c r="G1158" s="33" t="s">
        <v>1385</v>
      </c>
      <c r="H1158" s="37"/>
      <c r="I1158" s="35">
        <v>320</v>
      </c>
      <c r="J1158" s="35">
        <v>320</v>
      </c>
      <c r="K1158" s="35">
        <v>0</v>
      </c>
      <c r="L1158" s="35">
        <v>320</v>
      </c>
      <c r="M1158" s="35">
        <v>0</v>
      </c>
      <c r="N1158" s="37"/>
      <c r="O1158" s="33"/>
      <c r="P1158" s="35">
        <v>0</v>
      </c>
    </row>
    <row r="1159" spans="1:16" ht="13.15" customHeight="1" x14ac:dyDescent="0.25">
      <c r="A1159" s="33" t="s">
        <v>26</v>
      </c>
      <c r="B1159" s="45" t="s">
        <v>1325</v>
      </c>
      <c r="C1159" s="46">
        <v>51</v>
      </c>
      <c r="D1159" s="47" t="s">
        <v>88</v>
      </c>
      <c r="E1159" s="34">
        <v>45285</v>
      </c>
      <c r="F1159" s="33" t="s">
        <v>4553</v>
      </c>
      <c r="G1159" s="33" t="s">
        <v>1386</v>
      </c>
      <c r="H1159" s="37"/>
      <c r="I1159" s="35">
        <v>87259.956000000006</v>
      </c>
      <c r="J1159" s="35">
        <v>87259.956000000006</v>
      </c>
      <c r="K1159" s="35">
        <v>16579.392</v>
      </c>
      <c r="L1159" s="35">
        <v>103839.348</v>
      </c>
      <c r="M1159" s="35">
        <v>0</v>
      </c>
      <c r="N1159" s="37"/>
      <c r="O1159" s="33"/>
      <c r="P1159" s="35">
        <v>0</v>
      </c>
    </row>
    <row r="1160" spans="1:16" ht="13.15" customHeight="1" x14ac:dyDescent="0.25">
      <c r="A1160" s="33" t="s">
        <v>26</v>
      </c>
      <c r="B1160" s="45" t="s">
        <v>1325</v>
      </c>
      <c r="C1160" s="46">
        <v>52</v>
      </c>
      <c r="D1160" s="47" t="s">
        <v>88</v>
      </c>
      <c r="E1160" s="34">
        <v>45286</v>
      </c>
      <c r="F1160" s="33" t="s">
        <v>4554</v>
      </c>
      <c r="G1160" s="33" t="s">
        <v>1387</v>
      </c>
      <c r="H1160" s="37"/>
      <c r="I1160" s="35">
        <v>6232.7699999999995</v>
      </c>
      <c r="J1160" s="35">
        <v>6232.7699999999995</v>
      </c>
      <c r="K1160" s="35">
        <v>1184.2265</v>
      </c>
      <c r="L1160" s="35">
        <v>7416.9964999999993</v>
      </c>
      <c r="M1160" s="35">
        <v>0</v>
      </c>
      <c r="N1160" s="37"/>
      <c r="O1160" s="33"/>
      <c r="P1160" s="35">
        <v>0</v>
      </c>
    </row>
    <row r="1161" spans="1:16" ht="13.15" customHeight="1" x14ac:dyDescent="0.25">
      <c r="A1161" s="33" t="s">
        <v>26</v>
      </c>
      <c r="B1161" s="45" t="s">
        <v>1325</v>
      </c>
      <c r="C1161" s="46">
        <v>53</v>
      </c>
      <c r="D1161" s="47" t="s">
        <v>88</v>
      </c>
      <c r="E1161" s="34">
        <v>45287</v>
      </c>
      <c r="F1161" s="33" t="s">
        <v>4555</v>
      </c>
      <c r="G1161" s="33" t="s">
        <v>1388</v>
      </c>
      <c r="H1161" s="37"/>
      <c r="I1161" s="35">
        <v>37396.620000000003</v>
      </c>
      <c r="J1161" s="35">
        <v>37396.620000000003</v>
      </c>
      <c r="K1161" s="35">
        <v>7105.3585000000003</v>
      </c>
      <c r="L1161" s="35">
        <v>44501.978499999997</v>
      </c>
      <c r="M1161" s="35">
        <v>0</v>
      </c>
      <c r="N1161" s="37"/>
      <c r="O1161" s="33"/>
      <c r="P1161" s="35">
        <v>0</v>
      </c>
    </row>
    <row r="1162" spans="1:16" ht="13.15" customHeight="1" x14ac:dyDescent="0.25">
      <c r="A1162" s="33" t="s">
        <v>26</v>
      </c>
      <c r="B1162" s="45" t="s">
        <v>1325</v>
      </c>
      <c r="C1162" s="46">
        <v>54</v>
      </c>
      <c r="D1162" s="47" t="s">
        <v>88</v>
      </c>
      <c r="E1162" s="34">
        <v>45286</v>
      </c>
      <c r="F1162" s="33" t="s">
        <v>4556</v>
      </c>
      <c r="G1162" s="33" t="s">
        <v>1389</v>
      </c>
      <c r="H1162" s="37"/>
      <c r="I1162" s="35">
        <v>11185.212</v>
      </c>
      <c r="J1162" s="35">
        <v>11185.212</v>
      </c>
      <c r="K1162" s="35">
        <v>2125.1904999999997</v>
      </c>
      <c r="L1162" s="35">
        <v>13310.4025</v>
      </c>
      <c r="M1162" s="35">
        <v>0</v>
      </c>
      <c r="N1162" s="37"/>
      <c r="O1162" s="33"/>
      <c r="P1162" s="35">
        <v>0</v>
      </c>
    </row>
    <row r="1163" spans="1:16" ht="13.15" customHeight="1" x14ac:dyDescent="0.25">
      <c r="A1163" s="33" t="s">
        <v>26</v>
      </c>
      <c r="B1163" s="45" t="s">
        <v>1325</v>
      </c>
      <c r="C1163" s="46">
        <v>55</v>
      </c>
      <c r="D1163" s="47" t="s">
        <v>88</v>
      </c>
      <c r="E1163" s="34">
        <v>45288</v>
      </c>
      <c r="F1163" s="33" t="s">
        <v>4523</v>
      </c>
      <c r="G1163" s="33" t="s">
        <v>1390</v>
      </c>
      <c r="H1163" s="37"/>
      <c r="I1163" s="35">
        <v>125.41500000000001</v>
      </c>
      <c r="J1163" s="35">
        <v>125.41500000000001</v>
      </c>
      <c r="K1163" s="35">
        <v>23.829000000000001</v>
      </c>
      <c r="L1163" s="35">
        <v>149.244</v>
      </c>
      <c r="M1163" s="35">
        <v>0</v>
      </c>
      <c r="N1163" s="37"/>
      <c r="O1163" s="33"/>
      <c r="P1163" s="35">
        <v>0</v>
      </c>
    </row>
    <row r="1164" spans="1:16" ht="13.15" customHeight="1" x14ac:dyDescent="0.25">
      <c r="A1164" s="33" t="s">
        <v>26</v>
      </c>
      <c r="B1164" s="45" t="s">
        <v>1325</v>
      </c>
      <c r="C1164" s="46">
        <v>56</v>
      </c>
      <c r="D1164" s="47" t="s">
        <v>88</v>
      </c>
      <c r="E1164" s="34">
        <v>45288</v>
      </c>
      <c r="F1164" s="33" t="s">
        <v>4521</v>
      </c>
      <c r="G1164" s="33" t="s">
        <v>1391</v>
      </c>
      <c r="H1164" s="37"/>
      <c r="I1164" s="35">
        <v>28548.653000000002</v>
      </c>
      <c r="J1164" s="35">
        <v>28548.653000000002</v>
      </c>
      <c r="K1164" s="35">
        <v>5424.2440000000006</v>
      </c>
      <c r="L1164" s="35">
        <v>33972.896999999997</v>
      </c>
      <c r="M1164" s="35">
        <v>0</v>
      </c>
      <c r="N1164" s="37"/>
      <c r="O1164" s="33"/>
      <c r="P1164" s="35">
        <v>0</v>
      </c>
    </row>
    <row r="1165" spans="1:16" ht="13.15" customHeight="1" x14ac:dyDescent="0.25">
      <c r="A1165" s="33" t="s">
        <v>26</v>
      </c>
      <c r="B1165" s="45" t="s">
        <v>1325</v>
      </c>
      <c r="C1165" s="46">
        <v>57</v>
      </c>
      <c r="D1165" s="47" t="s">
        <v>88</v>
      </c>
      <c r="E1165" s="34">
        <v>44929</v>
      </c>
      <c r="F1165" s="33" t="s">
        <v>4516</v>
      </c>
      <c r="G1165" s="33" t="s">
        <v>3877</v>
      </c>
      <c r="H1165" s="33" t="s">
        <v>3878</v>
      </c>
      <c r="I1165" s="35">
        <v>2223.3755000000001</v>
      </c>
      <c r="J1165" s="35">
        <v>2223.3755000000001</v>
      </c>
      <c r="K1165" s="35">
        <v>422.4425</v>
      </c>
      <c r="L1165" s="35">
        <v>2645.8180000000002</v>
      </c>
      <c r="M1165" s="35">
        <v>0</v>
      </c>
      <c r="N1165" s="37"/>
      <c r="O1165" s="33"/>
      <c r="P1165" s="35">
        <v>0</v>
      </c>
    </row>
    <row r="1166" spans="1:16" ht="13.15" customHeight="1" x14ac:dyDescent="0.25">
      <c r="A1166" s="33" t="s">
        <v>26</v>
      </c>
      <c r="B1166" s="45" t="s">
        <v>1325</v>
      </c>
      <c r="C1166" s="46">
        <v>58</v>
      </c>
      <c r="D1166" s="47" t="s">
        <v>88</v>
      </c>
      <c r="E1166" s="34">
        <v>44931</v>
      </c>
      <c r="F1166" s="33" t="s">
        <v>4517</v>
      </c>
      <c r="G1166" s="33" t="s">
        <v>3879</v>
      </c>
      <c r="H1166" s="33" t="s">
        <v>3880</v>
      </c>
      <c r="I1166" s="35">
        <v>3064.7730000000001</v>
      </c>
      <c r="J1166" s="35">
        <v>3064.7730000000001</v>
      </c>
      <c r="K1166" s="35">
        <v>582.3075</v>
      </c>
      <c r="L1166" s="35">
        <v>3647.0805</v>
      </c>
      <c r="M1166" s="35">
        <v>0</v>
      </c>
      <c r="N1166" s="37"/>
      <c r="O1166" s="33"/>
      <c r="P1166" s="35">
        <v>0</v>
      </c>
    </row>
    <row r="1167" spans="1:16" ht="13.15" customHeight="1" x14ac:dyDescent="0.25">
      <c r="A1167" s="33" t="s">
        <v>26</v>
      </c>
      <c r="B1167" s="45" t="s">
        <v>1325</v>
      </c>
      <c r="C1167" s="46">
        <v>99</v>
      </c>
      <c r="D1167" s="47" t="s">
        <v>88</v>
      </c>
      <c r="E1167" s="34">
        <v>44927</v>
      </c>
      <c r="F1167" s="33" t="s">
        <v>4547</v>
      </c>
      <c r="G1167" s="33" t="s">
        <v>3699</v>
      </c>
      <c r="H1167" s="37"/>
      <c r="I1167" s="35">
        <v>560</v>
      </c>
      <c r="J1167" s="35">
        <v>560</v>
      </c>
      <c r="K1167" s="35">
        <v>0</v>
      </c>
      <c r="L1167" s="35">
        <v>560</v>
      </c>
      <c r="M1167" s="35">
        <v>0</v>
      </c>
      <c r="N1167" s="37"/>
      <c r="O1167" s="33"/>
      <c r="P1167" s="35">
        <v>0</v>
      </c>
    </row>
    <row r="1168" spans="1:16" ht="13.15" customHeight="1" x14ac:dyDescent="0.25">
      <c r="A1168" s="33" t="s">
        <v>27</v>
      </c>
      <c r="B1168" s="45" t="s">
        <v>1392</v>
      </c>
      <c r="C1168" s="46">
        <v>1</v>
      </c>
      <c r="D1168" s="47" t="s">
        <v>88</v>
      </c>
      <c r="E1168" s="34">
        <v>45040</v>
      </c>
      <c r="F1168" s="33" t="s">
        <v>4557</v>
      </c>
      <c r="G1168" s="33" t="s">
        <v>1393</v>
      </c>
      <c r="H1168" s="33" t="s">
        <v>90</v>
      </c>
      <c r="I1168" s="35">
        <v>1000</v>
      </c>
      <c r="J1168" s="35">
        <v>1000</v>
      </c>
      <c r="K1168" s="35">
        <v>0</v>
      </c>
      <c r="L1168" s="35">
        <v>1000</v>
      </c>
      <c r="M1168" s="35">
        <v>1000</v>
      </c>
      <c r="N1168" s="33" t="s">
        <v>1394</v>
      </c>
      <c r="O1168" s="43">
        <v>44956</v>
      </c>
      <c r="P1168" s="36">
        <v>0</v>
      </c>
    </row>
    <row r="1169" spans="1:16" ht="13.15" customHeight="1" x14ac:dyDescent="0.25">
      <c r="A1169" s="33" t="s">
        <v>27</v>
      </c>
      <c r="B1169" s="45" t="s">
        <v>1392</v>
      </c>
      <c r="C1169" s="46">
        <v>2</v>
      </c>
      <c r="D1169" s="47" t="s">
        <v>88</v>
      </c>
      <c r="E1169" s="34">
        <v>45040</v>
      </c>
      <c r="F1169" s="33" t="s">
        <v>4558</v>
      </c>
      <c r="G1169" s="33" t="s">
        <v>1393</v>
      </c>
      <c r="H1169" s="37"/>
      <c r="I1169" s="35">
        <v>3000</v>
      </c>
      <c r="J1169" s="35">
        <v>3000</v>
      </c>
      <c r="K1169" s="35">
        <v>0</v>
      </c>
      <c r="L1169" s="35">
        <v>3000</v>
      </c>
      <c r="M1169" s="35">
        <v>3000</v>
      </c>
      <c r="N1169" s="33" t="s">
        <v>1395</v>
      </c>
      <c r="O1169" s="43">
        <v>44941</v>
      </c>
      <c r="P1169" s="36">
        <v>0</v>
      </c>
    </row>
    <row r="1170" spans="1:16" ht="13.15" customHeight="1" x14ac:dyDescent="0.25">
      <c r="A1170" s="33" t="s">
        <v>27</v>
      </c>
      <c r="B1170" s="45" t="s">
        <v>1392</v>
      </c>
      <c r="C1170" s="46">
        <v>3</v>
      </c>
      <c r="D1170" s="47" t="s">
        <v>88</v>
      </c>
      <c r="E1170" s="34">
        <v>45040</v>
      </c>
      <c r="F1170" s="33" t="s">
        <v>4559</v>
      </c>
      <c r="G1170" s="33" t="s">
        <v>1397</v>
      </c>
      <c r="H1170" s="37"/>
      <c r="I1170" s="35">
        <v>12691.224</v>
      </c>
      <c r="J1170" s="35">
        <v>12691.224</v>
      </c>
      <c r="K1170" s="35">
        <v>2411.3325</v>
      </c>
      <c r="L1170" s="35">
        <v>15102.556500000001</v>
      </c>
      <c r="M1170" s="35">
        <v>15102.556500000001</v>
      </c>
      <c r="N1170" s="33">
        <v>10</v>
      </c>
      <c r="O1170" s="43">
        <v>45229</v>
      </c>
      <c r="P1170" s="36">
        <v>0</v>
      </c>
    </row>
    <row r="1171" spans="1:16" ht="13.15" customHeight="1" x14ac:dyDescent="0.25">
      <c r="A1171" s="33" t="s">
        <v>27</v>
      </c>
      <c r="B1171" s="45" t="s">
        <v>1392</v>
      </c>
      <c r="C1171" s="46">
        <v>3</v>
      </c>
      <c r="D1171" s="47" t="s">
        <v>86</v>
      </c>
      <c r="E1171" s="34">
        <v>45210</v>
      </c>
      <c r="F1171" s="33" t="s">
        <v>4560</v>
      </c>
      <c r="G1171" s="33" t="s">
        <v>1396</v>
      </c>
      <c r="H1171" s="37"/>
      <c r="I1171" s="35">
        <v>-1558.1924999999999</v>
      </c>
      <c r="J1171" s="35">
        <v>-1558.1924999999999</v>
      </c>
      <c r="K1171" s="35">
        <v>-296.05650000000003</v>
      </c>
      <c r="L1171" s="35">
        <v>-1854.2490000000003</v>
      </c>
      <c r="M1171" s="35">
        <v>0</v>
      </c>
      <c r="N1171" s="37"/>
      <c r="O1171" s="33"/>
      <c r="P1171" s="35">
        <v>0</v>
      </c>
    </row>
    <row r="1172" spans="1:16" ht="13.15" customHeight="1" x14ac:dyDescent="0.25">
      <c r="A1172" s="33" t="s">
        <v>27</v>
      </c>
      <c r="B1172" s="45" t="s">
        <v>1392</v>
      </c>
      <c r="C1172" s="46">
        <v>4</v>
      </c>
      <c r="D1172" s="47" t="s">
        <v>88</v>
      </c>
      <c r="E1172" s="34">
        <v>45040</v>
      </c>
      <c r="F1172" s="33" t="s">
        <v>4561</v>
      </c>
      <c r="G1172" s="33" t="s">
        <v>1393</v>
      </c>
      <c r="H1172" s="37"/>
      <c r="I1172" s="35">
        <v>1000</v>
      </c>
      <c r="J1172" s="35">
        <v>1000</v>
      </c>
      <c r="K1172" s="35">
        <v>0</v>
      </c>
      <c r="L1172" s="35">
        <v>1000</v>
      </c>
      <c r="M1172" s="35">
        <v>1000</v>
      </c>
      <c r="N1172" s="33" t="s">
        <v>1399</v>
      </c>
      <c r="O1172" s="43">
        <v>44944</v>
      </c>
      <c r="P1172" s="36">
        <v>0</v>
      </c>
    </row>
    <row r="1173" spans="1:16" ht="13.15" customHeight="1" x14ac:dyDescent="0.25">
      <c r="A1173" s="33" t="s">
        <v>27</v>
      </c>
      <c r="B1173" s="45" t="s">
        <v>1392</v>
      </c>
      <c r="C1173" s="46">
        <v>4</v>
      </c>
      <c r="D1173" s="47" t="s">
        <v>86</v>
      </c>
      <c r="E1173" s="34">
        <v>45286</v>
      </c>
      <c r="F1173" s="33" t="s">
        <v>4562</v>
      </c>
      <c r="G1173" s="33" t="s">
        <v>1398</v>
      </c>
      <c r="H1173" s="37"/>
      <c r="I1173" s="35">
        <v>-42295.199999999997</v>
      </c>
      <c r="J1173" s="36">
        <v>0</v>
      </c>
      <c r="K1173" s="35">
        <v>-8036.0880000000006</v>
      </c>
      <c r="L1173" s="35">
        <v>-50331.288</v>
      </c>
      <c r="M1173" s="35">
        <v>0</v>
      </c>
      <c r="N1173" s="37"/>
      <c r="O1173" s="33"/>
      <c r="P1173" s="35">
        <v>0</v>
      </c>
    </row>
    <row r="1174" spans="1:16" ht="13.15" customHeight="1" x14ac:dyDescent="0.25">
      <c r="A1174" s="33" t="s">
        <v>27</v>
      </c>
      <c r="B1174" s="45" t="s">
        <v>1392</v>
      </c>
      <c r="C1174" s="46">
        <v>5</v>
      </c>
      <c r="D1174" s="47" t="s">
        <v>88</v>
      </c>
      <c r="E1174" s="34">
        <v>45042</v>
      </c>
      <c r="F1174" s="33" t="s">
        <v>4563</v>
      </c>
      <c r="G1174" s="33" t="s">
        <v>1393</v>
      </c>
      <c r="H1174" s="37"/>
      <c r="I1174" s="35">
        <v>200</v>
      </c>
      <c r="J1174" s="35">
        <v>200</v>
      </c>
      <c r="K1174" s="35">
        <v>0</v>
      </c>
      <c r="L1174" s="35">
        <v>200</v>
      </c>
      <c r="M1174" s="35">
        <v>200</v>
      </c>
      <c r="N1174" s="33" t="s">
        <v>1400</v>
      </c>
      <c r="O1174" s="43">
        <v>44949</v>
      </c>
      <c r="P1174" s="36">
        <v>0</v>
      </c>
    </row>
    <row r="1175" spans="1:16" ht="13.15" customHeight="1" x14ac:dyDescent="0.25">
      <c r="A1175" s="33" t="s">
        <v>27</v>
      </c>
      <c r="B1175" s="45" t="s">
        <v>1392</v>
      </c>
      <c r="C1175" s="46">
        <v>6</v>
      </c>
      <c r="D1175" s="47" t="s">
        <v>88</v>
      </c>
      <c r="E1175" s="34">
        <v>45042</v>
      </c>
      <c r="F1175" s="33" t="s">
        <v>4564</v>
      </c>
      <c r="G1175" s="33" t="s">
        <v>1401</v>
      </c>
      <c r="H1175" s="37"/>
      <c r="I1175" s="35">
        <v>4080</v>
      </c>
      <c r="J1175" s="35">
        <v>4080</v>
      </c>
      <c r="K1175" s="35">
        <v>0</v>
      </c>
      <c r="L1175" s="35">
        <v>4080</v>
      </c>
      <c r="M1175" s="35">
        <v>4080</v>
      </c>
      <c r="N1175" s="33" t="s">
        <v>1402</v>
      </c>
      <c r="O1175" s="43">
        <v>44965</v>
      </c>
      <c r="P1175" s="36">
        <v>0</v>
      </c>
    </row>
    <row r="1176" spans="1:16" ht="13.15" customHeight="1" x14ac:dyDescent="0.25">
      <c r="A1176" s="33" t="s">
        <v>27</v>
      </c>
      <c r="B1176" s="45" t="s">
        <v>1392</v>
      </c>
      <c r="C1176" s="46">
        <v>7</v>
      </c>
      <c r="D1176" s="47" t="s">
        <v>88</v>
      </c>
      <c r="E1176" s="34">
        <v>45042</v>
      </c>
      <c r="F1176" s="33" t="s">
        <v>4565</v>
      </c>
      <c r="G1176" s="33" t="s">
        <v>1403</v>
      </c>
      <c r="H1176" s="37"/>
      <c r="I1176" s="35">
        <v>1398121.8814999999</v>
      </c>
      <c r="J1176" s="35">
        <v>1398121.8814999999</v>
      </c>
      <c r="K1176" s="35">
        <v>265643.15750000003</v>
      </c>
      <c r="L1176" s="35">
        <v>1663765.0390000001</v>
      </c>
      <c r="M1176" s="35">
        <v>1663765.0390000001</v>
      </c>
      <c r="N1176" s="33">
        <v>9</v>
      </c>
      <c r="O1176" s="43">
        <v>45198</v>
      </c>
      <c r="P1176" s="36">
        <v>0</v>
      </c>
    </row>
    <row r="1177" spans="1:16" ht="13.15" customHeight="1" x14ac:dyDescent="0.25">
      <c r="A1177" s="33" t="s">
        <v>27</v>
      </c>
      <c r="B1177" s="45" t="s">
        <v>1392</v>
      </c>
      <c r="C1177" s="46">
        <v>8</v>
      </c>
      <c r="D1177" s="47" t="s">
        <v>88</v>
      </c>
      <c r="E1177" s="34">
        <v>45042</v>
      </c>
      <c r="F1177" s="33" t="s">
        <v>4566</v>
      </c>
      <c r="G1177" s="33" t="s">
        <v>1210</v>
      </c>
      <c r="H1177" s="37"/>
      <c r="I1177" s="35">
        <v>3399.69</v>
      </c>
      <c r="J1177" s="35">
        <v>3399.69</v>
      </c>
      <c r="K1177" s="35">
        <v>645.94100000000003</v>
      </c>
      <c r="L1177" s="35">
        <v>4045.6309999999999</v>
      </c>
      <c r="M1177" s="35">
        <v>4045.6309999999999</v>
      </c>
      <c r="N1177" s="33">
        <v>2151630</v>
      </c>
      <c r="O1177" s="43">
        <v>45137</v>
      </c>
      <c r="P1177" s="36">
        <v>0</v>
      </c>
    </row>
    <row r="1178" spans="1:16" ht="13.15" customHeight="1" x14ac:dyDescent="0.25">
      <c r="A1178" s="33" t="s">
        <v>27</v>
      </c>
      <c r="B1178" s="45" t="s">
        <v>1392</v>
      </c>
      <c r="C1178" s="46">
        <v>9</v>
      </c>
      <c r="D1178" s="47" t="s">
        <v>88</v>
      </c>
      <c r="E1178" s="34">
        <v>45042</v>
      </c>
      <c r="F1178" s="33" t="s">
        <v>4567</v>
      </c>
      <c r="G1178" s="33" t="s">
        <v>1404</v>
      </c>
      <c r="H1178" s="37"/>
      <c r="I1178" s="35">
        <v>1000</v>
      </c>
      <c r="J1178" s="35">
        <v>1000</v>
      </c>
      <c r="K1178" s="35">
        <v>0</v>
      </c>
      <c r="L1178" s="35">
        <v>1000</v>
      </c>
      <c r="M1178" s="35">
        <v>1000</v>
      </c>
      <c r="N1178" s="33">
        <v>12</v>
      </c>
      <c r="O1178" s="43">
        <v>45280</v>
      </c>
      <c r="P1178" s="36">
        <v>0</v>
      </c>
    </row>
    <row r="1179" spans="1:16" ht="13.15" customHeight="1" x14ac:dyDescent="0.25">
      <c r="A1179" s="33" t="s">
        <v>27</v>
      </c>
      <c r="B1179" s="45" t="s">
        <v>1392</v>
      </c>
      <c r="C1179" s="46">
        <v>10</v>
      </c>
      <c r="D1179" s="47" t="s">
        <v>88</v>
      </c>
      <c r="E1179" s="34">
        <v>45042</v>
      </c>
      <c r="F1179" s="33" t="s">
        <v>4568</v>
      </c>
      <c r="G1179" s="33" t="s">
        <v>1393</v>
      </c>
      <c r="H1179" s="37"/>
      <c r="I1179" s="35">
        <v>500</v>
      </c>
      <c r="J1179" s="35">
        <v>500</v>
      </c>
      <c r="K1179" s="35">
        <v>0</v>
      </c>
      <c r="L1179" s="35">
        <v>500</v>
      </c>
      <c r="M1179" s="35">
        <v>500</v>
      </c>
      <c r="N1179" s="33">
        <v>7</v>
      </c>
      <c r="O1179" s="43">
        <v>45137</v>
      </c>
      <c r="P1179" s="36">
        <v>0</v>
      </c>
    </row>
    <row r="1180" spans="1:16" ht="13.15" customHeight="1" x14ac:dyDescent="0.25">
      <c r="A1180" s="33" t="s">
        <v>27</v>
      </c>
      <c r="B1180" s="45" t="s">
        <v>1392</v>
      </c>
      <c r="C1180" s="46">
        <v>11</v>
      </c>
      <c r="D1180" s="47" t="s">
        <v>88</v>
      </c>
      <c r="E1180" s="34">
        <v>45049</v>
      </c>
      <c r="F1180" s="33" t="s">
        <v>4569</v>
      </c>
      <c r="G1180" s="33" t="s">
        <v>1405</v>
      </c>
      <c r="H1180" s="37"/>
      <c r="I1180" s="35">
        <v>30597.234000000004</v>
      </c>
      <c r="J1180" s="35">
        <v>30597.234000000004</v>
      </c>
      <c r="K1180" s="35">
        <v>5813.4745000000003</v>
      </c>
      <c r="L1180" s="35">
        <v>36410.708500000001</v>
      </c>
      <c r="M1180" s="35">
        <v>36410.708500000001</v>
      </c>
      <c r="N1180" s="33">
        <v>192023</v>
      </c>
      <c r="O1180" s="43">
        <v>44998</v>
      </c>
      <c r="P1180" s="36">
        <v>0</v>
      </c>
    </row>
    <row r="1181" spans="1:16" ht="13.15" customHeight="1" x14ac:dyDescent="0.25">
      <c r="A1181" s="33" t="s">
        <v>27</v>
      </c>
      <c r="B1181" s="45" t="s">
        <v>1392</v>
      </c>
      <c r="C1181" s="46">
        <v>12</v>
      </c>
      <c r="D1181" s="47" t="s">
        <v>88</v>
      </c>
      <c r="E1181" s="34">
        <v>45049</v>
      </c>
      <c r="F1181" s="33" t="s">
        <v>4570</v>
      </c>
      <c r="G1181" s="33" t="s">
        <v>1406</v>
      </c>
      <c r="H1181" s="37"/>
      <c r="I1181" s="35">
        <v>2315</v>
      </c>
      <c r="J1181" s="35">
        <v>2315</v>
      </c>
      <c r="K1181" s="35">
        <v>0</v>
      </c>
      <c r="L1181" s="35">
        <v>2315</v>
      </c>
      <c r="M1181" s="35">
        <v>2315</v>
      </c>
      <c r="N1181" s="33" t="s">
        <v>1407</v>
      </c>
      <c r="O1181" s="43">
        <v>45045</v>
      </c>
      <c r="P1181" s="36">
        <v>0</v>
      </c>
    </row>
    <row r="1182" spans="1:16" ht="13.15" customHeight="1" x14ac:dyDescent="0.25">
      <c r="A1182" s="33" t="s">
        <v>27</v>
      </c>
      <c r="B1182" s="45" t="s">
        <v>1392</v>
      </c>
      <c r="C1182" s="46">
        <v>13</v>
      </c>
      <c r="D1182" s="47" t="s">
        <v>88</v>
      </c>
      <c r="E1182" s="34">
        <v>45049</v>
      </c>
      <c r="F1182" s="33" t="s">
        <v>4571</v>
      </c>
      <c r="G1182" s="33" t="s">
        <v>1393</v>
      </c>
      <c r="H1182" s="37"/>
      <c r="I1182" s="35">
        <v>200</v>
      </c>
      <c r="J1182" s="35">
        <v>200</v>
      </c>
      <c r="K1182" s="35">
        <v>0</v>
      </c>
      <c r="L1182" s="35">
        <v>200</v>
      </c>
      <c r="M1182" s="35">
        <v>200</v>
      </c>
      <c r="N1182" s="33" t="s">
        <v>1408</v>
      </c>
      <c r="O1182" s="43">
        <v>44992</v>
      </c>
      <c r="P1182" s="36">
        <v>0</v>
      </c>
    </row>
    <row r="1183" spans="1:16" ht="13.15" customHeight="1" x14ac:dyDescent="0.25">
      <c r="A1183" s="33" t="s">
        <v>27</v>
      </c>
      <c r="B1183" s="45" t="s">
        <v>1392</v>
      </c>
      <c r="C1183" s="46">
        <v>14</v>
      </c>
      <c r="D1183" s="47" t="s">
        <v>88</v>
      </c>
      <c r="E1183" s="34">
        <v>45049</v>
      </c>
      <c r="F1183" s="33" t="s">
        <v>4167</v>
      </c>
      <c r="G1183" s="33" t="s">
        <v>1409</v>
      </c>
      <c r="H1183" s="37"/>
      <c r="I1183" s="35">
        <v>12025.6695</v>
      </c>
      <c r="J1183" s="35">
        <v>12025.6695</v>
      </c>
      <c r="K1183" s="35">
        <v>2284.877</v>
      </c>
      <c r="L1183" s="35">
        <v>14310.5465</v>
      </c>
      <c r="M1183" s="35">
        <v>14310.5465</v>
      </c>
      <c r="N1183" s="33">
        <v>3059360</v>
      </c>
      <c r="O1183" s="43">
        <v>45137</v>
      </c>
      <c r="P1183" s="36">
        <v>0</v>
      </c>
    </row>
    <row r="1184" spans="1:16" ht="13.15" customHeight="1" x14ac:dyDescent="0.25">
      <c r="A1184" s="33" t="s">
        <v>27</v>
      </c>
      <c r="B1184" s="45" t="s">
        <v>1392</v>
      </c>
      <c r="C1184" s="46">
        <v>15</v>
      </c>
      <c r="D1184" s="47" t="s">
        <v>88</v>
      </c>
      <c r="E1184" s="34">
        <v>45049</v>
      </c>
      <c r="F1184" s="33" t="s">
        <v>4572</v>
      </c>
      <c r="G1184" s="33" t="s">
        <v>1410</v>
      </c>
      <c r="H1184" s="37"/>
      <c r="I1184" s="35">
        <v>2699.9939999999997</v>
      </c>
      <c r="J1184" s="35">
        <v>2699.9939999999997</v>
      </c>
      <c r="K1184" s="35">
        <v>512.99900000000002</v>
      </c>
      <c r="L1184" s="35">
        <v>3212.9929999999999</v>
      </c>
      <c r="M1184" s="35">
        <v>3212.9929999999999</v>
      </c>
      <c r="N1184" s="38">
        <v>44927</v>
      </c>
      <c r="O1184" s="43">
        <v>45015</v>
      </c>
      <c r="P1184" s="36">
        <v>0</v>
      </c>
    </row>
    <row r="1185" spans="1:16" ht="13.15" customHeight="1" x14ac:dyDescent="0.25">
      <c r="A1185" s="33" t="s">
        <v>27</v>
      </c>
      <c r="B1185" s="45" t="s">
        <v>1392</v>
      </c>
      <c r="C1185" s="46">
        <v>16</v>
      </c>
      <c r="D1185" s="47" t="s">
        <v>88</v>
      </c>
      <c r="E1185" s="34">
        <v>45049</v>
      </c>
      <c r="F1185" s="33" t="s">
        <v>4573</v>
      </c>
      <c r="G1185" s="33" t="s">
        <v>1411</v>
      </c>
      <c r="H1185" s="37"/>
      <c r="I1185" s="35">
        <v>14150</v>
      </c>
      <c r="J1185" s="35">
        <v>14150</v>
      </c>
      <c r="K1185" s="35">
        <v>2688.5</v>
      </c>
      <c r="L1185" s="35">
        <v>16838.5</v>
      </c>
      <c r="M1185" s="35">
        <v>16838.5</v>
      </c>
      <c r="N1185" s="33" t="s">
        <v>1412</v>
      </c>
      <c r="O1185" s="43">
        <v>45005</v>
      </c>
      <c r="P1185" s="36">
        <v>0</v>
      </c>
    </row>
    <row r="1186" spans="1:16" ht="13.15" customHeight="1" x14ac:dyDescent="0.25">
      <c r="A1186" s="33" t="s">
        <v>27</v>
      </c>
      <c r="B1186" s="45" t="s">
        <v>1392</v>
      </c>
      <c r="C1186" s="46">
        <v>17</v>
      </c>
      <c r="D1186" s="47" t="s">
        <v>88</v>
      </c>
      <c r="E1186" s="34">
        <v>45049</v>
      </c>
      <c r="F1186" s="33" t="s">
        <v>4574</v>
      </c>
      <c r="G1186" s="33" t="s">
        <v>1393</v>
      </c>
      <c r="H1186" s="37"/>
      <c r="I1186" s="35">
        <v>1940</v>
      </c>
      <c r="J1186" s="35">
        <v>1940</v>
      </c>
      <c r="K1186" s="35">
        <v>0</v>
      </c>
      <c r="L1186" s="35">
        <v>1940</v>
      </c>
      <c r="M1186" s="35">
        <v>1940</v>
      </c>
      <c r="N1186" s="33" t="s">
        <v>1183</v>
      </c>
      <c r="O1186" s="43">
        <v>44992</v>
      </c>
      <c r="P1186" s="36">
        <v>0</v>
      </c>
    </row>
    <row r="1187" spans="1:16" ht="13.15" customHeight="1" x14ac:dyDescent="0.25">
      <c r="A1187" s="33" t="s">
        <v>27</v>
      </c>
      <c r="B1187" s="45" t="s">
        <v>1392</v>
      </c>
      <c r="C1187" s="46">
        <v>18</v>
      </c>
      <c r="D1187" s="47" t="s">
        <v>88</v>
      </c>
      <c r="E1187" s="34">
        <v>45050</v>
      </c>
      <c r="F1187" s="33" t="s">
        <v>4575</v>
      </c>
      <c r="G1187" s="33" t="s">
        <v>1413</v>
      </c>
      <c r="H1187" s="37"/>
      <c r="I1187" s="35">
        <v>4800</v>
      </c>
      <c r="J1187" s="35">
        <v>4800</v>
      </c>
      <c r="K1187" s="35">
        <v>912</v>
      </c>
      <c r="L1187" s="35">
        <v>5712</v>
      </c>
      <c r="M1187" s="35">
        <v>5712</v>
      </c>
      <c r="N1187" s="39">
        <v>45476</v>
      </c>
      <c r="O1187" s="43">
        <v>45136</v>
      </c>
      <c r="P1187" s="36">
        <v>0</v>
      </c>
    </row>
    <row r="1188" spans="1:16" ht="13.15" customHeight="1" x14ac:dyDescent="0.25">
      <c r="A1188" s="33" t="s">
        <v>27</v>
      </c>
      <c r="B1188" s="45" t="s">
        <v>1392</v>
      </c>
      <c r="C1188" s="46">
        <v>19</v>
      </c>
      <c r="D1188" s="47" t="s">
        <v>88</v>
      </c>
      <c r="E1188" s="34">
        <v>45050</v>
      </c>
      <c r="F1188" s="33" t="s">
        <v>4093</v>
      </c>
      <c r="G1188" s="33" t="s">
        <v>1414</v>
      </c>
      <c r="H1188" s="37"/>
      <c r="I1188" s="35">
        <v>10199.075999999999</v>
      </c>
      <c r="J1188" s="35">
        <v>10199.075999999999</v>
      </c>
      <c r="K1188" s="35">
        <v>1937.8244999999999</v>
      </c>
      <c r="L1188" s="35">
        <v>12136.9005</v>
      </c>
      <c r="M1188" s="35">
        <v>12136.9005</v>
      </c>
      <c r="N1188" s="33" t="s">
        <v>1415</v>
      </c>
      <c r="O1188" s="43">
        <v>45015</v>
      </c>
      <c r="P1188" s="36">
        <v>0</v>
      </c>
    </row>
    <row r="1189" spans="1:16" ht="13.15" customHeight="1" x14ac:dyDescent="0.25">
      <c r="A1189" s="33" t="s">
        <v>27</v>
      </c>
      <c r="B1189" s="45" t="s">
        <v>1392</v>
      </c>
      <c r="C1189" s="46">
        <v>20</v>
      </c>
      <c r="D1189" s="47" t="s">
        <v>88</v>
      </c>
      <c r="E1189" s="34">
        <v>45050</v>
      </c>
      <c r="F1189" s="33" t="s">
        <v>4576</v>
      </c>
      <c r="G1189" s="33" t="s">
        <v>1416</v>
      </c>
      <c r="H1189" s="37"/>
      <c r="I1189" s="35">
        <v>2833.0749999999998</v>
      </c>
      <c r="J1189" s="35">
        <v>2833.0749999999998</v>
      </c>
      <c r="K1189" s="35">
        <v>538.28449999999998</v>
      </c>
      <c r="L1189" s="35">
        <v>3371.3595</v>
      </c>
      <c r="M1189" s="35">
        <v>3371.3595</v>
      </c>
      <c r="N1189" s="39">
        <v>45478</v>
      </c>
      <c r="O1189" s="43">
        <v>45049</v>
      </c>
      <c r="P1189" s="36">
        <v>0</v>
      </c>
    </row>
    <row r="1190" spans="1:16" ht="13.15" customHeight="1" x14ac:dyDescent="0.25">
      <c r="A1190" s="33" t="s">
        <v>27</v>
      </c>
      <c r="B1190" s="45" t="s">
        <v>1392</v>
      </c>
      <c r="C1190" s="46">
        <v>21</v>
      </c>
      <c r="D1190" s="47" t="s">
        <v>88</v>
      </c>
      <c r="E1190" s="34">
        <v>45053</v>
      </c>
      <c r="F1190" s="33" t="s">
        <v>4577</v>
      </c>
      <c r="G1190" s="33" t="s">
        <v>1210</v>
      </c>
      <c r="H1190" s="37"/>
      <c r="I1190" s="35">
        <v>30597.234000000004</v>
      </c>
      <c r="J1190" s="35">
        <v>30597.234000000004</v>
      </c>
      <c r="K1190" s="35">
        <v>5813.4745000000003</v>
      </c>
      <c r="L1190" s="35">
        <v>36410.708500000001</v>
      </c>
      <c r="M1190" s="35">
        <v>0</v>
      </c>
      <c r="N1190" s="37"/>
      <c r="O1190" s="33"/>
      <c r="P1190" s="35">
        <v>0</v>
      </c>
    </row>
    <row r="1191" spans="1:16" ht="13.15" customHeight="1" x14ac:dyDescent="0.25">
      <c r="A1191" s="33" t="s">
        <v>27</v>
      </c>
      <c r="B1191" s="45" t="s">
        <v>1392</v>
      </c>
      <c r="C1191" s="46">
        <v>22</v>
      </c>
      <c r="D1191" s="47" t="s">
        <v>88</v>
      </c>
      <c r="E1191" s="34">
        <v>45053</v>
      </c>
      <c r="F1191" s="33" t="s">
        <v>4578</v>
      </c>
      <c r="G1191" s="33" t="s">
        <v>1417</v>
      </c>
      <c r="H1191" s="37"/>
      <c r="I1191" s="35">
        <v>30597.234000000004</v>
      </c>
      <c r="J1191" s="35">
        <v>30597.234000000004</v>
      </c>
      <c r="K1191" s="35">
        <v>5813.4745000000003</v>
      </c>
      <c r="L1191" s="35">
        <v>36410.708500000001</v>
      </c>
      <c r="M1191" s="35">
        <v>1.5E-3</v>
      </c>
      <c r="N1191" s="33">
        <v>7</v>
      </c>
      <c r="O1191" s="43">
        <v>45263</v>
      </c>
      <c r="P1191" s="36">
        <v>0</v>
      </c>
    </row>
    <row r="1192" spans="1:16" ht="13.15" customHeight="1" x14ac:dyDescent="0.25">
      <c r="A1192" s="33" t="s">
        <v>27</v>
      </c>
      <c r="B1192" s="45" t="s">
        <v>1392</v>
      </c>
      <c r="C1192" s="46">
        <v>22</v>
      </c>
      <c r="D1192" s="47" t="s">
        <v>88</v>
      </c>
      <c r="E1192" s="34">
        <v>45053</v>
      </c>
      <c r="F1192" s="33" t="s">
        <v>4578</v>
      </c>
      <c r="G1192" s="33" t="s">
        <v>1417</v>
      </c>
      <c r="H1192" s="37"/>
      <c r="I1192" s="35">
        <v>0</v>
      </c>
      <c r="J1192" s="35">
        <v>0</v>
      </c>
      <c r="K1192" s="35">
        <v>0</v>
      </c>
      <c r="L1192" s="35">
        <v>0</v>
      </c>
      <c r="M1192" s="35">
        <v>36410.707000000002</v>
      </c>
      <c r="N1192" s="33">
        <v>7</v>
      </c>
      <c r="O1192" s="43">
        <v>45137</v>
      </c>
      <c r="P1192" s="36">
        <v>0</v>
      </c>
    </row>
    <row r="1193" spans="1:16" ht="13.15" customHeight="1" x14ac:dyDescent="0.25">
      <c r="A1193" s="33" t="s">
        <v>27</v>
      </c>
      <c r="B1193" s="45" t="s">
        <v>1392</v>
      </c>
      <c r="C1193" s="46">
        <v>23</v>
      </c>
      <c r="D1193" s="47" t="s">
        <v>88</v>
      </c>
      <c r="E1193" s="34">
        <v>45053</v>
      </c>
      <c r="F1193" s="33" t="s">
        <v>4579</v>
      </c>
      <c r="G1193" s="33" t="s">
        <v>1393</v>
      </c>
      <c r="H1193" s="37"/>
      <c r="I1193" s="35">
        <v>500</v>
      </c>
      <c r="J1193" s="35">
        <v>500</v>
      </c>
      <c r="K1193" s="35">
        <v>0</v>
      </c>
      <c r="L1193" s="35">
        <v>500</v>
      </c>
      <c r="M1193" s="35">
        <v>500</v>
      </c>
      <c r="N1193" s="33" t="s">
        <v>1092</v>
      </c>
      <c r="O1193" s="43">
        <v>45015</v>
      </c>
      <c r="P1193" s="36">
        <v>0</v>
      </c>
    </row>
    <row r="1194" spans="1:16" ht="13.15" customHeight="1" x14ac:dyDescent="0.25">
      <c r="A1194" s="33" t="s">
        <v>27</v>
      </c>
      <c r="B1194" s="45" t="s">
        <v>1392</v>
      </c>
      <c r="C1194" s="46">
        <v>24</v>
      </c>
      <c r="D1194" s="47" t="s">
        <v>88</v>
      </c>
      <c r="E1194" s="34">
        <v>45053</v>
      </c>
      <c r="F1194" s="33" t="s">
        <v>4580</v>
      </c>
      <c r="G1194" s="33" t="s">
        <v>1418</v>
      </c>
      <c r="H1194" s="37"/>
      <c r="I1194" s="35">
        <v>10199.075999999999</v>
      </c>
      <c r="J1194" s="35">
        <v>10199.075999999999</v>
      </c>
      <c r="K1194" s="35">
        <v>1937.8244999999999</v>
      </c>
      <c r="L1194" s="35">
        <v>12136.9005</v>
      </c>
      <c r="M1194" s="35">
        <v>0</v>
      </c>
      <c r="N1194" s="37"/>
      <c r="O1194" s="33"/>
      <c r="P1194" s="35">
        <v>0</v>
      </c>
    </row>
    <row r="1195" spans="1:16" ht="13.15" customHeight="1" x14ac:dyDescent="0.25">
      <c r="A1195" s="33" t="s">
        <v>27</v>
      </c>
      <c r="B1195" s="45" t="s">
        <v>1392</v>
      </c>
      <c r="C1195" s="46">
        <v>25</v>
      </c>
      <c r="D1195" s="47" t="s">
        <v>88</v>
      </c>
      <c r="E1195" s="34">
        <v>45013</v>
      </c>
      <c r="F1195" s="33" t="s">
        <v>4581</v>
      </c>
      <c r="G1195" s="33" t="s">
        <v>1419</v>
      </c>
      <c r="H1195" s="37"/>
      <c r="I1195" s="35">
        <v>3399.69</v>
      </c>
      <c r="J1195" s="35">
        <v>3399.69</v>
      </c>
      <c r="K1195" s="35">
        <v>645.94100000000003</v>
      </c>
      <c r="L1195" s="35">
        <v>4045.6309999999999</v>
      </c>
      <c r="M1195" s="35">
        <v>0</v>
      </c>
      <c r="N1195" s="37"/>
      <c r="O1195" s="33"/>
      <c r="P1195" s="35">
        <v>0</v>
      </c>
    </row>
    <row r="1196" spans="1:16" ht="13.15" customHeight="1" x14ac:dyDescent="0.25">
      <c r="A1196" s="33" t="s">
        <v>27</v>
      </c>
      <c r="B1196" s="45" t="s">
        <v>1392</v>
      </c>
      <c r="C1196" s="46">
        <v>26</v>
      </c>
      <c r="D1196" s="47" t="s">
        <v>88</v>
      </c>
      <c r="E1196" s="34">
        <v>45055</v>
      </c>
      <c r="F1196" s="33" t="s">
        <v>4582</v>
      </c>
      <c r="G1196" s="33" t="s">
        <v>1419</v>
      </c>
      <c r="H1196" s="37"/>
      <c r="I1196" s="35">
        <v>10199.075999999999</v>
      </c>
      <c r="J1196" s="35">
        <v>10199.075999999999</v>
      </c>
      <c r="K1196" s="35">
        <v>1937.8244999999999</v>
      </c>
      <c r="L1196" s="35">
        <v>12136.9005</v>
      </c>
      <c r="M1196" s="35">
        <v>0</v>
      </c>
      <c r="N1196" s="37"/>
      <c r="O1196" s="33"/>
      <c r="P1196" s="35">
        <v>0</v>
      </c>
    </row>
    <row r="1197" spans="1:16" ht="13.15" customHeight="1" x14ac:dyDescent="0.25">
      <c r="A1197" s="33" t="s">
        <v>27</v>
      </c>
      <c r="B1197" s="45" t="s">
        <v>1392</v>
      </c>
      <c r="C1197" s="46">
        <v>27</v>
      </c>
      <c r="D1197" s="47" t="s">
        <v>88</v>
      </c>
      <c r="E1197" s="34">
        <v>45055</v>
      </c>
      <c r="F1197" s="33" t="s">
        <v>4583</v>
      </c>
      <c r="G1197" s="33" t="s">
        <v>1419</v>
      </c>
      <c r="H1197" s="37"/>
      <c r="I1197" s="35">
        <v>30597.234000000004</v>
      </c>
      <c r="J1197" s="35">
        <v>30597.234000000004</v>
      </c>
      <c r="K1197" s="35">
        <v>5813.4745000000003</v>
      </c>
      <c r="L1197" s="35">
        <v>36410.708500000001</v>
      </c>
      <c r="M1197" s="35">
        <v>0</v>
      </c>
      <c r="N1197" s="37"/>
      <c r="O1197" s="33"/>
      <c r="P1197" s="35">
        <v>0</v>
      </c>
    </row>
    <row r="1198" spans="1:16" ht="13.15" customHeight="1" x14ac:dyDescent="0.25">
      <c r="A1198" s="33" t="s">
        <v>27</v>
      </c>
      <c r="B1198" s="45" t="s">
        <v>1392</v>
      </c>
      <c r="C1198" s="46">
        <v>28</v>
      </c>
      <c r="D1198" s="47" t="s">
        <v>88</v>
      </c>
      <c r="E1198" s="34">
        <v>45055</v>
      </c>
      <c r="F1198" s="33" t="s">
        <v>4584</v>
      </c>
      <c r="G1198" s="33" t="s">
        <v>1420</v>
      </c>
      <c r="H1198" s="37"/>
      <c r="I1198" s="35">
        <v>3399.69</v>
      </c>
      <c r="J1198" s="35">
        <v>3399.69</v>
      </c>
      <c r="K1198" s="35">
        <v>645.94100000000003</v>
      </c>
      <c r="L1198" s="35">
        <v>4045.6309999999999</v>
      </c>
      <c r="M1198" s="35">
        <v>0</v>
      </c>
      <c r="N1198" s="37"/>
      <c r="O1198" s="33"/>
      <c r="P1198" s="35">
        <v>0</v>
      </c>
    </row>
    <row r="1199" spans="1:16" ht="13.15" customHeight="1" x14ac:dyDescent="0.25">
      <c r="A1199" s="33" t="s">
        <v>27</v>
      </c>
      <c r="B1199" s="45" t="s">
        <v>1392</v>
      </c>
      <c r="C1199" s="46">
        <v>29</v>
      </c>
      <c r="D1199" s="47" t="s">
        <v>88</v>
      </c>
      <c r="E1199" s="34">
        <v>45057</v>
      </c>
      <c r="F1199" s="33" t="s">
        <v>4584</v>
      </c>
      <c r="G1199" s="33" t="s">
        <v>1421</v>
      </c>
      <c r="H1199" s="37"/>
      <c r="I1199" s="35">
        <v>30597.234000000004</v>
      </c>
      <c r="J1199" s="35">
        <v>30597.234000000004</v>
      </c>
      <c r="K1199" s="35">
        <v>5813.4745000000003</v>
      </c>
      <c r="L1199" s="35">
        <v>36410.708500000001</v>
      </c>
      <c r="M1199" s="35">
        <v>0</v>
      </c>
      <c r="N1199" s="37"/>
      <c r="O1199" s="33"/>
      <c r="P1199" s="35">
        <v>0</v>
      </c>
    </row>
    <row r="1200" spans="1:16" ht="13.15" customHeight="1" x14ac:dyDescent="0.25">
      <c r="A1200" s="33" t="s">
        <v>27</v>
      </c>
      <c r="B1200" s="45" t="s">
        <v>1392</v>
      </c>
      <c r="C1200" s="46">
        <v>30</v>
      </c>
      <c r="D1200" s="47" t="s">
        <v>88</v>
      </c>
      <c r="E1200" s="34">
        <v>45057</v>
      </c>
      <c r="F1200" s="33" t="s">
        <v>4572</v>
      </c>
      <c r="G1200" s="33" t="s">
        <v>1422</v>
      </c>
      <c r="H1200" s="37"/>
      <c r="I1200" s="35">
        <v>10199.075999999999</v>
      </c>
      <c r="J1200" s="35">
        <v>10199.075999999999</v>
      </c>
      <c r="K1200" s="35">
        <v>1937.8244999999999</v>
      </c>
      <c r="L1200" s="35">
        <v>12136.9005</v>
      </c>
      <c r="M1200" s="35">
        <v>12136.9005</v>
      </c>
      <c r="N1200" s="33">
        <v>8</v>
      </c>
      <c r="O1200" s="43">
        <v>45137</v>
      </c>
      <c r="P1200" s="36">
        <v>0</v>
      </c>
    </row>
    <row r="1201" spans="1:16" ht="13.15" customHeight="1" x14ac:dyDescent="0.25">
      <c r="A1201" s="33" t="s">
        <v>27</v>
      </c>
      <c r="B1201" s="45" t="s">
        <v>1392</v>
      </c>
      <c r="C1201" s="46">
        <v>31</v>
      </c>
      <c r="D1201" s="47" t="s">
        <v>88</v>
      </c>
      <c r="E1201" s="34">
        <v>45060</v>
      </c>
      <c r="F1201" s="33" t="s">
        <v>4572</v>
      </c>
      <c r="G1201" s="33" t="s">
        <v>1423</v>
      </c>
      <c r="H1201" s="37"/>
      <c r="I1201" s="35">
        <v>10199.075999999999</v>
      </c>
      <c r="J1201" s="35">
        <v>10199.075999999999</v>
      </c>
      <c r="K1201" s="35">
        <v>1937.8244999999999</v>
      </c>
      <c r="L1201" s="35">
        <v>12136.9005</v>
      </c>
      <c r="M1201" s="35">
        <v>12136.9005</v>
      </c>
      <c r="N1201" s="33">
        <v>8</v>
      </c>
      <c r="O1201" s="43">
        <v>45137</v>
      </c>
      <c r="P1201" s="36">
        <v>0</v>
      </c>
    </row>
    <row r="1202" spans="1:16" ht="13.15" customHeight="1" x14ac:dyDescent="0.25">
      <c r="A1202" s="33" t="s">
        <v>27</v>
      </c>
      <c r="B1202" s="45" t="s">
        <v>1392</v>
      </c>
      <c r="C1202" s="46">
        <v>32</v>
      </c>
      <c r="D1202" s="47" t="s">
        <v>88</v>
      </c>
      <c r="E1202" s="34">
        <v>45060</v>
      </c>
      <c r="F1202" s="33" t="s">
        <v>4572</v>
      </c>
      <c r="G1202" s="33" t="s">
        <v>1424</v>
      </c>
      <c r="H1202" s="37"/>
      <c r="I1202" s="35">
        <v>10199.075999999999</v>
      </c>
      <c r="J1202" s="35">
        <v>10199.075999999999</v>
      </c>
      <c r="K1202" s="35">
        <v>1937.8244999999999</v>
      </c>
      <c r="L1202" s="35">
        <v>12136.9005</v>
      </c>
      <c r="M1202" s="35">
        <v>12136.9005</v>
      </c>
      <c r="N1202" s="33">
        <v>8</v>
      </c>
      <c r="O1202" s="43">
        <v>45137</v>
      </c>
      <c r="P1202" s="36">
        <v>0</v>
      </c>
    </row>
    <row r="1203" spans="1:16" ht="13.15" customHeight="1" x14ac:dyDescent="0.25">
      <c r="A1203" s="33" t="s">
        <v>27</v>
      </c>
      <c r="B1203" s="45" t="s">
        <v>1392</v>
      </c>
      <c r="C1203" s="46">
        <v>33</v>
      </c>
      <c r="D1203" s="47" t="s">
        <v>88</v>
      </c>
      <c r="E1203" s="34">
        <v>45060</v>
      </c>
      <c r="F1203" s="33" t="s">
        <v>4572</v>
      </c>
      <c r="G1203" s="33" t="s">
        <v>1425</v>
      </c>
      <c r="H1203" s="37"/>
      <c r="I1203" s="35">
        <v>3399.69</v>
      </c>
      <c r="J1203" s="35">
        <v>3399.69</v>
      </c>
      <c r="K1203" s="35">
        <v>645.94100000000003</v>
      </c>
      <c r="L1203" s="35">
        <v>4045.6309999999999</v>
      </c>
      <c r="M1203" s="35">
        <v>4045.6309999999999</v>
      </c>
      <c r="N1203" s="33">
        <v>8</v>
      </c>
      <c r="O1203" s="43">
        <v>45137</v>
      </c>
      <c r="P1203" s="36">
        <v>0</v>
      </c>
    </row>
    <row r="1204" spans="1:16" ht="13.15" customHeight="1" x14ac:dyDescent="0.25">
      <c r="A1204" s="33" t="s">
        <v>27</v>
      </c>
      <c r="B1204" s="45" t="s">
        <v>1392</v>
      </c>
      <c r="C1204" s="46">
        <v>34</v>
      </c>
      <c r="D1204" s="47" t="s">
        <v>88</v>
      </c>
      <c r="E1204" s="34">
        <v>45060</v>
      </c>
      <c r="F1204" s="33" t="s">
        <v>4572</v>
      </c>
      <c r="G1204" s="33" t="s">
        <v>1426</v>
      </c>
      <c r="H1204" s="37"/>
      <c r="I1204" s="35">
        <v>3399.69</v>
      </c>
      <c r="J1204" s="35">
        <v>3399.69</v>
      </c>
      <c r="K1204" s="35">
        <v>645.94100000000003</v>
      </c>
      <c r="L1204" s="35">
        <v>4045.6309999999999</v>
      </c>
      <c r="M1204" s="35">
        <v>4045.6309999999999</v>
      </c>
      <c r="N1204" s="33">
        <v>8</v>
      </c>
      <c r="O1204" s="43">
        <v>45137</v>
      </c>
      <c r="P1204" s="36">
        <v>0</v>
      </c>
    </row>
    <row r="1205" spans="1:16" ht="13.15" customHeight="1" x14ac:dyDescent="0.25">
      <c r="A1205" s="33" t="s">
        <v>27</v>
      </c>
      <c r="B1205" s="45" t="s">
        <v>1392</v>
      </c>
      <c r="C1205" s="46">
        <v>35</v>
      </c>
      <c r="D1205" s="47" t="s">
        <v>88</v>
      </c>
      <c r="E1205" s="34">
        <v>45060</v>
      </c>
      <c r="F1205" s="33" t="s">
        <v>4572</v>
      </c>
      <c r="G1205" s="33" t="s">
        <v>1427</v>
      </c>
      <c r="H1205" s="37"/>
      <c r="I1205" s="35">
        <v>10199.075999999999</v>
      </c>
      <c r="J1205" s="35">
        <v>10199.075999999999</v>
      </c>
      <c r="K1205" s="35">
        <v>1937.8244999999999</v>
      </c>
      <c r="L1205" s="35">
        <v>12136.9005</v>
      </c>
      <c r="M1205" s="35">
        <v>12136.9005</v>
      </c>
      <c r="N1205" s="33">
        <v>8</v>
      </c>
      <c r="O1205" s="43">
        <v>45137</v>
      </c>
      <c r="P1205" s="36">
        <v>0</v>
      </c>
    </row>
    <row r="1206" spans="1:16" ht="13.15" customHeight="1" x14ac:dyDescent="0.25">
      <c r="A1206" s="33" t="s">
        <v>27</v>
      </c>
      <c r="B1206" s="45" t="s">
        <v>1392</v>
      </c>
      <c r="C1206" s="46">
        <v>36</v>
      </c>
      <c r="D1206" s="47" t="s">
        <v>88</v>
      </c>
      <c r="E1206" s="34">
        <v>45060</v>
      </c>
      <c r="F1206" s="33" t="s">
        <v>4572</v>
      </c>
      <c r="G1206" s="33" t="s">
        <v>1428</v>
      </c>
      <c r="H1206" s="37"/>
      <c r="I1206" s="35">
        <v>30597.234000000004</v>
      </c>
      <c r="J1206" s="35">
        <v>30597.234000000004</v>
      </c>
      <c r="K1206" s="35">
        <v>5813.4745000000003</v>
      </c>
      <c r="L1206" s="35">
        <v>36410.708500000001</v>
      </c>
      <c r="M1206" s="35">
        <v>36410.708500000001</v>
      </c>
      <c r="N1206" s="33">
        <v>7</v>
      </c>
      <c r="O1206" s="43">
        <v>45137</v>
      </c>
      <c r="P1206" s="36">
        <v>0</v>
      </c>
    </row>
    <row r="1207" spans="1:16" ht="13.15" customHeight="1" x14ac:dyDescent="0.25">
      <c r="A1207" s="33" t="s">
        <v>27</v>
      </c>
      <c r="B1207" s="45" t="s">
        <v>1392</v>
      </c>
      <c r="C1207" s="46">
        <v>37</v>
      </c>
      <c r="D1207" s="47" t="s">
        <v>88</v>
      </c>
      <c r="E1207" s="34">
        <v>45061</v>
      </c>
      <c r="F1207" s="33" t="s">
        <v>4585</v>
      </c>
      <c r="G1207" s="33" t="s">
        <v>1393</v>
      </c>
      <c r="H1207" s="37"/>
      <c r="I1207" s="35">
        <v>620</v>
      </c>
      <c r="J1207" s="35">
        <v>620</v>
      </c>
      <c r="K1207" s="35">
        <v>0</v>
      </c>
      <c r="L1207" s="35">
        <v>620</v>
      </c>
      <c r="M1207" s="35">
        <v>620</v>
      </c>
      <c r="N1207" s="33" t="s">
        <v>1429</v>
      </c>
      <c r="O1207" s="43">
        <v>45047</v>
      </c>
      <c r="P1207" s="36">
        <v>0</v>
      </c>
    </row>
    <row r="1208" spans="1:16" ht="13.15" customHeight="1" x14ac:dyDescent="0.25">
      <c r="A1208" s="33" t="s">
        <v>27</v>
      </c>
      <c r="B1208" s="45" t="s">
        <v>1392</v>
      </c>
      <c r="C1208" s="46">
        <v>38</v>
      </c>
      <c r="D1208" s="47" t="s">
        <v>88</v>
      </c>
      <c r="E1208" s="34">
        <v>45061</v>
      </c>
      <c r="F1208" s="33" t="s">
        <v>4586</v>
      </c>
      <c r="G1208" s="33" t="s">
        <v>1430</v>
      </c>
      <c r="H1208" s="37"/>
      <c r="I1208" s="35">
        <v>10199.075999999999</v>
      </c>
      <c r="J1208" s="35">
        <v>10199.075999999999</v>
      </c>
      <c r="K1208" s="35">
        <v>1937.8244999999999</v>
      </c>
      <c r="L1208" s="35">
        <v>12136.9005</v>
      </c>
      <c r="M1208" s="35">
        <v>0</v>
      </c>
      <c r="N1208" s="33"/>
      <c r="O1208" s="43"/>
      <c r="P1208" s="36">
        <v>0</v>
      </c>
    </row>
    <row r="1209" spans="1:16" ht="13.15" customHeight="1" x14ac:dyDescent="0.25">
      <c r="A1209" s="33" t="s">
        <v>27</v>
      </c>
      <c r="B1209" s="45" t="s">
        <v>1392</v>
      </c>
      <c r="C1209" s="46">
        <v>39</v>
      </c>
      <c r="D1209" s="47" t="s">
        <v>88</v>
      </c>
      <c r="E1209" s="34">
        <v>45061</v>
      </c>
      <c r="F1209" s="33" t="s">
        <v>4587</v>
      </c>
      <c r="G1209" s="33" t="s">
        <v>1431</v>
      </c>
      <c r="H1209" s="37"/>
      <c r="I1209" s="35">
        <v>10199.075999999999</v>
      </c>
      <c r="J1209" s="35">
        <v>10199.075999999999</v>
      </c>
      <c r="K1209" s="35">
        <v>1937.8244999999999</v>
      </c>
      <c r="L1209" s="35">
        <v>12136.9005</v>
      </c>
      <c r="M1209" s="35">
        <v>0</v>
      </c>
      <c r="N1209" s="33"/>
      <c r="O1209" s="43"/>
      <c r="P1209" s="36">
        <v>0</v>
      </c>
    </row>
    <row r="1210" spans="1:16" ht="13.15" customHeight="1" x14ac:dyDescent="0.25">
      <c r="A1210" s="33" t="s">
        <v>27</v>
      </c>
      <c r="B1210" s="45" t="s">
        <v>1392</v>
      </c>
      <c r="C1210" s="46">
        <v>40</v>
      </c>
      <c r="D1210" s="47" t="s">
        <v>88</v>
      </c>
      <c r="E1210" s="34">
        <v>45061</v>
      </c>
      <c r="F1210" s="33" t="s">
        <v>4572</v>
      </c>
      <c r="G1210" s="33" t="s">
        <v>1432</v>
      </c>
      <c r="H1210" s="37"/>
      <c r="I1210" s="35">
        <v>4249.6149999999998</v>
      </c>
      <c r="J1210" s="35">
        <v>4249.6149999999998</v>
      </c>
      <c r="K1210" s="35">
        <v>807.42700000000002</v>
      </c>
      <c r="L1210" s="35">
        <v>5057.0419999999995</v>
      </c>
      <c r="M1210" s="35">
        <v>5057.0419999999995</v>
      </c>
      <c r="N1210" s="39">
        <v>45476</v>
      </c>
      <c r="O1210" s="43">
        <v>44971</v>
      </c>
      <c r="P1210" s="36">
        <v>0</v>
      </c>
    </row>
    <row r="1211" spans="1:16" ht="13.15" customHeight="1" x14ac:dyDescent="0.25">
      <c r="A1211" s="33" t="s">
        <v>27</v>
      </c>
      <c r="B1211" s="45" t="s">
        <v>1392</v>
      </c>
      <c r="C1211" s="46">
        <v>41</v>
      </c>
      <c r="D1211" s="47" t="s">
        <v>88</v>
      </c>
      <c r="E1211" s="34">
        <v>45062</v>
      </c>
      <c r="F1211" s="33" t="s">
        <v>4572</v>
      </c>
      <c r="G1211" s="33" t="s">
        <v>1433</v>
      </c>
      <c r="H1211" s="37"/>
      <c r="I1211" s="35">
        <v>4249.6149999999998</v>
      </c>
      <c r="J1211" s="35">
        <v>4249.6149999999998</v>
      </c>
      <c r="K1211" s="35">
        <v>807.42700000000002</v>
      </c>
      <c r="L1211" s="35">
        <v>5057.0419999999995</v>
      </c>
      <c r="M1211" s="35">
        <v>5057.0419999999995</v>
      </c>
      <c r="N1211" s="33" t="s">
        <v>1434</v>
      </c>
      <c r="O1211" s="43">
        <v>45015</v>
      </c>
      <c r="P1211" s="36">
        <v>0</v>
      </c>
    </row>
    <row r="1212" spans="1:16" ht="13.15" customHeight="1" x14ac:dyDescent="0.25">
      <c r="A1212" s="33" t="s">
        <v>27</v>
      </c>
      <c r="B1212" s="45" t="s">
        <v>1392</v>
      </c>
      <c r="C1212" s="46">
        <v>42</v>
      </c>
      <c r="D1212" s="47" t="s">
        <v>88</v>
      </c>
      <c r="E1212" s="34">
        <v>45062</v>
      </c>
      <c r="F1212" s="33" t="s">
        <v>4572</v>
      </c>
      <c r="G1212" s="33" t="s">
        <v>1424</v>
      </c>
      <c r="H1212" s="37"/>
      <c r="I1212" s="35">
        <v>4249.6149999999998</v>
      </c>
      <c r="J1212" s="35">
        <v>4249.6149999999998</v>
      </c>
      <c r="K1212" s="35">
        <v>807.42700000000002</v>
      </c>
      <c r="L1212" s="35">
        <v>5057.0419999999995</v>
      </c>
      <c r="M1212" s="35">
        <v>5057.0419999999995</v>
      </c>
      <c r="N1212" s="33" t="s">
        <v>1435</v>
      </c>
      <c r="O1212" s="43">
        <v>45015</v>
      </c>
      <c r="P1212" s="36">
        <v>0</v>
      </c>
    </row>
    <row r="1213" spans="1:16" ht="13.15" customHeight="1" x14ac:dyDescent="0.25">
      <c r="A1213" s="33" t="s">
        <v>27</v>
      </c>
      <c r="B1213" s="45" t="s">
        <v>1392</v>
      </c>
      <c r="C1213" s="46">
        <v>43</v>
      </c>
      <c r="D1213" s="47" t="s">
        <v>88</v>
      </c>
      <c r="E1213" s="34">
        <v>45062</v>
      </c>
      <c r="F1213" s="33" t="s">
        <v>4572</v>
      </c>
      <c r="G1213" s="33" t="s">
        <v>1436</v>
      </c>
      <c r="H1213" s="37"/>
      <c r="I1213" s="35">
        <v>1416.5374999999999</v>
      </c>
      <c r="J1213" s="35">
        <v>1416.5374999999999</v>
      </c>
      <c r="K1213" s="35">
        <v>269.142</v>
      </c>
      <c r="L1213" s="35">
        <v>1685.6794999999997</v>
      </c>
      <c r="M1213" s="35">
        <v>1685.6794999999997</v>
      </c>
      <c r="N1213" s="33" t="s">
        <v>1437</v>
      </c>
      <c r="O1213" s="43">
        <v>44971</v>
      </c>
      <c r="P1213" s="36">
        <v>0</v>
      </c>
    </row>
    <row r="1214" spans="1:16" ht="13.15" customHeight="1" x14ac:dyDescent="0.25">
      <c r="A1214" s="33" t="s">
        <v>27</v>
      </c>
      <c r="B1214" s="45" t="s">
        <v>1392</v>
      </c>
      <c r="C1214" s="46">
        <v>44</v>
      </c>
      <c r="D1214" s="47" t="s">
        <v>88</v>
      </c>
      <c r="E1214" s="34">
        <v>45062</v>
      </c>
      <c r="F1214" s="33" t="s">
        <v>4572</v>
      </c>
      <c r="G1214" s="33" t="s">
        <v>1438</v>
      </c>
      <c r="H1214" s="37"/>
      <c r="I1214" s="35">
        <v>1416.5374999999999</v>
      </c>
      <c r="J1214" s="35">
        <v>1416.5374999999999</v>
      </c>
      <c r="K1214" s="35">
        <v>269.142</v>
      </c>
      <c r="L1214" s="35">
        <v>1685.6794999999997</v>
      </c>
      <c r="M1214" s="35">
        <v>1685.6794999999997</v>
      </c>
      <c r="N1214" s="33" t="s">
        <v>1110</v>
      </c>
      <c r="O1214" s="43">
        <v>45015</v>
      </c>
      <c r="P1214" s="36">
        <v>0</v>
      </c>
    </row>
    <row r="1215" spans="1:16" ht="13.15" customHeight="1" x14ac:dyDescent="0.25">
      <c r="A1215" s="33" t="s">
        <v>27</v>
      </c>
      <c r="B1215" s="45" t="s">
        <v>1392</v>
      </c>
      <c r="C1215" s="46">
        <v>45</v>
      </c>
      <c r="D1215" s="47" t="s">
        <v>88</v>
      </c>
      <c r="E1215" s="34">
        <v>45062</v>
      </c>
      <c r="F1215" s="33" t="s">
        <v>4572</v>
      </c>
      <c r="G1215" s="33" t="s">
        <v>1439</v>
      </c>
      <c r="H1215" s="37"/>
      <c r="I1215" s="35">
        <v>1699.846</v>
      </c>
      <c r="J1215" s="35">
        <v>1699.846</v>
      </c>
      <c r="K1215" s="35">
        <v>322.97050000000002</v>
      </c>
      <c r="L1215" s="35">
        <v>2022.8165000000001</v>
      </c>
      <c r="M1215" s="35">
        <v>2022.8165000000001</v>
      </c>
      <c r="N1215" s="33" t="s">
        <v>1100</v>
      </c>
      <c r="O1215" s="43">
        <v>45015</v>
      </c>
      <c r="P1215" s="36">
        <v>0</v>
      </c>
    </row>
    <row r="1216" spans="1:16" ht="13.15" customHeight="1" x14ac:dyDescent="0.25">
      <c r="A1216" s="33" t="s">
        <v>27</v>
      </c>
      <c r="B1216" s="45" t="s">
        <v>1392</v>
      </c>
      <c r="C1216" s="46">
        <v>46</v>
      </c>
      <c r="D1216" s="47" t="s">
        <v>88</v>
      </c>
      <c r="E1216" s="34">
        <v>45062</v>
      </c>
      <c r="F1216" s="33" t="s">
        <v>4588</v>
      </c>
      <c r="G1216" s="33" t="s">
        <v>1440</v>
      </c>
      <c r="H1216" s="37"/>
      <c r="I1216" s="35">
        <v>36675.625500000002</v>
      </c>
      <c r="J1216" s="35">
        <v>36675.625500000002</v>
      </c>
      <c r="K1216" s="35">
        <v>6968.3690000000006</v>
      </c>
      <c r="L1216" s="35">
        <v>43643.994500000001</v>
      </c>
      <c r="M1216" s="35">
        <v>43643.994500000001</v>
      </c>
      <c r="N1216" s="33" t="s">
        <v>1122</v>
      </c>
      <c r="O1216" s="43">
        <v>45015</v>
      </c>
      <c r="P1216" s="36">
        <v>0</v>
      </c>
    </row>
    <row r="1217" spans="1:16" ht="13.15" customHeight="1" x14ac:dyDescent="0.25">
      <c r="A1217" s="33" t="s">
        <v>27</v>
      </c>
      <c r="B1217" s="45" t="s">
        <v>1392</v>
      </c>
      <c r="C1217" s="46">
        <v>47</v>
      </c>
      <c r="D1217" s="47" t="s">
        <v>88</v>
      </c>
      <c r="E1217" s="34">
        <v>45062</v>
      </c>
      <c r="F1217" s="33" t="s">
        <v>4589</v>
      </c>
      <c r="G1217" s="33" t="s">
        <v>1441</v>
      </c>
      <c r="H1217" s="37"/>
      <c r="I1217" s="35">
        <v>10199.075999999999</v>
      </c>
      <c r="J1217" s="35">
        <v>10199.075999999999</v>
      </c>
      <c r="K1217" s="35">
        <v>1937.8244999999999</v>
      </c>
      <c r="L1217" s="35">
        <v>12136.9005</v>
      </c>
      <c r="M1217" s="35">
        <v>12136.9005</v>
      </c>
      <c r="N1217" s="33">
        <v>7</v>
      </c>
      <c r="O1217" s="43">
        <v>45137</v>
      </c>
      <c r="P1217" s="36">
        <v>0</v>
      </c>
    </row>
    <row r="1218" spans="1:16" ht="13.15" customHeight="1" x14ac:dyDescent="0.25">
      <c r="A1218" s="33" t="s">
        <v>27</v>
      </c>
      <c r="B1218" s="45" t="s">
        <v>1392</v>
      </c>
      <c r="C1218" s="46">
        <v>48</v>
      </c>
      <c r="D1218" s="47" t="s">
        <v>88</v>
      </c>
      <c r="E1218" s="34">
        <v>45062</v>
      </c>
      <c r="F1218" s="33" t="s">
        <v>4590</v>
      </c>
      <c r="G1218" s="33" t="s">
        <v>1393</v>
      </c>
      <c r="H1218" s="37"/>
      <c r="I1218" s="35">
        <v>200</v>
      </c>
      <c r="J1218" s="35">
        <v>200</v>
      </c>
      <c r="K1218" s="35">
        <v>0</v>
      </c>
      <c r="L1218" s="35">
        <v>200</v>
      </c>
      <c r="M1218" s="35">
        <v>200</v>
      </c>
      <c r="N1218" s="33">
        <v>2933179</v>
      </c>
      <c r="O1218" s="43">
        <v>45280</v>
      </c>
      <c r="P1218" s="36">
        <v>0</v>
      </c>
    </row>
    <row r="1219" spans="1:16" ht="13.15" customHeight="1" x14ac:dyDescent="0.25">
      <c r="A1219" s="33" t="s">
        <v>27</v>
      </c>
      <c r="B1219" s="45" t="s">
        <v>1392</v>
      </c>
      <c r="C1219" s="46">
        <v>49</v>
      </c>
      <c r="D1219" s="47" t="s">
        <v>88</v>
      </c>
      <c r="E1219" s="34">
        <v>45062</v>
      </c>
      <c r="F1219" s="33" t="s">
        <v>4591</v>
      </c>
      <c r="G1219" s="33" t="s">
        <v>1442</v>
      </c>
      <c r="H1219" s="37"/>
      <c r="I1219" s="35">
        <v>8000</v>
      </c>
      <c r="J1219" s="35">
        <v>8000</v>
      </c>
      <c r="K1219" s="35">
        <v>0</v>
      </c>
      <c r="L1219" s="35">
        <v>8000</v>
      </c>
      <c r="M1219" s="35">
        <v>8000</v>
      </c>
      <c r="N1219" s="33" t="s">
        <v>1132</v>
      </c>
      <c r="O1219" s="43">
        <v>45015</v>
      </c>
      <c r="P1219" s="36">
        <v>0</v>
      </c>
    </row>
    <row r="1220" spans="1:16" ht="13.15" customHeight="1" x14ac:dyDescent="0.25">
      <c r="A1220" s="33" t="s">
        <v>27</v>
      </c>
      <c r="B1220" s="45" t="s">
        <v>1392</v>
      </c>
      <c r="C1220" s="46">
        <v>50</v>
      </c>
      <c r="D1220" s="47" t="s">
        <v>88</v>
      </c>
      <c r="E1220" s="34">
        <v>45062</v>
      </c>
      <c r="F1220" s="33" t="s">
        <v>4592</v>
      </c>
      <c r="G1220" s="33" t="s">
        <v>1393</v>
      </c>
      <c r="H1220" s="37"/>
      <c r="I1220" s="35">
        <v>500</v>
      </c>
      <c r="J1220" s="35">
        <v>500</v>
      </c>
      <c r="K1220" s="35">
        <v>0</v>
      </c>
      <c r="L1220" s="35">
        <v>500</v>
      </c>
      <c r="M1220" s="35">
        <v>500</v>
      </c>
      <c r="N1220" s="33">
        <v>7</v>
      </c>
      <c r="O1220" s="43">
        <v>45137</v>
      </c>
      <c r="P1220" s="36">
        <v>0</v>
      </c>
    </row>
    <row r="1221" spans="1:16" ht="13.15" customHeight="1" x14ac:dyDescent="0.25">
      <c r="A1221" s="33" t="s">
        <v>27</v>
      </c>
      <c r="B1221" s="45" t="s">
        <v>1392</v>
      </c>
      <c r="C1221" s="46">
        <v>51</v>
      </c>
      <c r="D1221" s="47" t="s">
        <v>88</v>
      </c>
      <c r="E1221" s="34">
        <v>45062</v>
      </c>
      <c r="F1221" s="33" t="s">
        <v>4593</v>
      </c>
      <c r="G1221" s="33" t="s">
        <v>1419</v>
      </c>
      <c r="H1221" s="37"/>
      <c r="I1221" s="35">
        <v>3399.69</v>
      </c>
      <c r="J1221" s="35">
        <v>3399.69</v>
      </c>
      <c r="K1221" s="35">
        <v>645.94100000000003</v>
      </c>
      <c r="L1221" s="35">
        <v>4045.6309999999999</v>
      </c>
      <c r="M1221" s="35">
        <v>4045.6309999999999</v>
      </c>
      <c r="N1221" s="33">
        <v>10</v>
      </c>
      <c r="O1221" s="43">
        <v>45229</v>
      </c>
      <c r="P1221" s="36">
        <v>0</v>
      </c>
    </row>
    <row r="1222" spans="1:16" ht="13.15" customHeight="1" x14ac:dyDescent="0.25">
      <c r="A1222" s="33" t="s">
        <v>27</v>
      </c>
      <c r="B1222" s="45" t="s">
        <v>1392</v>
      </c>
      <c r="C1222" s="46">
        <v>52</v>
      </c>
      <c r="D1222" s="47" t="s">
        <v>88</v>
      </c>
      <c r="E1222" s="34">
        <v>45062</v>
      </c>
      <c r="F1222" s="33" t="s">
        <v>4594</v>
      </c>
      <c r="G1222" s="33" t="s">
        <v>1441</v>
      </c>
      <c r="H1222" s="37"/>
      <c r="I1222" s="35">
        <v>10199.075999999999</v>
      </c>
      <c r="J1222" s="35">
        <v>10199.075999999999</v>
      </c>
      <c r="K1222" s="35">
        <v>1937.8244999999999</v>
      </c>
      <c r="L1222" s="35">
        <v>12136.9005</v>
      </c>
      <c r="M1222" s="35">
        <v>12136.9005</v>
      </c>
      <c r="N1222" s="33">
        <v>9</v>
      </c>
      <c r="O1222" s="43">
        <v>45198</v>
      </c>
      <c r="P1222" s="36">
        <v>0</v>
      </c>
    </row>
    <row r="1223" spans="1:16" ht="13.15" customHeight="1" x14ac:dyDescent="0.25">
      <c r="A1223" s="33" t="s">
        <v>27</v>
      </c>
      <c r="B1223" s="45" t="s">
        <v>1392</v>
      </c>
      <c r="C1223" s="46">
        <v>53</v>
      </c>
      <c r="D1223" s="47" t="s">
        <v>88</v>
      </c>
      <c r="E1223" s="34">
        <v>45062</v>
      </c>
      <c r="F1223" s="33" t="s">
        <v>4595</v>
      </c>
      <c r="G1223" s="33" t="s">
        <v>1419</v>
      </c>
      <c r="H1223" s="37"/>
      <c r="I1223" s="35">
        <v>10199.075999999999</v>
      </c>
      <c r="J1223" s="35">
        <v>10199.075999999999</v>
      </c>
      <c r="K1223" s="35">
        <v>1937.8244999999999</v>
      </c>
      <c r="L1223" s="35">
        <v>12136.9005</v>
      </c>
      <c r="M1223" s="35">
        <v>12136.9005</v>
      </c>
      <c r="N1223" s="33">
        <v>11</v>
      </c>
      <c r="O1223" s="43">
        <v>45259</v>
      </c>
      <c r="P1223" s="36">
        <v>0</v>
      </c>
    </row>
    <row r="1224" spans="1:16" ht="13.15" customHeight="1" x14ac:dyDescent="0.25">
      <c r="A1224" s="33" t="s">
        <v>27</v>
      </c>
      <c r="B1224" s="45" t="s">
        <v>1392</v>
      </c>
      <c r="C1224" s="46">
        <v>54</v>
      </c>
      <c r="D1224" s="47" t="s">
        <v>88</v>
      </c>
      <c r="E1224" s="34">
        <v>45078</v>
      </c>
      <c r="F1224" s="33" t="s">
        <v>4596</v>
      </c>
      <c r="G1224" s="33" t="s">
        <v>1443</v>
      </c>
      <c r="H1224" s="37"/>
      <c r="I1224" s="35">
        <v>3532.0070000000001</v>
      </c>
      <c r="J1224" s="35">
        <v>3532.0070000000001</v>
      </c>
      <c r="K1224" s="35">
        <v>671.08150000000001</v>
      </c>
      <c r="L1224" s="35">
        <v>4203.0884999999998</v>
      </c>
      <c r="M1224" s="35">
        <v>4203.0884999999998</v>
      </c>
      <c r="N1224" s="33">
        <v>10</v>
      </c>
      <c r="O1224" s="43">
        <v>45229</v>
      </c>
      <c r="P1224" s="36">
        <v>0</v>
      </c>
    </row>
    <row r="1225" spans="1:16" ht="13.15" customHeight="1" x14ac:dyDescent="0.25">
      <c r="A1225" s="33" t="s">
        <v>27</v>
      </c>
      <c r="B1225" s="45" t="s">
        <v>1392</v>
      </c>
      <c r="C1225" s="46">
        <v>55</v>
      </c>
      <c r="D1225" s="47" t="s">
        <v>88</v>
      </c>
      <c r="E1225" s="34">
        <v>45078</v>
      </c>
      <c r="F1225" s="33" t="s">
        <v>4597</v>
      </c>
      <c r="G1225" s="33" t="s">
        <v>1444</v>
      </c>
      <c r="H1225" s="37"/>
      <c r="I1225" s="35">
        <v>3532.0070000000001</v>
      </c>
      <c r="J1225" s="35">
        <v>3532.0070000000001</v>
      </c>
      <c r="K1225" s="35">
        <v>671.08150000000001</v>
      </c>
      <c r="L1225" s="35">
        <v>4203.0884999999998</v>
      </c>
      <c r="M1225" s="35">
        <v>4203.0884999999998</v>
      </c>
      <c r="N1225" s="33">
        <v>8</v>
      </c>
      <c r="O1225" s="43">
        <v>45168</v>
      </c>
      <c r="P1225" s="36">
        <v>0</v>
      </c>
    </row>
    <row r="1226" spans="1:16" ht="13.15" customHeight="1" x14ac:dyDescent="0.25">
      <c r="A1226" s="33" t="s">
        <v>27</v>
      </c>
      <c r="B1226" s="45" t="s">
        <v>1392</v>
      </c>
      <c r="C1226" s="46">
        <v>56</v>
      </c>
      <c r="D1226" s="47" t="s">
        <v>88</v>
      </c>
      <c r="E1226" s="34">
        <v>45081</v>
      </c>
      <c r="F1226" s="33" t="s">
        <v>4598</v>
      </c>
      <c r="G1226" s="33" t="s">
        <v>1445</v>
      </c>
      <c r="H1226" s="37"/>
      <c r="I1226" s="35">
        <v>3532.0070000000001</v>
      </c>
      <c r="J1226" s="35">
        <v>3532.0070000000001</v>
      </c>
      <c r="K1226" s="35">
        <v>671.08150000000001</v>
      </c>
      <c r="L1226" s="35">
        <v>4203.0884999999998</v>
      </c>
      <c r="M1226" s="35">
        <v>4203.0884999999998</v>
      </c>
      <c r="N1226" s="39">
        <v>45479</v>
      </c>
      <c r="O1226" s="43">
        <v>45095</v>
      </c>
      <c r="P1226" s="36">
        <v>0</v>
      </c>
    </row>
    <row r="1227" spans="1:16" ht="13.15" customHeight="1" x14ac:dyDescent="0.25">
      <c r="A1227" s="33" t="s">
        <v>27</v>
      </c>
      <c r="B1227" s="45" t="s">
        <v>1392</v>
      </c>
      <c r="C1227" s="46">
        <v>57</v>
      </c>
      <c r="D1227" s="47" t="s">
        <v>88</v>
      </c>
      <c r="E1227" s="34">
        <v>45081</v>
      </c>
      <c r="F1227" s="33" t="s">
        <v>4578</v>
      </c>
      <c r="G1227" s="33" t="s">
        <v>1446</v>
      </c>
      <c r="H1227" s="37"/>
      <c r="I1227" s="35">
        <v>3532.0070000000001</v>
      </c>
      <c r="J1227" s="35">
        <v>3532.0070000000001</v>
      </c>
      <c r="K1227" s="35">
        <v>671.08150000000001</v>
      </c>
      <c r="L1227" s="35">
        <v>4203.0884999999998</v>
      </c>
      <c r="M1227" s="35">
        <v>4203.0884999999998</v>
      </c>
      <c r="N1227" s="33">
        <v>10</v>
      </c>
      <c r="O1227" s="43">
        <v>45229</v>
      </c>
      <c r="P1227" s="36">
        <v>0</v>
      </c>
    </row>
    <row r="1228" spans="1:16" ht="13.15" customHeight="1" x14ac:dyDescent="0.25">
      <c r="A1228" s="33" t="s">
        <v>27</v>
      </c>
      <c r="B1228" s="45" t="s">
        <v>1392</v>
      </c>
      <c r="C1228" s="46">
        <v>58</v>
      </c>
      <c r="D1228" s="47" t="s">
        <v>88</v>
      </c>
      <c r="E1228" s="34">
        <v>45082</v>
      </c>
      <c r="F1228" s="33" t="s">
        <v>4599</v>
      </c>
      <c r="G1228" s="33" t="s">
        <v>1447</v>
      </c>
      <c r="H1228" s="37"/>
      <c r="I1228" s="35">
        <v>1250</v>
      </c>
      <c r="J1228" s="35">
        <v>1250</v>
      </c>
      <c r="K1228" s="35">
        <v>237.5</v>
      </c>
      <c r="L1228" s="35">
        <v>1487.5</v>
      </c>
      <c r="M1228" s="35">
        <v>0</v>
      </c>
      <c r="N1228" s="37"/>
      <c r="O1228" s="33"/>
      <c r="P1228" s="35">
        <v>0</v>
      </c>
    </row>
    <row r="1229" spans="1:16" ht="13.15" customHeight="1" x14ac:dyDescent="0.25">
      <c r="A1229" s="33" t="s">
        <v>27</v>
      </c>
      <c r="B1229" s="45" t="s">
        <v>1392</v>
      </c>
      <c r="C1229" s="46">
        <v>59</v>
      </c>
      <c r="D1229" s="47" t="s">
        <v>88</v>
      </c>
      <c r="E1229" s="34">
        <v>45082</v>
      </c>
      <c r="F1229" s="33" t="s">
        <v>4600</v>
      </c>
      <c r="G1229" s="33" t="s">
        <v>1448</v>
      </c>
      <c r="H1229" s="37"/>
      <c r="I1229" s="35">
        <v>3532.0070000000001</v>
      </c>
      <c r="J1229" s="35">
        <v>3532.0070000000001</v>
      </c>
      <c r="K1229" s="35">
        <v>671.08150000000001</v>
      </c>
      <c r="L1229" s="35">
        <v>4203.0884999999998</v>
      </c>
      <c r="M1229" s="35">
        <v>4203.0884999999998</v>
      </c>
      <c r="N1229" s="33">
        <v>7</v>
      </c>
      <c r="O1229" s="43">
        <v>45137</v>
      </c>
      <c r="P1229" s="36">
        <v>0</v>
      </c>
    </row>
    <row r="1230" spans="1:16" ht="13.15" customHeight="1" x14ac:dyDescent="0.25">
      <c r="A1230" s="33" t="s">
        <v>27</v>
      </c>
      <c r="B1230" s="45" t="s">
        <v>1392</v>
      </c>
      <c r="C1230" s="46">
        <v>60</v>
      </c>
      <c r="D1230" s="47" t="s">
        <v>88</v>
      </c>
      <c r="E1230" s="34">
        <v>45084</v>
      </c>
      <c r="F1230" s="33" t="s">
        <v>4601</v>
      </c>
      <c r="G1230" s="33" t="s">
        <v>1449</v>
      </c>
      <c r="H1230" s="37"/>
      <c r="I1230" s="35">
        <v>21231.082999999999</v>
      </c>
      <c r="J1230" s="35">
        <v>21231.082999999999</v>
      </c>
      <c r="K1230" s="35">
        <v>4033.9059999999999</v>
      </c>
      <c r="L1230" s="35">
        <v>25264.989000000001</v>
      </c>
      <c r="M1230" s="35">
        <v>25264.989000000001</v>
      </c>
      <c r="N1230" s="33">
        <v>7</v>
      </c>
      <c r="O1230" s="43">
        <v>45137</v>
      </c>
      <c r="P1230" s="36">
        <v>0</v>
      </c>
    </row>
    <row r="1231" spans="1:16" ht="13.15" customHeight="1" x14ac:dyDescent="0.25">
      <c r="A1231" s="33" t="s">
        <v>27</v>
      </c>
      <c r="B1231" s="45" t="s">
        <v>1392</v>
      </c>
      <c r="C1231" s="46">
        <v>61</v>
      </c>
      <c r="D1231" s="47" t="s">
        <v>88</v>
      </c>
      <c r="E1231" s="34">
        <v>45088</v>
      </c>
      <c r="F1231" s="33" t="s">
        <v>4602</v>
      </c>
      <c r="G1231" s="33" t="s">
        <v>1450</v>
      </c>
      <c r="H1231" s="37"/>
      <c r="I1231" s="35">
        <v>3172.806</v>
      </c>
      <c r="J1231" s="35">
        <v>3172.806</v>
      </c>
      <c r="K1231" s="35">
        <v>602.83299999999997</v>
      </c>
      <c r="L1231" s="35">
        <v>3775.6390000000001</v>
      </c>
      <c r="M1231" s="35">
        <v>3775.6390000000001</v>
      </c>
      <c r="N1231" s="33" t="s">
        <v>1451</v>
      </c>
      <c r="O1231" s="43">
        <v>45077</v>
      </c>
      <c r="P1231" s="36">
        <v>0</v>
      </c>
    </row>
    <row r="1232" spans="1:16" ht="13.15" customHeight="1" x14ac:dyDescent="0.25">
      <c r="A1232" s="33" t="s">
        <v>27</v>
      </c>
      <c r="B1232" s="45" t="s">
        <v>1392</v>
      </c>
      <c r="C1232" s="46">
        <v>62</v>
      </c>
      <c r="D1232" s="47" t="s">
        <v>88</v>
      </c>
      <c r="E1232" s="34">
        <v>45088</v>
      </c>
      <c r="F1232" s="33" t="s">
        <v>4603</v>
      </c>
      <c r="G1232" s="33" t="s">
        <v>1452</v>
      </c>
      <c r="H1232" s="37"/>
      <c r="I1232" s="35">
        <v>14850</v>
      </c>
      <c r="J1232" s="35">
        <v>14850</v>
      </c>
      <c r="K1232" s="35">
        <v>256.5</v>
      </c>
      <c r="L1232" s="35">
        <v>15106.5</v>
      </c>
      <c r="M1232" s="35">
        <v>15106.5</v>
      </c>
      <c r="N1232" s="33" t="s">
        <v>1453</v>
      </c>
      <c r="O1232" s="43">
        <v>45095</v>
      </c>
      <c r="P1232" s="36">
        <v>0</v>
      </c>
    </row>
    <row r="1233" spans="1:16" ht="13.15" customHeight="1" x14ac:dyDescent="0.25">
      <c r="A1233" s="33" t="s">
        <v>27</v>
      </c>
      <c r="B1233" s="45" t="s">
        <v>1392</v>
      </c>
      <c r="C1233" s="46">
        <v>63</v>
      </c>
      <c r="D1233" s="47" t="s">
        <v>88</v>
      </c>
      <c r="E1233" s="34">
        <v>45089</v>
      </c>
      <c r="F1233" s="33" t="s">
        <v>4604</v>
      </c>
      <c r="G1233" s="33" t="s">
        <v>1454</v>
      </c>
      <c r="H1233" s="37"/>
      <c r="I1233" s="35">
        <v>14850</v>
      </c>
      <c r="J1233" s="35">
        <v>14850</v>
      </c>
      <c r="K1233" s="35">
        <v>256.5</v>
      </c>
      <c r="L1233" s="35">
        <v>15106.5</v>
      </c>
      <c r="M1233" s="35">
        <v>5000</v>
      </c>
      <c r="N1233" s="33" t="s">
        <v>1187</v>
      </c>
      <c r="O1233" s="43">
        <v>45116</v>
      </c>
      <c r="P1233" s="36">
        <v>0</v>
      </c>
    </row>
    <row r="1234" spans="1:16" ht="13.15" customHeight="1" x14ac:dyDescent="0.25">
      <c r="A1234" s="33" t="s">
        <v>27</v>
      </c>
      <c r="B1234" s="45" t="s">
        <v>1392</v>
      </c>
      <c r="C1234" s="46">
        <v>63</v>
      </c>
      <c r="D1234" s="47" t="s">
        <v>88</v>
      </c>
      <c r="E1234" s="34">
        <v>45089</v>
      </c>
      <c r="F1234" s="33" t="s">
        <v>4604</v>
      </c>
      <c r="G1234" s="33" t="s">
        <v>1454</v>
      </c>
      <c r="H1234" s="37"/>
      <c r="I1234" s="35">
        <v>0</v>
      </c>
      <c r="J1234" s="35">
        <v>0</v>
      </c>
      <c r="K1234" s="35">
        <v>0</v>
      </c>
      <c r="L1234" s="35">
        <v>0</v>
      </c>
      <c r="M1234" s="35">
        <v>5000</v>
      </c>
      <c r="N1234" s="33">
        <v>1763977</v>
      </c>
      <c r="O1234" s="43">
        <v>45137</v>
      </c>
      <c r="P1234" s="36">
        <v>0</v>
      </c>
    </row>
    <row r="1235" spans="1:16" ht="13.15" customHeight="1" x14ac:dyDescent="0.25">
      <c r="A1235" s="33" t="s">
        <v>27</v>
      </c>
      <c r="B1235" s="45" t="s">
        <v>1392</v>
      </c>
      <c r="C1235" s="46">
        <v>63</v>
      </c>
      <c r="D1235" s="47" t="s">
        <v>88</v>
      </c>
      <c r="E1235" s="34">
        <v>45089</v>
      </c>
      <c r="F1235" s="33" t="s">
        <v>4604</v>
      </c>
      <c r="G1235" s="33" t="s">
        <v>1454</v>
      </c>
      <c r="H1235" s="37"/>
      <c r="I1235" s="35">
        <v>0</v>
      </c>
      <c r="J1235" s="35">
        <v>0</v>
      </c>
      <c r="K1235" s="35">
        <v>0</v>
      </c>
      <c r="L1235" s="35">
        <v>0</v>
      </c>
      <c r="M1235" s="35">
        <v>5106.5</v>
      </c>
      <c r="N1235" s="33">
        <v>1763984</v>
      </c>
      <c r="O1235" s="43">
        <v>45198</v>
      </c>
      <c r="P1235" s="36">
        <v>0</v>
      </c>
    </row>
    <row r="1236" spans="1:16" ht="13.15" customHeight="1" x14ac:dyDescent="0.25">
      <c r="A1236" s="33" t="s">
        <v>27</v>
      </c>
      <c r="B1236" s="45" t="s">
        <v>1392</v>
      </c>
      <c r="C1236" s="46">
        <v>64</v>
      </c>
      <c r="D1236" s="47" t="s">
        <v>88</v>
      </c>
      <c r="E1236" s="34">
        <v>45091</v>
      </c>
      <c r="F1236" s="33" t="s">
        <v>4600</v>
      </c>
      <c r="G1236" s="33" t="s">
        <v>1455</v>
      </c>
      <c r="H1236" s="37"/>
      <c r="I1236" s="35">
        <v>23800</v>
      </c>
      <c r="J1236" s="35">
        <v>23800</v>
      </c>
      <c r="K1236" s="35">
        <v>247</v>
      </c>
      <c r="L1236" s="35">
        <v>24047</v>
      </c>
      <c r="M1236" s="35">
        <v>24047</v>
      </c>
      <c r="N1236" s="33" t="s">
        <v>1102</v>
      </c>
      <c r="O1236" s="43">
        <v>45015</v>
      </c>
      <c r="P1236" s="36">
        <v>0</v>
      </c>
    </row>
    <row r="1237" spans="1:16" ht="13.15" customHeight="1" x14ac:dyDescent="0.25">
      <c r="A1237" s="33" t="s">
        <v>27</v>
      </c>
      <c r="B1237" s="45" t="s">
        <v>1392</v>
      </c>
      <c r="C1237" s="46">
        <v>65</v>
      </c>
      <c r="D1237" s="47" t="s">
        <v>88</v>
      </c>
      <c r="E1237" s="34">
        <v>45091</v>
      </c>
      <c r="F1237" s="33" t="s">
        <v>4605</v>
      </c>
      <c r="G1237" s="33" t="s">
        <v>1456</v>
      </c>
      <c r="H1237" s="37"/>
      <c r="I1237" s="35">
        <v>8750</v>
      </c>
      <c r="J1237" s="35">
        <v>8750</v>
      </c>
      <c r="K1237" s="35">
        <v>1662.5</v>
      </c>
      <c r="L1237" s="35">
        <v>10412.5</v>
      </c>
      <c r="M1237" s="35">
        <v>10412.5</v>
      </c>
      <c r="N1237" s="33" t="s">
        <v>1457</v>
      </c>
      <c r="O1237" s="43">
        <v>45076</v>
      </c>
      <c r="P1237" s="36">
        <v>0</v>
      </c>
    </row>
    <row r="1238" spans="1:16" ht="13.15" customHeight="1" x14ac:dyDescent="0.25">
      <c r="A1238" s="33" t="s">
        <v>27</v>
      </c>
      <c r="B1238" s="45" t="s">
        <v>1392</v>
      </c>
      <c r="C1238" s="46">
        <v>66</v>
      </c>
      <c r="D1238" s="47" t="s">
        <v>88</v>
      </c>
      <c r="E1238" s="34">
        <v>45091</v>
      </c>
      <c r="F1238" s="33" t="s">
        <v>4585</v>
      </c>
      <c r="G1238" s="33" t="s">
        <v>1458</v>
      </c>
      <c r="H1238" s="37"/>
      <c r="I1238" s="35">
        <v>180</v>
      </c>
      <c r="J1238" s="35">
        <v>180</v>
      </c>
      <c r="K1238" s="35">
        <v>0</v>
      </c>
      <c r="L1238" s="35">
        <v>180</v>
      </c>
      <c r="M1238" s="35">
        <v>180</v>
      </c>
      <c r="N1238" s="33" t="s">
        <v>1459</v>
      </c>
      <c r="O1238" s="43">
        <v>45077</v>
      </c>
      <c r="P1238" s="36">
        <v>0</v>
      </c>
    </row>
    <row r="1239" spans="1:16" ht="13.15" customHeight="1" x14ac:dyDescent="0.25">
      <c r="A1239" s="33" t="s">
        <v>27</v>
      </c>
      <c r="B1239" s="45" t="s">
        <v>1392</v>
      </c>
      <c r="C1239" s="46">
        <v>67</v>
      </c>
      <c r="D1239" s="47" t="s">
        <v>88</v>
      </c>
      <c r="E1239" s="34">
        <v>45091</v>
      </c>
      <c r="F1239" s="33" t="s">
        <v>4606</v>
      </c>
      <c r="G1239" s="33" t="s">
        <v>1460</v>
      </c>
      <c r="H1239" s="37"/>
      <c r="I1239" s="35">
        <v>25005.75</v>
      </c>
      <c r="J1239" s="35">
        <v>25005.75</v>
      </c>
      <c r="K1239" s="35">
        <v>4751.0925000000007</v>
      </c>
      <c r="L1239" s="35">
        <v>29756.842499999999</v>
      </c>
      <c r="M1239" s="35">
        <v>29756.842499999999</v>
      </c>
      <c r="N1239" s="33" t="s">
        <v>1461</v>
      </c>
      <c r="O1239" s="43">
        <v>45073</v>
      </c>
      <c r="P1239" s="36">
        <v>0</v>
      </c>
    </row>
    <row r="1240" spans="1:16" ht="13.15" customHeight="1" x14ac:dyDescent="0.25">
      <c r="A1240" s="33" t="s">
        <v>27</v>
      </c>
      <c r="B1240" s="45" t="s">
        <v>1392</v>
      </c>
      <c r="C1240" s="46">
        <v>68</v>
      </c>
      <c r="D1240" s="47" t="s">
        <v>88</v>
      </c>
      <c r="E1240" s="34">
        <v>45092</v>
      </c>
      <c r="F1240" s="33" t="s">
        <v>4559</v>
      </c>
      <c r="G1240" s="33" t="s">
        <v>1462</v>
      </c>
      <c r="H1240" s="37"/>
      <c r="I1240" s="35">
        <v>37183.5</v>
      </c>
      <c r="J1240" s="35">
        <v>37183.5</v>
      </c>
      <c r="K1240" s="35">
        <v>7064.8649999999998</v>
      </c>
      <c r="L1240" s="35">
        <v>44248.365000000005</v>
      </c>
      <c r="M1240" s="35">
        <v>42035.946500000005</v>
      </c>
      <c r="N1240" s="33">
        <v>11</v>
      </c>
      <c r="O1240" s="43">
        <v>45259</v>
      </c>
      <c r="P1240" s="36">
        <v>0</v>
      </c>
    </row>
    <row r="1241" spans="1:16" ht="13.15" customHeight="1" x14ac:dyDescent="0.25">
      <c r="A1241" s="33" t="s">
        <v>27</v>
      </c>
      <c r="B1241" s="45" t="s">
        <v>1392</v>
      </c>
      <c r="C1241" s="46">
        <v>69</v>
      </c>
      <c r="D1241" s="47" t="s">
        <v>88</v>
      </c>
      <c r="E1241" s="34">
        <v>45092</v>
      </c>
      <c r="F1241" s="33" t="s">
        <v>4167</v>
      </c>
      <c r="G1241" s="33" t="s">
        <v>1463</v>
      </c>
      <c r="H1241" s="37"/>
      <c r="I1241" s="35">
        <v>3172.806</v>
      </c>
      <c r="J1241" s="35">
        <v>3172.806</v>
      </c>
      <c r="K1241" s="35">
        <v>602.83299999999997</v>
      </c>
      <c r="L1241" s="35">
        <v>3775.6390000000001</v>
      </c>
      <c r="M1241" s="35">
        <v>3775.6390000000001</v>
      </c>
      <c r="N1241" s="33">
        <v>3059568</v>
      </c>
      <c r="O1241" s="43">
        <v>45168</v>
      </c>
      <c r="P1241" s="36">
        <v>0</v>
      </c>
    </row>
    <row r="1242" spans="1:16" ht="13.15" customHeight="1" x14ac:dyDescent="0.25">
      <c r="A1242" s="33" t="s">
        <v>27</v>
      </c>
      <c r="B1242" s="45" t="s">
        <v>1392</v>
      </c>
      <c r="C1242" s="46">
        <v>70</v>
      </c>
      <c r="D1242" s="47" t="s">
        <v>88</v>
      </c>
      <c r="E1242" s="34">
        <v>45092</v>
      </c>
      <c r="F1242" s="33" t="s">
        <v>4597</v>
      </c>
      <c r="G1242" s="33" t="s">
        <v>1464</v>
      </c>
      <c r="H1242" s="37"/>
      <c r="I1242" s="35">
        <v>526400</v>
      </c>
      <c r="J1242" s="35">
        <v>526400</v>
      </c>
      <c r="K1242" s="35">
        <v>1216</v>
      </c>
      <c r="L1242" s="35">
        <v>527616</v>
      </c>
      <c r="M1242" s="35">
        <v>527616</v>
      </c>
      <c r="N1242" s="33">
        <v>7</v>
      </c>
      <c r="O1242" s="43">
        <v>45137</v>
      </c>
      <c r="P1242" s="36">
        <v>0</v>
      </c>
    </row>
    <row r="1243" spans="1:16" ht="13.15" customHeight="1" x14ac:dyDescent="0.25">
      <c r="A1243" s="33" t="s">
        <v>27</v>
      </c>
      <c r="B1243" s="45" t="s">
        <v>1392</v>
      </c>
      <c r="C1243" s="46">
        <v>71</v>
      </c>
      <c r="D1243" s="47" t="s">
        <v>88</v>
      </c>
      <c r="E1243" s="34">
        <v>45131</v>
      </c>
      <c r="F1243" s="33" t="s">
        <v>4607</v>
      </c>
      <c r="G1243" s="33" t="s">
        <v>1465</v>
      </c>
      <c r="H1243" s="33" t="s">
        <v>242</v>
      </c>
      <c r="I1243" s="35">
        <v>5099.5379999999996</v>
      </c>
      <c r="J1243" s="35">
        <v>5099.5379999999996</v>
      </c>
      <c r="K1243" s="35">
        <v>968.91200000000003</v>
      </c>
      <c r="L1243" s="35">
        <v>6068.45</v>
      </c>
      <c r="M1243" s="35">
        <v>6068.45</v>
      </c>
      <c r="N1243" s="33">
        <v>7</v>
      </c>
      <c r="O1243" s="43">
        <v>45137</v>
      </c>
      <c r="P1243" s="36">
        <v>0</v>
      </c>
    </row>
    <row r="1244" spans="1:16" ht="13.15" customHeight="1" x14ac:dyDescent="0.25">
      <c r="A1244" s="33" t="s">
        <v>27</v>
      </c>
      <c r="B1244" s="45" t="s">
        <v>1392</v>
      </c>
      <c r="C1244" s="46">
        <v>72</v>
      </c>
      <c r="D1244" s="47" t="s">
        <v>88</v>
      </c>
      <c r="E1244" s="34">
        <v>45111</v>
      </c>
      <c r="F1244" s="33" t="s">
        <v>4608</v>
      </c>
      <c r="G1244" s="33" t="s">
        <v>1210</v>
      </c>
      <c r="H1244" s="33" t="s">
        <v>242</v>
      </c>
      <c r="I1244" s="35">
        <v>5099.5379999999996</v>
      </c>
      <c r="J1244" s="35">
        <v>5099.5379999999996</v>
      </c>
      <c r="K1244" s="35">
        <v>968.91200000000003</v>
      </c>
      <c r="L1244" s="35">
        <v>6068.45</v>
      </c>
      <c r="M1244" s="35">
        <v>6068.45</v>
      </c>
      <c r="N1244" s="33">
        <v>2151801</v>
      </c>
      <c r="O1244" s="43">
        <v>45137</v>
      </c>
      <c r="P1244" s="36">
        <v>0</v>
      </c>
    </row>
    <row r="1245" spans="1:16" ht="13.15" customHeight="1" x14ac:dyDescent="0.25">
      <c r="A1245" s="33" t="s">
        <v>27</v>
      </c>
      <c r="B1245" s="45" t="s">
        <v>1392</v>
      </c>
      <c r="C1245" s="46">
        <v>73</v>
      </c>
      <c r="D1245" s="47" t="s">
        <v>88</v>
      </c>
      <c r="E1245" s="34">
        <v>45111</v>
      </c>
      <c r="F1245" s="33" t="s">
        <v>4560</v>
      </c>
      <c r="G1245" s="33" t="s">
        <v>1466</v>
      </c>
      <c r="H1245" s="33" t="s">
        <v>242</v>
      </c>
      <c r="I1245" s="35">
        <v>9349.1550000000007</v>
      </c>
      <c r="J1245" s="35">
        <v>9349.1550000000007</v>
      </c>
      <c r="K1245" s="35">
        <v>1776.3395</v>
      </c>
      <c r="L1245" s="35">
        <v>11125.494500000001</v>
      </c>
      <c r="M1245" s="36">
        <v>0</v>
      </c>
      <c r="N1245" s="37"/>
      <c r="O1245" s="33"/>
      <c r="P1245" s="35">
        <v>1854.2490000000003</v>
      </c>
    </row>
    <row r="1246" spans="1:16" ht="13.15" customHeight="1" x14ac:dyDescent="0.25">
      <c r="A1246" s="33" t="s">
        <v>27</v>
      </c>
      <c r="B1246" s="45" t="s">
        <v>1392</v>
      </c>
      <c r="C1246" s="46">
        <v>73</v>
      </c>
      <c r="D1246" s="47" t="s">
        <v>88</v>
      </c>
      <c r="E1246" s="34">
        <v>45111</v>
      </c>
      <c r="F1246" s="33" t="s">
        <v>4560</v>
      </c>
      <c r="G1246" s="33" t="s">
        <v>1466</v>
      </c>
      <c r="H1246" s="33" t="s">
        <v>242</v>
      </c>
      <c r="I1246" s="35">
        <v>0</v>
      </c>
      <c r="J1246" s="35">
        <v>0</v>
      </c>
      <c r="K1246" s="35">
        <v>0</v>
      </c>
      <c r="L1246" s="35">
        <v>0</v>
      </c>
      <c r="M1246" s="35">
        <v>9271.2455000000009</v>
      </c>
      <c r="N1246" s="33">
        <v>8781649</v>
      </c>
      <c r="O1246" s="43">
        <v>45137</v>
      </c>
      <c r="P1246" s="36">
        <v>0</v>
      </c>
    </row>
    <row r="1247" spans="1:16" ht="13.15" customHeight="1" x14ac:dyDescent="0.25">
      <c r="A1247" s="33" t="s">
        <v>27</v>
      </c>
      <c r="B1247" s="45" t="s">
        <v>1392</v>
      </c>
      <c r="C1247" s="46">
        <v>74</v>
      </c>
      <c r="D1247" s="47" t="s">
        <v>88</v>
      </c>
      <c r="E1247" s="34">
        <v>45111</v>
      </c>
      <c r="F1247" s="33" t="s">
        <v>4609</v>
      </c>
      <c r="G1247" s="33" t="s">
        <v>1467</v>
      </c>
      <c r="H1247" s="33" t="s">
        <v>90</v>
      </c>
      <c r="I1247" s="35">
        <v>3399.69</v>
      </c>
      <c r="J1247" s="35">
        <v>3399.69</v>
      </c>
      <c r="K1247" s="35">
        <v>645.94100000000003</v>
      </c>
      <c r="L1247" s="35">
        <v>4045.6309999999999</v>
      </c>
      <c r="M1247" s="35">
        <v>4045.6309999999999</v>
      </c>
      <c r="N1247" s="33">
        <v>7</v>
      </c>
      <c r="O1247" s="43">
        <v>45137</v>
      </c>
      <c r="P1247" s="36">
        <v>0</v>
      </c>
    </row>
    <row r="1248" spans="1:16" ht="13.15" customHeight="1" x14ac:dyDescent="0.25">
      <c r="A1248" s="33" t="s">
        <v>27</v>
      </c>
      <c r="B1248" s="45" t="s">
        <v>1392</v>
      </c>
      <c r="C1248" s="46">
        <v>75</v>
      </c>
      <c r="D1248" s="47" t="s">
        <v>88</v>
      </c>
      <c r="E1248" s="34">
        <v>45023</v>
      </c>
      <c r="F1248" s="33" t="s">
        <v>4610</v>
      </c>
      <c r="G1248" s="33" t="s">
        <v>1468</v>
      </c>
      <c r="H1248" s="33" t="s">
        <v>90</v>
      </c>
      <c r="I1248" s="35">
        <v>3399.69</v>
      </c>
      <c r="J1248" s="35">
        <v>3399.69</v>
      </c>
      <c r="K1248" s="35">
        <v>645.94100000000003</v>
      </c>
      <c r="L1248" s="35">
        <v>4045.6309999999999</v>
      </c>
      <c r="M1248" s="35">
        <v>4045.6309999999999</v>
      </c>
      <c r="N1248" s="33">
        <v>7</v>
      </c>
      <c r="O1248" s="43">
        <v>45137</v>
      </c>
      <c r="P1248" s="36">
        <v>0</v>
      </c>
    </row>
    <row r="1249" spans="1:16" ht="13.15" customHeight="1" x14ac:dyDescent="0.25">
      <c r="A1249" s="33" t="s">
        <v>27</v>
      </c>
      <c r="B1249" s="45" t="s">
        <v>1392</v>
      </c>
      <c r="C1249" s="46">
        <v>76</v>
      </c>
      <c r="D1249" s="47" t="s">
        <v>88</v>
      </c>
      <c r="E1249" s="34">
        <v>45111</v>
      </c>
      <c r="F1249" s="33" t="s">
        <v>4611</v>
      </c>
      <c r="G1249" s="33" t="s">
        <v>1469</v>
      </c>
      <c r="H1249" s="33" t="s">
        <v>90</v>
      </c>
      <c r="I1249" s="35">
        <v>10199.075999999999</v>
      </c>
      <c r="J1249" s="35">
        <v>10199.075999999999</v>
      </c>
      <c r="K1249" s="35">
        <v>1937.8244999999999</v>
      </c>
      <c r="L1249" s="35">
        <v>12136.9005</v>
      </c>
      <c r="M1249" s="35">
        <v>12136.9005</v>
      </c>
      <c r="N1249" s="33">
        <v>7</v>
      </c>
      <c r="O1249" s="43">
        <v>45137</v>
      </c>
      <c r="P1249" s="36">
        <v>0</v>
      </c>
    </row>
    <row r="1250" spans="1:16" ht="13.15" customHeight="1" x14ac:dyDescent="0.25">
      <c r="A1250" s="33" t="s">
        <v>27</v>
      </c>
      <c r="B1250" s="45" t="s">
        <v>1392</v>
      </c>
      <c r="C1250" s="46">
        <v>77</v>
      </c>
      <c r="D1250" s="47" t="s">
        <v>88</v>
      </c>
      <c r="E1250" s="34">
        <v>45123</v>
      </c>
      <c r="F1250" s="33" t="s">
        <v>4612</v>
      </c>
      <c r="G1250" s="33" t="s">
        <v>1393</v>
      </c>
      <c r="H1250" s="37"/>
      <c r="I1250" s="35">
        <v>200</v>
      </c>
      <c r="J1250" s="35">
        <v>200</v>
      </c>
      <c r="K1250" s="35">
        <v>0</v>
      </c>
      <c r="L1250" s="35">
        <v>200</v>
      </c>
      <c r="M1250" s="35">
        <v>200</v>
      </c>
      <c r="N1250" s="33">
        <v>7</v>
      </c>
      <c r="O1250" s="43">
        <v>45137</v>
      </c>
      <c r="P1250" s="36">
        <v>0</v>
      </c>
    </row>
    <row r="1251" spans="1:16" ht="13.15" customHeight="1" x14ac:dyDescent="0.25">
      <c r="A1251" s="33" t="s">
        <v>27</v>
      </c>
      <c r="B1251" s="45" t="s">
        <v>1392</v>
      </c>
      <c r="C1251" s="46">
        <v>78</v>
      </c>
      <c r="D1251" s="47" t="s">
        <v>88</v>
      </c>
      <c r="E1251" s="34">
        <v>45130</v>
      </c>
      <c r="F1251" s="33" t="s">
        <v>4613</v>
      </c>
      <c r="G1251" s="33" t="s">
        <v>1470</v>
      </c>
      <c r="H1251" s="37"/>
      <c r="I1251" s="35">
        <v>5878</v>
      </c>
      <c r="J1251" s="35">
        <v>5878</v>
      </c>
      <c r="K1251" s="35">
        <v>1116.8200000000002</v>
      </c>
      <c r="L1251" s="35">
        <v>6994.82</v>
      </c>
      <c r="M1251" s="35">
        <v>6994.82</v>
      </c>
      <c r="N1251" s="33">
        <v>12</v>
      </c>
      <c r="O1251" s="43">
        <v>45276</v>
      </c>
      <c r="P1251" s="36">
        <v>0</v>
      </c>
    </row>
    <row r="1252" spans="1:16" ht="13.15" customHeight="1" x14ac:dyDescent="0.25">
      <c r="A1252" s="33" t="s">
        <v>27</v>
      </c>
      <c r="B1252" s="45" t="s">
        <v>1392</v>
      </c>
      <c r="C1252" s="46">
        <v>79</v>
      </c>
      <c r="D1252" s="47" t="s">
        <v>88</v>
      </c>
      <c r="E1252" s="34">
        <v>45130</v>
      </c>
      <c r="F1252" s="33" t="s">
        <v>4613</v>
      </c>
      <c r="G1252" s="33" t="s">
        <v>1471</v>
      </c>
      <c r="H1252" s="37"/>
      <c r="I1252" s="35">
        <v>6205</v>
      </c>
      <c r="J1252" s="35">
        <v>6205</v>
      </c>
      <c r="K1252" s="35">
        <v>1178.95</v>
      </c>
      <c r="L1252" s="35">
        <v>7383.95</v>
      </c>
      <c r="M1252" s="35">
        <v>7383.95</v>
      </c>
      <c r="N1252" s="33">
        <v>12</v>
      </c>
      <c r="O1252" s="43">
        <v>45276</v>
      </c>
      <c r="P1252" s="36">
        <v>0</v>
      </c>
    </row>
    <row r="1253" spans="1:16" ht="13.15" customHeight="1" x14ac:dyDescent="0.25">
      <c r="A1253" s="33" t="s">
        <v>27</v>
      </c>
      <c r="B1253" s="45" t="s">
        <v>1392</v>
      </c>
      <c r="C1253" s="46">
        <v>80</v>
      </c>
      <c r="D1253" s="47" t="s">
        <v>88</v>
      </c>
      <c r="E1253" s="34">
        <v>45130</v>
      </c>
      <c r="F1253" s="33" t="s">
        <v>4613</v>
      </c>
      <c r="G1253" s="33" t="s">
        <v>1472</v>
      </c>
      <c r="H1253" s="37"/>
      <c r="I1253" s="35">
        <v>4260</v>
      </c>
      <c r="J1253" s="35">
        <v>4260</v>
      </c>
      <c r="K1253" s="35">
        <v>809.4</v>
      </c>
      <c r="L1253" s="35">
        <v>5069.3999999999996</v>
      </c>
      <c r="M1253" s="35">
        <v>5069.3999999999996</v>
      </c>
      <c r="N1253" s="33">
        <v>12</v>
      </c>
      <c r="O1253" s="43">
        <v>45276</v>
      </c>
      <c r="P1253" s="36">
        <v>0</v>
      </c>
    </row>
    <row r="1254" spans="1:16" ht="13.15" customHeight="1" x14ac:dyDescent="0.25">
      <c r="A1254" s="33" t="s">
        <v>27</v>
      </c>
      <c r="B1254" s="45" t="s">
        <v>1392</v>
      </c>
      <c r="C1254" s="46">
        <v>81</v>
      </c>
      <c r="D1254" s="47" t="s">
        <v>88</v>
      </c>
      <c r="E1254" s="34">
        <v>45130</v>
      </c>
      <c r="F1254" s="33" t="s">
        <v>4572</v>
      </c>
      <c r="G1254" s="33" t="s">
        <v>1473</v>
      </c>
      <c r="H1254" s="37"/>
      <c r="I1254" s="35">
        <v>17785</v>
      </c>
      <c r="J1254" s="35">
        <v>17785</v>
      </c>
      <c r="K1254" s="35">
        <v>3379.15</v>
      </c>
      <c r="L1254" s="35">
        <v>21164.15</v>
      </c>
      <c r="M1254" s="35">
        <v>21164.15</v>
      </c>
      <c r="N1254" s="33">
        <v>12</v>
      </c>
      <c r="O1254" s="43">
        <v>45276</v>
      </c>
      <c r="P1254" s="36">
        <v>0</v>
      </c>
    </row>
    <row r="1255" spans="1:16" ht="13.15" customHeight="1" x14ac:dyDescent="0.25">
      <c r="A1255" s="33" t="s">
        <v>27</v>
      </c>
      <c r="B1255" s="45" t="s">
        <v>1392</v>
      </c>
      <c r="C1255" s="46">
        <v>82</v>
      </c>
      <c r="D1255" s="47" t="s">
        <v>88</v>
      </c>
      <c r="E1255" s="34">
        <v>45130</v>
      </c>
      <c r="F1255" s="33" t="s">
        <v>4572</v>
      </c>
      <c r="G1255" s="33" t="s">
        <v>1474</v>
      </c>
      <c r="H1255" s="37"/>
      <c r="I1255" s="35">
        <v>16574</v>
      </c>
      <c r="J1255" s="35">
        <v>16574</v>
      </c>
      <c r="K1255" s="35">
        <v>3149.06</v>
      </c>
      <c r="L1255" s="35">
        <v>19723.060000000001</v>
      </c>
      <c r="M1255" s="35">
        <v>19723.060000000001</v>
      </c>
      <c r="N1255" s="33">
        <v>12</v>
      </c>
      <c r="O1255" s="43">
        <v>45276</v>
      </c>
      <c r="P1255" s="36">
        <v>0</v>
      </c>
    </row>
    <row r="1256" spans="1:16" ht="13.15" customHeight="1" x14ac:dyDescent="0.25">
      <c r="A1256" s="33" t="s">
        <v>27</v>
      </c>
      <c r="B1256" s="45" t="s">
        <v>1392</v>
      </c>
      <c r="C1256" s="46">
        <v>83</v>
      </c>
      <c r="D1256" s="47" t="s">
        <v>88</v>
      </c>
      <c r="E1256" s="34">
        <v>45130</v>
      </c>
      <c r="F1256" s="33" t="s">
        <v>4572</v>
      </c>
      <c r="G1256" s="33" t="s">
        <v>1475</v>
      </c>
      <c r="H1256" s="37"/>
      <c r="I1256" s="35">
        <v>12524.189999999999</v>
      </c>
      <c r="J1256" s="35">
        <v>12524.189999999999</v>
      </c>
      <c r="K1256" s="35">
        <v>2379.596</v>
      </c>
      <c r="L1256" s="35">
        <v>14903.785999999998</v>
      </c>
      <c r="M1256" s="35">
        <v>14903.785999999998</v>
      </c>
      <c r="N1256" s="33">
        <v>12</v>
      </c>
      <c r="O1256" s="43">
        <v>45276</v>
      </c>
      <c r="P1256" s="36">
        <v>0</v>
      </c>
    </row>
    <row r="1257" spans="1:16" ht="13.15" customHeight="1" x14ac:dyDescent="0.25">
      <c r="A1257" s="33" t="s">
        <v>27</v>
      </c>
      <c r="B1257" s="45" t="s">
        <v>1392</v>
      </c>
      <c r="C1257" s="46">
        <v>84</v>
      </c>
      <c r="D1257" s="47" t="s">
        <v>88</v>
      </c>
      <c r="E1257" s="34">
        <v>45130</v>
      </c>
      <c r="F1257" s="33" t="s">
        <v>4572</v>
      </c>
      <c r="G1257" s="33" t="s">
        <v>1476</v>
      </c>
      <c r="H1257" s="37"/>
      <c r="I1257" s="35">
        <v>14428</v>
      </c>
      <c r="J1257" s="35">
        <v>14428</v>
      </c>
      <c r="K1257" s="35">
        <v>2741.32</v>
      </c>
      <c r="L1257" s="35">
        <v>17169.32</v>
      </c>
      <c r="M1257" s="35">
        <v>17169.32</v>
      </c>
      <c r="N1257" s="33">
        <v>12</v>
      </c>
      <c r="O1257" s="43">
        <v>45276</v>
      </c>
      <c r="P1257" s="36">
        <v>0</v>
      </c>
    </row>
    <row r="1258" spans="1:16" ht="13.15" customHeight="1" x14ac:dyDescent="0.25">
      <c r="A1258" s="33" t="s">
        <v>27</v>
      </c>
      <c r="B1258" s="45" t="s">
        <v>1392</v>
      </c>
      <c r="C1258" s="46">
        <v>85</v>
      </c>
      <c r="D1258" s="47" t="s">
        <v>88</v>
      </c>
      <c r="E1258" s="34">
        <v>45130</v>
      </c>
      <c r="F1258" s="33" t="s">
        <v>4572</v>
      </c>
      <c r="G1258" s="33" t="s">
        <v>1477</v>
      </c>
      <c r="H1258" s="37"/>
      <c r="I1258" s="35">
        <v>10589</v>
      </c>
      <c r="J1258" s="35">
        <v>10589</v>
      </c>
      <c r="K1258" s="35">
        <v>2011.9099999999999</v>
      </c>
      <c r="L1258" s="35">
        <v>12600.91</v>
      </c>
      <c r="M1258" s="35">
        <v>12600.91</v>
      </c>
      <c r="N1258" s="33">
        <v>12</v>
      </c>
      <c r="O1258" s="43">
        <v>45276</v>
      </c>
      <c r="P1258" s="36">
        <v>0</v>
      </c>
    </row>
    <row r="1259" spans="1:16" ht="13.15" customHeight="1" x14ac:dyDescent="0.25">
      <c r="A1259" s="33" t="s">
        <v>27</v>
      </c>
      <c r="B1259" s="45" t="s">
        <v>1392</v>
      </c>
      <c r="C1259" s="46">
        <v>86</v>
      </c>
      <c r="D1259" s="47" t="s">
        <v>88</v>
      </c>
      <c r="E1259" s="34">
        <v>45130</v>
      </c>
      <c r="F1259" s="33" t="s">
        <v>4572</v>
      </c>
      <c r="G1259" s="33" t="s">
        <v>1478</v>
      </c>
      <c r="H1259" s="37"/>
      <c r="I1259" s="35">
        <v>2785</v>
      </c>
      <c r="J1259" s="35">
        <v>2785</v>
      </c>
      <c r="K1259" s="35">
        <v>529.15</v>
      </c>
      <c r="L1259" s="35">
        <v>3314.15</v>
      </c>
      <c r="M1259" s="35">
        <v>3314.15</v>
      </c>
      <c r="N1259" s="33">
        <v>12</v>
      </c>
      <c r="O1259" s="43">
        <v>45276</v>
      </c>
      <c r="P1259" s="36">
        <v>0</v>
      </c>
    </row>
    <row r="1260" spans="1:16" ht="13.15" customHeight="1" x14ac:dyDescent="0.25">
      <c r="A1260" s="33" t="s">
        <v>27</v>
      </c>
      <c r="B1260" s="45" t="s">
        <v>1392</v>
      </c>
      <c r="C1260" s="46">
        <v>87</v>
      </c>
      <c r="D1260" s="47" t="s">
        <v>88</v>
      </c>
      <c r="E1260" s="34">
        <v>45130</v>
      </c>
      <c r="F1260" s="33" t="s">
        <v>4572</v>
      </c>
      <c r="G1260" s="33" t="s">
        <v>1479</v>
      </c>
      <c r="H1260" s="37"/>
      <c r="I1260" s="35">
        <v>7205.9100000000008</v>
      </c>
      <c r="J1260" s="35">
        <v>7205.9100000000008</v>
      </c>
      <c r="K1260" s="35">
        <v>1369.123</v>
      </c>
      <c r="L1260" s="35">
        <v>8575.0329999999994</v>
      </c>
      <c r="M1260" s="35">
        <v>8575.0329999999994</v>
      </c>
      <c r="N1260" s="33">
        <v>12</v>
      </c>
      <c r="O1260" s="43">
        <v>45276</v>
      </c>
      <c r="P1260" s="36">
        <v>0</v>
      </c>
    </row>
    <row r="1261" spans="1:16" ht="13.15" customHeight="1" x14ac:dyDescent="0.25">
      <c r="A1261" s="33" t="s">
        <v>27</v>
      </c>
      <c r="B1261" s="45" t="s">
        <v>1392</v>
      </c>
      <c r="C1261" s="46">
        <v>88</v>
      </c>
      <c r="D1261" s="47" t="s">
        <v>88</v>
      </c>
      <c r="E1261" s="34">
        <v>45130</v>
      </c>
      <c r="F1261" s="33" t="s">
        <v>4572</v>
      </c>
      <c r="G1261" s="33" t="s">
        <v>1480</v>
      </c>
      <c r="H1261" s="37"/>
      <c r="I1261" s="35">
        <v>39676.199999999997</v>
      </c>
      <c r="J1261" s="35">
        <v>39676.199999999997</v>
      </c>
      <c r="K1261" s="35">
        <v>7538.4780000000001</v>
      </c>
      <c r="L1261" s="35">
        <v>47214.678</v>
      </c>
      <c r="M1261" s="35">
        <v>47214.678</v>
      </c>
      <c r="N1261" s="33">
        <v>12</v>
      </c>
      <c r="O1261" s="43">
        <v>45276</v>
      </c>
      <c r="P1261" s="36">
        <v>0</v>
      </c>
    </row>
    <row r="1262" spans="1:16" ht="13.15" customHeight="1" x14ac:dyDescent="0.25">
      <c r="A1262" s="33" t="s">
        <v>27</v>
      </c>
      <c r="B1262" s="45" t="s">
        <v>1392</v>
      </c>
      <c r="C1262" s="46">
        <v>89</v>
      </c>
      <c r="D1262" s="47" t="s">
        <v>88</v>
      </c>
      <c r="E1262" s="34">
        <v>45130</v>
      </c>
      <c r="F1262" s="33" t="s">
        <v>4572</v>
      </c>
      <c r="G1262" s="33" t="s">
        <v>1481</v>
      </c>
      <c r="H1262" s="37"/>
      <c r="I1262" s="35">
        <v>45502.625</v>
      </c>
      <c r="J1262" s="35">
        <v>45502.625</v>
      </c>
      <c r="K1262" s="35">
        <v>8645.4989999999998</v>
      </c>
      <c r="L1262" s="35">
        <v>54148.123999999996</v>
      </c>
      <c r="M1262" s="35">
        <v>54148.123999999996</v>
      </c>
      <c r="N1262" s="33">
        <v>12</v>
      </c>
      <c r="O1262" s="43">
        <v>45276</v>
      </c>
      <c r="P1262" s="36">
        <v>0</v>
      </c>
    </row>
    <row r="1263" spans="1:16" ht="13.15" customHeight="1" x14ac:dyDescent="0.25">
      <c r="A1263" s="33" t="s">
        <v>27</v>
      </c>
      <c r="B1263" s="45" t="s">
        <v>1392</v>
      </c>
      <c r="C1263" s="46">
        <v>90</v>
      </c>
      <c r="D1263" s="47" t="s">
        <v>88</v>
      </c>
      <c r="E1263" s="34">
        <v>45134</v>
      </c>
      <c r="F1263" s="33" t="s">
        <v>4167</v>
      </c>
      <c r="G1263" s="33" t="s">
        <v>1482</v>
      </c>
      <c r="H1263" s="37"/>
      <c r="I1263" s="35">
        <v>3172.806</v>
      </c>
      <c r="J1263" s="35">
        <v>3172.806</v>
      </c>
      <c r="K1263" s="35">
        <v>602.83299999999997</v>
      </c>
      <c r="L1263" s="35">
        <v>3775.6390000000001</v>
      </c>
      <c r="M1263" s="35">
        <v>3775.6390000000001</v>
      </c>
      <c r="N1263" s="33">
        <v>3059568</v>
      </c>
      <c r="O1263" s="43">
        <v>45168</v>
      </c>
      <c r="P1263" s="36">
        <v>0</v>
      </c>
    </row>
    <row r="1264" spans="1:16" ht="13.15" customHeight="1" x14ac:dyDescent="0.25">
      <c r="A1264" s="33" t="s">
        <v>27</v>
      </c>
      <c r="B1264" s="45" t="s">
        <v>1392</v>
      </c>
      <c r="C1264" s="46">
        <v>91</v>
      </c>
      <c r="D1264" s="47" t="s">
        <v>88</v>
      </c>
      <c r="E1264" s="34">
        <v>45137</v>
      </c>
      <c r="F1264" s="33" t="s">
        <v>4614</v>
      </c>
      <c r="G1264" s="33" t="s">
        <v>1393</v>
      </c>
      <c r="H1264" s="37"/>
      <c r="I1264" s="35">
        <v>200</v>
      </c>
      <c r="J1264" s="35">
        <v>200</v>
      </c>
      <c r="K1264" s="35">
        <v>0</v>
      </c>
      <c r="L1264" s="35">
        <v>200</v>
      </c>
      <c r="M1264" s="35">
        <v>200</v>
      </c>
      <c r="N1264" s="33">
        <v>8</v>
      </c>
      <c r="O1264" s="43">
        <v>45168</v>
      </c>
      <c r="P1264" s="36">
        <v>0</v>
      </c>
    </row>
    <row r="1265" spans="1:16" ht="13.15" customHeight="1" x14ac:dyDescent="0.25">
      <c r="A1265" s="33" t="s">
        <v>27</v>
      </c>
      <c r="B1265" s="45" t="s">
        <v>1392</v>
      </c>
      <c r="C1265" s="46">
        <v>92</v>
      </c>
      <c r="D1265" s="47" t="s">
        <v>88</v>
      </c>
      <c r="E1265" s="34">
        <v>45139</v>
      </c>
      <c r="F1265" s="33" t="s">
        <v>4615</v>
      </c>
      <c r="G1265" s="33" t="s">
        <v>1483</v>
      </c>
      <c r="H1265" s="37"/>
      <c r="I1265" s="35">
        <v>11888.25</v>
      </c>
      <c r="J1265" s="35">
        <v>11888.25</v>
      </c>
      <c r="K1265" s="35">
        <v>2258.7674999999999</v>
      </c>
      <c r="L1265" s="35">
        <v>14147.017499999998</v>
      </c>
      <c r="M1265" s="35">
        <v>14147.017499999998</v>
      </c>
      <c r="N1265" s="33">
        <v>6994276</v>
      </c>
      <c r="O1265" s="43">
        <v>45168</v>
      </c>
      <c r="P1265" s="36">
        <v>0</v>
      </c>
    </row>
    <row r="1266" spans="1:16" ht="13.15" customHeight="1" x14ac:dyDescent="0.25">
      <c r="A1266" s="33" t="s">
        <v>27</v>
      </c>
      <c r="B1266" s="45" t="s">
        <v>1392</v>
      </c>
      <c r="C1266" s="46">
        <v>93</v>
      </c>
      <c r="D1266" s="47" t="s">
        <v>88</v>
      </c>
      <c r="E1266" s="34">
        <v>45144</v>
      </c>
      <c r="F1266" s="33" t="s">
        <v>4603</v>
      </c>
      <c r="G1266" s="33" t="s">
        <v>1484</v>
      </c>
      <c r="H1266" s="37"/>
      <c r="I1266" s="35">
        <v>14850</v>
      </c>
      <c r="J1266" s="35">
        <v>14850</v>
      </c>
      <c r="K1266" s="35">
        <v>256.5</v>
      </c>
      <c r="L1266" s="35">
        <v>15106.5</v>
      </c>
      <c r="M1266" s="35">
        <v>15106.5</v>
      </c>
      <c r="N1266" s="33">
        <v>10</v>
      </c>
      <c r="O1266" s="43">
        <v>45229</v>
      </c>
      <c r="P1266" s="36">
        <v>0</v>
      </c>
    </row>
    <row r="1267" spans="1:16" ht="13.15" customHeight="1" x14ac:dyDescent="0.25">
      <c r="A1267" s="33" t="s">
        <v>27</v>
      </c>
      <c r="B1267" s="45" t="s">
        <v>1392</v>
      </c>
      <c r="C1267" s="46">
        <v>94</v>
      </c>
      <c r="D1267" s="47" t="s">
        <v>88</v>
      </c>
      <c r="E1267" s="34">
        <v>45144</v>
      </c>
      <c r="F1267" s="33" t="s">
        <v>4167</v>
      </c>
      <c r="G1267" s="33" t="s">
        <v>1485</v>
      </c>
      <c r="H1267" s="37"/>
      <c r="I1267" s="35">
        <v>4783.9849999999997</v>
      </c>
      <c r="J1267" s="35">
        <v>4783.9849999999997</v>
      </c>
      <c r="K1267" s="35">
        <v>908.95699999999999</v>
      </c>
      <c r="L1267" s="35">
        <v>5692.942</v>
      </c>
      <c r="M1267" s="35">
        <v>5692.942</v>
      </c>
      <c r="N1267" s="33">
        <v>3059335</v>
      </c>
      <c r="O1267" s="43">
        <v>45198</v>
      </c>
      <c r="P1267" s="36">
        <v>0</v>
      </c>
    </row>
    <row r="1268" spans="1:16" ht="13.15" customHeight="1" x14ac:dyDescent="0.25">
      <c r="A1268" s="33" t="s">
        <v>27</v>
      </c>
      <c r="B1268" s="45" t="s">
        <v>1392</v>
      </c>
      <c r="C1268" s="46">
        <v>95</v>
      </c>
      <c r="D1268" s="47" t="s">
        <v>88</v>
      </c>
      <c r="E1268" s="34">
        <v>45145</v>
      </c>
      <c r="F1268" s="33" t="s">
        <v>4570</v>
      </c>
      <c r="G1268" s="33" t="s">
        <v>1401</v>
      </c>
      <c r="H1268" s="37"/>
      <c r="I1268" s="35">
        <v>1500</v>
      </c>
      <c r="J1268" s="35">
        <v>1500</v>
      </c>
      <c r="K1268" s="35">
        <v>0</v>
      </c>
      <c r="L1268" s="35">
        <v>1500</v>
      </c>
      <c r="M1268" s="35">
        <v>1500</v>
      </c>
      <c r="N1268" s="33">
        <v>4266098</v>
      </c>
      <c r="O1268" s="43">
        <v>45198</v>
      </c>
      <c r="P1268" s="36">
        <v>0</v>
      </c>
    </row>
    <row r="1269" spans="1:16" ht="13.15" customHeight="1" x14ac:dyDescent="0.25">
      <c r="A1269" s="33" t="s">
        <v>27</v>
      </c>
      <c r="B1269" s="45" t="s">
        <v>1392</v>
      </c>
      <c r="C1269" s="46">
        <v>96</v>
      </c>
      <c r="D1269" s="47" t="s">
        <v>88</v>
      </c>
      <c r="E1269" s="34">
        <v>45148</v>
      </c>
      <c r="F1269" s="33" t="s">
        <v>4616</v>
      </c>
      <c r="G1269" s="33" t="s">
        <v>1486</v>
      </c>
      <c r="H1269" s="37"/>
      <c r="I1269" s="35">
        <v>10199.075999999999</v>
      </c>
      <c r="J1269" s="35">
        <v>10199.075999999999</v>
      </c>
      <c r="K1269" s="35">
        <v>1937.8244999999999</v>
      </c>
      <c r="L1269" s="35">
        <v>12136.9005</v>
      </c>
      <c r="M1269" s="35">
        <v>12136.9005</v>
      </c>
      <c r="N1269" s="33">
        <v>7</v>
      </c>
      <c r="O1269" s="43">
        <v>45137</v>
      </c>
      <c r="P1269" s="36">
        <v>0</v>
      </c>
    </row>
    <row r="1270" spans="1:16" ht="13.15" customHeight="1" x14ac:dyDescent="0.25">
      <c r="A1270" s="33" t="s">
        <v>27</v>
      </c>
      <c r="B1270" s="45" t="s">
        <v>1392</v>
      </c>
      <c r="C1270" s="46">
        <v>97</v>
      </c>
      <c r="D1270" s="47" t="s">
        <v>88</v>
      </c>
      <c r="E1270" s="34">
        <v>45151</v>
      </c>
      <c r="F1270" s="33" t="s">
        <v>4613</v>
      </c>
      <c r="G1270" s="33" t="s">
        <v>1487</v>
      </c>
      <c r="H1270" s="37"/>
      <c r="I1270" s="35">
        <v>2910</v>
      </c>
      <c r="J1270" s="35">
        <v>2910</v>
      </c>
      <c r="K1270" s="35">
        <v>552.9</v>
      </c>
      <c r="L1270" s="35">
        <v>3462.9</v>
      </c>
      <c r="M1270" s="35">
        <v>0</v>
      </c>
      <c r="N1270" s="37"/>
      <c r="O1270" s="33"/>
      <c r="P1270" s="35">
        <v>0</v>
      </c>
    </row>
    <row r="1271" spans="1:16" ht="13.15" customHeight="1" x14ac:dyDescent="0.25">
      <c r="A1271" s="33" t="s">
        <v>27</v>
      </c>
      <c r="B1271" s="45" t="s">
        <v>1392</v>
      </c>
      <c r="C1271" s="46">
        <v>98</v>
      </c>
      <c r="D1271" s="47" t="s">
        <v>88</v>
      </c>
      <c r="E1271" s="34">
        <v>45151</v>
      </c>
      <c r="F1271" s="33" t="s">
        <v>4613</v>
      </c>
      <c r="G1271" s="33" t="s">
        <v>1488</v>
      </c>
      <c r="H1271" s="37"/>
      <c r="I1271" s="35">
        <v>13956.8</v>
      </c>
      <c r="J1271" s="35">
        <v>13956.8</v>
      </c>
      <c r="K1271" s="35">
        <v>2651.7919999999999</v>
      </c>
      <c r="L1271" s="35">
        <v>16608.592000000001</v>
      </c>
      <c r="M1271" s="35">
        <v>0</v>
      </c>
      <c r="N1271" s="37"/>
      <c r="O1271" s="33"/>
      <c r="P1271" s="35">
        <v>0</v>
      </c>
    </row>
    <row r="1272" spans="1:16" ht="13.15" customHeight="1" x14ac:dyDescent="0.25">
      <c r="A1272" s="33" t="s">
        <v>27</v>
      </c>
      <c r="B1272" s="45" t="s">
        <v>1392</v>
      </c>
      <c r="C1272" s="46">
        <v>99</v>
      </c>
      <c r="D1272" s="47" t="s">
        <v>88</v>
      </c>
      <c r="E1272" s="34">
        <v>45151</v>
      </c>
      <c r="F1272" s="33" t="s">
        <v>4613</v>
      </c>
      <c r="G1272" s="33" t="s">
        <v>1489</v>
      </c>
      <c r="H1272" s="37"/>
      <c r="I1272" s="35">
        <v>24959.4</v>
      </c>
      <c r="J1272" s="35">
        <v>24959.4</v>
      </c>
      <c r="K1272" s="35">
        <v>4742.2860000000001</v>
      </c>
      <c r="L1272" s="35">
        <v>29701.685999999998</v>
      </c>
      <c r="M1272" s="35">
        <v>29701.685999999998</v>
      </c>
      <c r="N1272" s="33">
        <v>12</v>
      </c>
      <c r="O1272" s="43">
        <v>45276</v>
      </c>
      <c r="P1272" s="36">
        <v>0</v>
      </c>
    </row>
    <row r="1273" spans="1:16" ht="13.15" customHeight="1" x14ac:dyDescent="0.25">
      <c r="A1273" s="33" t="s">
        <v>27</v>
      </c>
      <c r="B1273" s="45" t="s">
        <v>1392</v>
      </c>
      <c r="C1273" s="46">
        <v>100</v>
      </c>
      <c r="D1273" s="47" t="s">
        <v>88</v>
      </c>
      <c r="E1273" s="34">
        <v>45151</v>
      </c>
      <c r="F1273" s="33" t="s">
        <v>4613</v>
      </c>
      <c r="G1273" s="33" t="s">
        <v>1490</v>
      </c>
      <c r="H1273" s="37"/>
      <c r="I1273" s="35">
        <v>15092.679999999998</v>
      </c>
      <c r="J1273" s="35">
        <v>15092.679999999998</v>
      </c>
      <c r="K1273" s="35">
        <v>2867.6089999999999</v>
      </c>
      <c r="L1273" s="35">
        <v>17960.289000000001</v>
      </c>
      <c r="M1273" s="35">
        <v>0</v>
      </c>
      <c r="N1273" s="37"/>
      <c r="O1273" s="33"/>
      <c r="P1273" s="35">
        <v>0</v>
      </c>
    </row>
    <row r="1274" spans="1:16" ht="13.15" customHeight="1" x14ac:dyDescent="0.25">
      <c r="A1274" s="33" t="s">
        <v>27</v>
      </c>
      <c r="B1274" s="45" t="s">
        <v>1392</v>
      </c>
      <c r="C1274" s="46">
        <v>101</v>
      </c>
      <c r="D1274" s="47" t="s">
        <v>88</v>
      </c>
      <c r="E1274" s="34">
        <v>45151</v>
      </c>
      <c r="F1274" s="33" t="s">
        <v>4613</v>
      </c>
      <c r="G1274" s="33" t="s">
        <v>1491</v>
      </c>
      <c r="H1274" s="37"/>
      <c r="I1274" s="35">
        <v>43115.72</v>
      </c>
      <c r="J1274" s="35">
        <v>43115.72</v>
      </c>
      <c r="K1274" s="35">
        <v>8191.9869999999992</v>
      </c>
      <c r="L1274" s="35">
        <v>51307.707000000002</v>
      </c>
      <c r="M1274" s="35">
        <v>0</v>
      </c>
      <c r="N1274" s="37"/>
      <c r="O1274" s="33"/>
      <c r="P1274" s="35">
        <v>0</v>
      </c>
    </row>
    <row r="1275" spans="1:16" ht="13.15" customHeight="1" x14ac:dyDescent="0.25">
      <c r="A1275" s="33" t="s">
        <v>27</v>
      </c>
      <c r="B1275" s="45" t="s">
        <v>1392</v>
      </c>
      <c r="C1275" s="46">
        <v>102</v>
      </c>
      <c r="D1275" s="47" t="s">
        <v>88</v>
      </c>
      <c r="E1275" s="34">
        <v>45151</v>
      </c>
      <c r="F1275" s="33" t="s">
        <v>4613</v>
      </c>
      <c r="G1275" s="33" t="s">
        <v>1492</v>
      </c>
      <c r="H1275" s="37"/>
      <c r="I1275" s="35">
        <v>37376.154999999999</v>
      </c>
      <c r="J1275" s="35">
        <v>37376.154999999999</v>
      </c>
      <c r="K1275" s="35">
        <v>7101.4695000000011</v>
      </c>
      <c r="L1275" s="35">
        <v>44477.624499999998</v>
      </c>
      <c r="M1275" s="35">
        <v>0</v>
      </c>
      <c r="N1275" s="37"/>
      <c r="O1275" s="33"/>
      <c r="P1275" s="35">
        <v>0</v>
      </c>
    </row>
    <row r="1276" spans="1:16" ht="13.15" customHeight="1" x14ac:dyDescent="0.25">
      <c r="A1276" s="33" t="s">
        <v>27</v>
      </c>
      <c r="B1276" s="45" t="s">
        <v>1392</v>
      </c>
      <c r="C1276" s="46">
        <v>103</v>
      </c>
      <c r="D1276" s="47" t="s">
        <v>88</v>
      </c>
      <c r="E1276" s="34">
        <v>45151</v>
      </c>
      <c r="F1276" s="33" t="s">
        <v>4617</v>
      </c>
      <c r="G1276" s="33" t="s">
        <v>1493</v>
      </c>
      <c r="H1276" s="37"/>
      <c r="I1276" s="35">
        <v>200</v>
      </c>
      <c r="J1276" s="35">
        <v>200</v>
      </c>
      <c r="K1276" s="35">
        <v>0</v>
      </c>
      <c r="L1276" s="35">
        <v>200</v>
      </c>
      <c r="M1276" s="35">
        <v>200</v>
      </c>
      <c r="N1276" s="33">
        <v>6893748</v>
      </c>
      <c r="O1276" s="43">
        <v>45168</v>
      </c>
      <c r="P1276" s="36">
        <v>0</v>
      </c>
    </row>
    <row r="1277" spans="1:16" ht="13.15" customHeight="1" x14ac:dyDescent="0.25">
      <c r="A1277" s="33" t="s">
        <v>27</v>
      </c>
      <c r="B1277" s="45" t="s">
        <v>1392</v>
      </c>
      <c r="C1277" s="46">
        <v>104</v>
      </c>
      <c r="D1277" s="47" t="s">
        <v>88</v>
      </c>
      <c r="E1277" s="34">
        <v>45151</v>
      </c>
      <c r="F1277" s="33" t="s">
        <v>4618</v>
      </c>
      <c r="G1277" s="33" t="s">
        <v>1494</v>
      </c>
      <c r="H1277" s="37"/>
      <c r="I1277" s="35">
        <v>200</v>
      </c>
      <c r="J1277" s="35">
        <v>200</v>
      </c>
      <c r="K1277" s="35">
        <v>0</v>
      </c>
      <c r="L1277" s="35">
        <v>200</v>
      </c>
      <c r="M1277" s="35">
        <v>200</v>
      </c>
      <c r="N1277" s="33">
        <v>3996630</v>
      </c>
      <c r="O1277" s="43">
        <v>45168</v>
      </c>
      <c r="P1277" s="36">
        <v>0</v>
      </c>
    </row>
    <row r="1278" spans="1:16" ht="13.15" customHeight="1" x14ac:dyDescent="0.25">
      <c r="A1278" s="33" t="s">
        <v>27</v>
      </c>
      <c r="B1278" s="45" t="s">
        <v>1392</v>
      </c>
      <c r="C1278" s="46">
        <v>105</v>
      </c>
      <c r="D1278" s="47" t="s">
        <v>88</v>
      </c>
      <c r="E1278" s="34">
        <v>45152</v>
      </c>
      <c r="F1278" s="33" t="s">
        <v>4619</v>
      </c>
      <c r="G1278" s="33" t="s">
        <v>1495</v>
      </c>
      <c r="H1278" s="37"/>
      <c r="I1278" s="35">
        <v>61209.58</v>
      </c>
      <c r="J1278" s="35">
        <v>61209.58</v>
      </c>
      <c r="K1278" s="35">
        <v>4789.82</v>
      </c>
      <c r="L1278" s="35">
        <v>65999.399999999994</v>
      </c>
      <c r="M1278" s="35">
        <v>65999.399999999994</v>
      </c>
      <c r="N1278" s="33">
        <v>9499938</v>
      </c>
      <c r="O1278" s="43">
        <v>45168</v>
      </c>
      <c r="P1278" s="36">
        <v>0</v>
      </c>
    </row>
    <row r="1279" spans="1:16" ht="13.15" customHeight="1" x14ac:dyDescent="0.25">
      <c r="A1279" s="33" t="s">
        <v>27</v>
      </c>
      <c r="B1279" s="45" t="s">
        <v>1392</v>
      </c>
      <c r="C1279" s="46">
        <v>106</v>
      </c>
      <c r="D1279" s="47" t="s">
        <v>88</v>
      </c>
      <c r="E1279" s="34">
        <v>45158</v>
      </c>
      <c r="F1279" s="33" t="s">
        <v>4620</v>
      </c>
      <c r="G1279" s="33" t="s">
        <v>1496</v>
      </c>
      <c r="H1279" s="37"/>
      <c r="I1279" s="35">
        <v>36250</v>
      </c>
      <c r="J1279" s="35">
        <v>36250</v>
      </c>
      <c r="K1279" s="35">
        <v>237.5</v>
      </c>
      <c r="L1279" s="35">
        <v>36487.5</v>
      </c>
      <c r="M1279" s="35">
        <v>0</v>
      </c>
      <c r="N1279" s="37"/>
      <c r="O1279" s="33"/>
      <c r="P1279" s="35">
        <v>0</v>
      </c>
    </row>
    <row r="1280" spans="1:16" ht="13.15" customHeight="1" x14ac:dyDescent="0.25">
      <c r="A1280" s="33" t="s">
        <v>27</v>
      </c>
      <c r="B1280" s="45" t="s">
        <v>1392</v>
      </c>
      <c r="C1280" s="46">
        <v>107</v>
      </c>
      <c r="D1280" s="47" t="s">
        <v>88</v>
      </c>
      <c r="E1280" s="34">
        <v>45152</v>
      </c>
      <c r="F1280" s="33" t="s">
        <v>4599</v>
      </c>
      <c r="G1280" s="33" t="s">
        <v>1497</v>
      </c>
      <c r="H1280" s="37"/>
      <c r="I1280" s="35">
        <v>91600</v>
      </c>
      <c r="J1280" s="35">
        <v>91600</v>
      </c>
      <c r="K1280" s="35">
        <v>304</v>
      </c>
      <c r="L1280" s="35">
        <v>91904</v>
      </c>
      <c r="M1280" s="35">
        <v>91904</v>
      </c>
      <c r="N1280" s="33">
        <v>8</v>
      </c>
      <c r="O1280" s="43">
        <v>45168</v>
      </c>
      <c r="P1280" s="36">
        <v>0</v>
      </c>
    </row>
    <row r="1281" spans="1:16" ht="13.15" customHeight="1" x14ac:dyDescent="0.25">
      <c r="A1281" s="33" t="s">
        <v>27</v>
      </c>
      <c r="B1281" s="45" t="s">
        <v>1392</v>
      </c>
      <c r="C1281" s="46">
        <v>108</v>
      </c>
      <c r="D1281" s="47" t="s">
        <v>88</v>
      </c>
      <c r="E1281" s="34">
        <v>45152</v>
      </c>
      <c r="F1281" s="33" t="s">
        <v>4599</v>
      </c>
      <c r="G1281" s="33" t="s">
        <v>1498</v>
      </c>
      <c r="H1281" s="37"/>
      <c r="I1281" s="35">
        <v>91600</v>
      </c>
      <c r="J1281" s="35">
        <v>91600</v>
      </c>
      <c r="K1281" s="35">
        <v>304</v>
      </c>
      <c r="L1281" s="35">
        <v>91904</v>
      </c>
      <c r="M1281" s="35">
        <v>91904</v>
      </c>
      <c r="N1281" s="33">
        <v>8</v>
      </c>
      <c r="O1281" s="43">
        <v>45168</v>
      </c>
      <c r="P1281" s="36">
        <v>0</v>
      </c>
    </row>
    <row r="1282" spans="1:16" ht="13.15" customHeight="1" x14ac:dyDescent="0.25">
      <c r="A1282" s="33" t="s">
        <v>27</v>
      </c>
      <c r="B1282" s="45" t="s">
        <v>1392</v>
      </c>
      <c r="C1282" s="46">
        <v>109</v>
      </c>
      <c r="D1282" s="47" t="s">
        <v>88</v>
      </c>
      <c r="E1282" s="34">
        <v>45162</v>
      </c>
      <c r="F1282" s="33" t="s">
        <v>4601</v>
      </c>
      <c r="G1282" s="33" t="s">
        <v>1499</v>
      </c>
      <c r="H1282" s="37"/>
      <c r="I1282" s="35">
        <v>151600</v>
      </c>
      <c r="J1282" s="35">
        <v>151600</v>
      </c>
      <c r="K1282" s="35">
        <v>304</v>
      </c>
      <c r="L1282" s="35">
        <v>151904</v>
      </c>
      <c r="M1282" s="35">
        <v>151904</v>
      </c>
      <c r="N1282" s="33">
        <v>7</v>
      </c>
      <c r="O1282" s="43">
        <v>45168</v>
      </c>
      <c r="P1282" s="36">
        <v>0</v>
      </c>
    </row>
    <row r="1283" spans="1:16" ht="13.15" customHeight="1" x14ac:dyDescent="0.25">
      <c r="A1283" s="33" t="s">
        <v>27</v>
      </c>
      <c r="B1283" s="45" t="s">
        <v>1392</v>
      </c>
      <c r="C1283" s="46">
        <v>110</v>
      </c>
      <c r="D1283" s="47" t="s">
        <v>88</v>
      </c>
      <c r="E1283" s="34">
        <v>45162</v>
      </c>
      <c r="F1283" s="33" t="s">
        <v>4601</v>
      </c>
      <c r="G1283" s="33" t="s">
        <v>1500</v>
      </c>
      <c r="H1283" s="37"/>
      <c r="I1283" s="35">
        <v>151600</v>
      </c>
      <c r="J1283" s="35">
        <v>151600</v>
      </c>
      <c r="K1283" s="35">
        <v>304</v>
      </c>
      <c r="L1283" s="35">
        <v>151904</v>
      </c>
      <c r="M1283" s="35">
        <v>151904</v>
      </c>
      <c r="N1283" s="33">
        <v>7</v>
      </c>
      <c r="O1283" s="43">
        <v>45168</v>
      </c>
      <c r="P1283" s="36">
        <v>0</v>
      </c>
    </row>
    <row r="1284" spans="1:16" ht="13.15" customHeight="1" x14ac:dyDescent="0.25">
      <c r="A1284" s="33" t="s">
        <v>27</v>
      </c>
      <c r="B1284" s="45" t="s">
        <v>1392</v>
      </c>
      <c r="C1284" s="46">
        <v>111</v>
      </c>
      <c r="D1284" s="47" t="s">
        <v>88</v>
      </c>
      <c r="E1284" s="34">
        <v>45165</v>
      </c>
      <c r="F1284" s="33" t="s">
        <v>4621</v>
      </c>
      <c r="G1284" s="33" t="s">
        <v>1501</v>
      </c>
      <c r="H1284" s="37"/>
      <c r="I1284" s="35">
        <v>124478.844</v>
      </c>
      <c r="J1284" s="35">
        <v>124478.844</v>
      </c>
      <c r="K1284" s="35">
        <v>23650.980499999998</v>
      </c>
      <c r="L1284" s="35">
        <v>148129.82450000002</v>
      </c>
      <c r="M1284" s="35">
        <v>50000</v>
      </c>
      <c r="N1284" s="33">
        <v>8544635</v>
      </c>
      <c r="O1284" s="43">
        <v>45198</v>
      </c>
      <c r="P1284" s="36">
        <v>0</v>
      </c>
    </row>
    <row r="1285" spans="1:16" ht="13.15" customHeight="1" x14ac:dyDescent="0.25">
      <c r="A1285" s="33" t="s">
        <v>27</v>
      </c>
      <c r="B1285" s="45" t="s">
        <v>1392</v>
      </c>
      <c r="C1285" s="46">
        <v>112</v>
      </c>
      <c r="D1285" s="47" t="s">
        <v>88</v>
      </c>
      <c r="E1285" s="34">
        <v>45187</v>
      </c>
      <c r="F1285" s="33" t="s">
        <v>4622</v>
      </c>
      <c r="G1285" s="33" t="s">
        <v>1210</v>
      </c>
      <c r="H1285" s="37"/>
      <c r="I1285" s="35">
        <v>1699.846</v>
      </c>
      <c r="J1285" s="35">
        <v>1699.846</v>
      </c>
      <c r="K1285" s="35">
        <v>322.97050000000002</v>
      </c>
      <c r="L1285" s="35">
        <v>2022.8165000000001</v>
      </c>
      <c r="M1285" s="35">
        <v>2022.8165000000001</v>
      </c>
      <c r="N1285" s="33">
        <v>2151945</v>
      </c>
      <c r="O1285" s="43">
        <v>45259</v>
      </c>
      <c r="P1285" s="36">
        <v>0</v>
      </c>
    </row>
    <row r="1286" spans="1:16" ht="13.15" customHeight="1" x14ac:dyDescent="0.25">
      <c r="A1286" s="33" t="s">
        <v>27</v>
      </c>
      <c r="B1286" s="45" t="s">
        <v>1392</v>
      </c>
      <c r="C1286" s="46">
        <v>113</v>
      </c>
      <c r="D1286" s="47" t="s">
        <v>88</v>
      </c>
      <c r="E1286" s="34">
        <v>45187</v>
      </c>
      <c r="F1286" s="33" t="s">
        <v>4623</v>
      </c>
      <c r="G1286" s="33" t="s">
        <v>1210</v>
      </c>
      <c r="H1286" s="37"/>
      <c r="I1286" s="35">
        <v>2549.7689999999998</v>
      </c>
      <c r="J1286" s="35">
        <v>2549.7689999999998</v>
      </c>
      <c r="K1286" s="35">
        <v>484.45600000000002</v>
      </c>
      <c r="L1286" s="35">
        <v>3034.2249999999999</v>
      </c>
      <c r="M1286" s="35">
        <v>3034.2249999999999</v>
      </c>
      <c r="N1286" s="33">
        <v>2151916</v>
      </c>
      <c r="O1286" s="43">
        <v>45229</v>
      </c>
      <c r="P1286" s="36">
        <v>0</v>
      </c>
    </row>
    <row r="1287" spans="1:16" ht="13.15" customHeight="1" x14ac:dyDescent="0.25">
      <c r="A1287" s="33" t="s">
        <v>27</v>
      </c>
      <c r="B1287" s="45" t="s">
        <v>1392</v>
      </c>
      <c r="C1287" s="46">
        <v>114</v>
      </c>
      <c r="D1287" s="47" t="s">
        <v>88</v>
      </c>
      <c r="E1287" s="34">
        <v>45188</v>
      </c>
      <c r="F1287" s="33" t="s">
        <v>4601</v>
      </c>
      <c r="G1287" s="33" t="s">
        <v>1502</v>
      </c>
      <c r="H1287" s="37"/>
      <c r="I1287" s="35">
        <v>151600</v>
      </c>
      <c r="J1287" s="35">
        <v>151600</v>
      </c>
      <c r="K1287" s="35">
        <v>304</v>
      </c>
      <c r="L1287" s="35">
        <v>151904</v>
      </c>
      <c r="M1287" s="35">
        <v>151904</v>
      </c>
      <c r="N1287" s="33">
        <v>10</v>
      </c>
      <c r="O1287" s="43">
        <v>45229</v>
      </c>
      <c r="P1287" s="36">
        <v>0</v>
      </c>
    </row>
    <row r="1288" spans="1:16" ht="13.15" customHeight="1" x14ac:dyDescent="0.25">
      <c r="A1288" s="33" t="s">
        <v>27</v>
      </c>
      <c r="B1288" s="45" t="s">
        <v>1392</v>
      </c>
      <c r="C1288" s="46">
        <v>115</v>
      </c>
      <c r="D1288" s="47" t="s">
        <v>88</v>
      </c>
      <c r="E1288" s="34">
        <v>45188</v>
      </c>
      <c r="F1288" s="33" t="s">
        <v>4624</v>
      </c>
      <c r="G1288" s="33" t="s">
        <v>1503</v>
      </c>
      <c r="H1288" s="37"/>
      <c r="I1288" s="35">
        <v>21421.724999999999</v>
      </c>
      <c r="J1288" s="35">
        <v>21421.724999999999</v>
      </c>
      <c r="K1288" s="35">
        <v>4070.1279999999997</v>
      </c>
      <c r="L1288" s="35">
        <v>25491.852999999999</v>
      </c>
      <c r="M1288" s="35">
        <v>0</v>
      </c>
      <c r="N1288" s="33"/>
      <c r="O1288" s="43"/>
      <c r="P1288" s="36">
        <v>0</v>
      </c>
    </row>
    <row r="1289" spans="1:16" ht="13.15" customHeight="1" x14ac:dyDescent="0.25">
      <c r="A1289" s="33" t="s">
        <v>27</v>
      </c>
      <c r="B1289" s="45" t="s">
        <v>1392</v>
      </c>
      <c r="C1289" s="46">
        <v>116</v>
      </c>
      <c r="D1289" s="47" t="s">
        <v>88</v>
      </c>
      <c r="E1289" s="34">
        <v>45188</v>
      </c>
      <c r="F1289" s="33" t="s">
        <v>4624</v>
      </c>
      <c r="G1289" s="33" t="s">
        <v>1504</v>
      </c>
      <c r="H1289" s="37"/>
      <c r="I1289" s="35">
        <v>42056.4</v>
      </c>
      <c r="J1289" s="35">
        <v>42056.4</v>
      </c>
      <c r="K1289" s="35">
        <v>7990.7160000000003</v>
      </c>
      <c r="L1289" s="35">
        <v>50047.115999999995</v>
      </c>
      <c r="M1289" s="35">
        <v>0</v>
      </c>
      <c r="N1289" s="33"/>
      <c r="O1289" s="43"/>
      <c r="P1289" s="36">
        <v>0</v>
      </c>
    </row>
    <row r="1290" spans="1:16" ht="13.15" customHeight="1" x14ac:dyDescent="0.25">
      <c r="A1290" s="33" t="s">
        <v>27</v>
      </c>
      <c r="B1290" s="45" t="s">
        <v>1392</v>
      </c>
      <c r="C1290" s="46">
        <v>117</v>
      </c>
      <c r="D1290" s="47" t="s">
        <v>88</v>
      </c>
      <c r="E1290" s="34">
        <v>45190</v>
      </c>
      <c r="F1290" s="33" t="s">
        <v>4597</v>
      </c>
      <c r="G1290" s="33" t="s">
        <v>1505</v>
      </c>
      <c r="H1290" s="37"/>
      <c r="I1290" s="35">
        <v>263200</v>
      </c>
      <c r="J1290" s="35">
        <v>263200</v>
      </c>
      <c r="K1290" s="35">
        <v>608</v>
      </c>
      <c r="L1290" s="35">
        <v>263808</v>
      </c>
      <c r="M1290" s="35">
        <v>263808</v>
      </c>
      <c r="N1290" s="33">
        <v>11</v>
      </c>
      <c r="O1290" s="43">
        <v>45259</v>
      </c>
      <c r="P1290" s="36">
        <v>0</v>
      </c>
    </row>
    <row r="1291" spans="1:16" ht="13.15" customHeight="1" x14ac:dyDescent="0.25">
      <c r="A1291" s="33" t="s">
        <v>27</v>
      </c>
      <c r="B1291" s="45" t="s">
        <v>1392</v>
      </c>
      <c r="C1291" s="46">
        <v>118</v>
      </c>
      <c r="D1291" s="47" t="s">
        <v>88</v>
      </c>
      <c r="E1291" s="34">
        <v>45190</v>
      </c>
      <c r="F1291" s="33" t="s">
        <v>4625</v>
      </c>
      <c r="G1291" s="33" t="s">
        <v>1506</v>
      </c>
      <c r="H1291" s="37"/>
      <c r="I1291" s="35">
        <v>64139.593999999997</v>
      </c>
      <c r="J1291" s="35">
        <v>64139.593999999997</v>
      </c>
      <c r="K1291" s="35">
        <v>786.52299999999991</v>
      </c>
      <c r="L1291" s="35">
        <v>64926.117000000006</v>
      </c>
      <c r="M1291" s="35">
        <v>64926.117000000006</v>
      </c>
      <c r="N1291" s="33">
        <v>9</v>
      </c>
      <c r="O1291" s="43">
        <v>45198</v>
      </c>
      <c r="P1291" s="36">
        <v>0</v>
      </c>
    </row>
    <row r="1292" spans="1:16" ht="13.15" customHeight="1" x14ac:dyDescent="0.25">
      <c r="A1292" s="33" t="s">
        <v>27</v>
      </c>
      <c r="B1292" s="45" t="s">
        <v>1392</v>
      </c>
      <c r="C1292" s="46">
        <v>119</v>
      </c>
      <c r="D1292" s="47" t="s">
        <v>88</v>
      </c>
      <c r="E1292" s="34">
        <v>45200</v>
      </c>
      <c r="F1292" s="33" t="s">
        <v>4575</v>
      </c>
      <c r="G1292" s="33" t="s">
        <v>1507</v>
      </c>
      <c r="H1292" s="37"/>
      <c r="I1292" s="35">
        <v>3172.806</v>
      </c>
      <c r="J1292" s="35">
        <v>3172.806</v>
      </c>
      <c r="K1292" s="35">
        <v>602.83299999999997</v>
      </c>
      <c r="L1292" s="35">
        <v>3775.6390000000001</v>
      </c>
      <c r="M1292" s="35">
        <v>3775.6390000000001</v>
      </c>
      <c r="N1292" s="33">
        <v>5876644</v>
      </c>
      <c r="O1292" s="43">
        <v>45229</v>
      </c>
      <c r="P1292" s="36">
        <v>0</v>
      </c>
    </row>
    <row r="1293" spans="1:16" ht="13.15" customHeight="1" x14ac:dyDescent="0.25">
      <c r="A1293" s="33" t="s">
        <v>27</v>
      </c>
      <c r="B1293" s="45" t="s">
        <v>1392</v>
      </c>
      <c r="C1293" s="46">
        <v>120</v>
      </c>
      <c r="D1293" s="47" t="s">
        <v>88</v>
      </c>
      <c r="E1293" s="34">
        <v>45215</v>
      </c>
      <c r="F1293" s="33" t="s">
        <v>4620</v>
      </c>
      <c r="G1293" s="33" t="s">
        <v>1508</v>
      </c>
      <c r="H1293" s="37"/>
      <c r="I1293" s="35">
        <v>36250</v>
      </c>
      <c r="J1293" s="35">
        <v>36250</v>
      </c>
      <c r="K1293" s="35">
        <v>237.5</v>
      </c>
      <c r="L1293" s="35">
        <v>36487.5</v>
      </c>
      <c r="M1293" s="35">
        <v>0</v>
      </c>
      <c r="N1293" s="37"/>
      <c r="O1293" s="33"/>
      <c r="P1293" s="35">
        <v>0</v>
      </c>
    </row>
    <row r="1294" spans="1:16" ht="13.15" customHeight="1" x14ac:dyDescent="0.25">
      <c r="A1294" s="33" t="s">
        <v>27</v>
      </c>
      <c r="B1294" s="45" t="s">
        <v>1392</v>
      </c>
      <c r="C1294" s="46">
        <v>121</v>
      </c>
      <c r="D1294" s="47" t="s">
        <v>88</v>
      </c>
      <c r="E1294" s="34">
        <v>45215</v>
      </c>
      <c r="F1294" s="33" t="s">
        <v>4626</v>
      </c>
      <c r="G1294" s="33" t="s">
        <v>1509</v>
      </c>
      <c r="H1294" s="37"/>
      <c r="I1294" s="35">
        <v>1699.846</v>
      </c>
      <c r="J1294" s="35">
        <v>1699.846</v>
      </c>
      <c r="K1294" s="35">
        <v>322.97050000000002</v>
      </c>
      <c r="L1294" s="35">
        <v>2022.8165000000001</v>
      </c>
      <c r="M1294" s="35">
        <v>2022.8165000000001</v>
      </c>
      <c r="N1294" s="33">
        <v>3995751</v>
      </c>
      <c r="O1294" s="43">
        <v>45229</v>
      </c>
      <c r="P1294" s="36">
        <v>0</v>
      </c>
    </row>
    <row r="1295" spans="1:16" ht="13.15" customHeight="1" x14ac:dyDescent="0.25">
      <c r="A1295" s="33" t="s">
        <v>27</v>
      </c>
      <c r="B1295" s="45" t="s">
        <v>1392</v>
      </c>
      <c r="C1295" s="46">
        <v>122</v>
      </c>
      <c r="D1295" s="47" t="s">
        <v>88</v>
      </c>
      <c r="E1295" s="34">
        <v>45221</v>
      </c>
      <c r="F1295" s="33" t="s">
        <v>4626</v>
      </c>
      <c r="G1295" s="33" t="s">
        <v>1510</v>
      </c>
      <c r="H1295" s="37"/>
      <c r="I1295" s="35">
        <v>849.923</v>
      </c>
      <c r="J1295" s="35">
        <v>849.923</v>
      </c>
      <c r="K1295" s="35">
        <v>161.4855</v>
      </c>
      <c r="L1295" s="35">
        <v>1011.4084999999999</v>
      </c>
      <c r="M1295" s="35">
        <v>1011.4084999999999</v>
      </c>
      <c r="N1295" s="33">
        <v>3995769</v>
      </c>
      <c r="O1295" s="43">
        <v>45273</v>
      </c>
      <c r="P1295" s="36">
        <v>0</v>
      </c>
    </row>
    <row r="1296" spans="1:16" ht="13.15" customHeight="1" x14ac:dyDescent="0.25">
      <c r="A1296" s="33" t="s">
        <v>27</v>
      </c>
      <c r="B1296" s="45" t="s">
        <v>1392</v>
      </c>
      <c r="C1296" s="46">
        <v>123</v>
      </c>
      <c r="D1296" s="47" t="s">
        <v>88</v>
      </c>
      <c r="E1296" s="34">
        <v>45222</v>
      </c>
      <c r="F1296" s="33" t="s">
        <v>4599</v>
      </c>
      <c r="G1296" s="33" t="s">
        <v>1511</v>
      </c>
      <c r="H1296" s="37"/>
      <c r="I1296" s="35">
        <v>91600</v>
      </c>
      <c r="J1296" s="35">
        <v>91600</v>
      </c>
      <c r="K1296" s="35">
        <v>304</v>
      </c>
      <c r="L1296" s="35">
        <v>91904</v>
      </c>
      <c r="M1296" s="35">
        <v>91904</v>
      </c>
      <c r="N1296" s="33">
        <v>12</v>
      </c>
      <c r="O1296" s="43">
        <v>45283</v>
      </c>
      <c r="P1296" s="36">
        <v>0</v>
      </c>
    </row>
    <row r="1297" spans="1:16" ht="13.15" customHeight="1" x14ac:dyDescent="0.25">
      <c r="A1297" s="33" t="s">
        <v>27</v>
      </c>
      <c r="B1297" s="45" t="s">
        <v>1392</v>
      </c>
      <c r="C1297" s="46">
        <v>124</v>
      </c>
      <c r="D1297" s="47" t="s">
        <v>88</v>
      </c>
      <c r="E1297" s="34">
        <v>45224</v>
      </c>
      <c r="F1297" s="33" t="s">
        <v>4627</v>
      </c>
      <c r="G1297" s="33" t="s">
        <v>1512</v>
      </c>
      <c r="H1297" s="37"/>
      <c r="I1297" s="35">
        <v>8087.1720000000005</v>
      </c>
      <c r="J1297" s="35">
        <v>8087.1720000000005</v>
      </c>
      <c r="K1297" s="35">
        <v>1536.5625</v>
      </c>
      <c r="L1297" s="35">
        <v>9623.7345000000005</v>
      </c>
      <c r="M1297" s="35">
        <v>9623.7345000000005</v>
      </c>
      <c r="N1297" s="33">
        <v>12</v>
      </c>
      <c r="O1297" s="43">
        <v>45290</v>
      </c>
      <c r="P1297" s="36">
        <v>0</v>
      </c>
    </row>
    <row r="1298" spans="1:16" ht="13.15" customHeight="1" x14ac:dyDescent="0.25">
      <c r="A1298" s="33" t="s">
        <v>27</v>
      </c>
      <c r="B1298" s="45" t="s">
        <v>1392</v>
      </c>
      <c r="C1298" s="46">
        <v>125</v>
      </c>
      <c r="D1298" s="47" t="s">
        <v>88</v>
      </c>
      <c r="E1298" s="34">
        <v>45228</v>
      </c>
      <c r="F1298" s="33" t="s">
        <v>4597</v>
      </c>
      <c r="G1298" s="33" t="s">
        <v>1513</v>
      </c>
      <c r="H1298" s="37"/>
      <c r="I1298" s="35">
        <v>263200</v>
      </c>
      <c r="J1298" s="35">
        <v>263200</v>
      </c>
      <c r="K1298" s="35">
        <v>608</v>
      </c>
      <c r="L1298" s="35">
        <v>263808</v>
      </c>
      <c r="M1298" s="35">
        <v>263808</v>
      </c>
      <c r="N1298" s="33">
        <v>12</v>
      </c>
      <c r="O1298" s="43">
        <v>45283</v>
      </c>
      <c r="P1298" s="36">
        <v>0</v>
      </c>
    </row>
    <row r="1299" spans="1:16" ht="13.15" customHeight="1" x14ac:dyDescent="0.25">
      <c r="A1299" s="33" t="s">
        <v>27</v>
      </c>
      <c r="B1299" s="45" t="s">
        <v>1392</v>
      </c>
      <c r="C1299" s="46">
        <v>126</v>
      </c>
      <c r="D1299" s="47" t="s">
        <v>88</v>
      </c>
      <c r="E1299" s="34">
        <v>45228</v>
      </c>
      <c r="F1299" s="33" t="s">
        <v>4601</v>
      </c>
      <c r="G1299" s="33" t="s">
        <v>1514</v>
      </c>
      <c r="H1299" s="37"/>
      <c r="I1299" s="35">
        <v>151600</v>
      </c>
      <c r="J1299" s="35">
        <v>151600</v>
      </c>
      <c r="K1299" s="35">
        <v>304</v>
      </c>
      <c r="L1299" s="35">
        <v>151904</v>
      </c>
      <c r="M1299" s="35">
        <v>151904</v>
      </c>
      <c r="N1299" s="33">
        <v>12</v>
      </c>
      <c r="O1299" s="43">
        <v>45286</v>
      </c>
      <c r="P1299" s="36">
        <v>0</v>
      </c>
    </row>
    <row r="1300" spans="1:16" ht="13.15" customHeight="1" x14ac:dyDescent="0.25">
      <c r="A1300" s="33" t="s">
        <v>27</v>
      </c>
      <c r="B1300" s="45" t="s">
        <v>1392</v>
      </c>
      <c r="C1300" s="46">
        <v>127</v>
      </c>
      <c r="D1300" s="47" t="s">
        <v>88</v>
      </c>
      <c r="E1300" s="34">
        <v>45228</v>
      </c>
      <c r="F1300" s="33" t="s">
        <v>4599</v>
      </c>
      <c r="G1300" s="33" t="s">
        <v>1515</v>
      </c>
      <c r="H1300" s="37"/>
      <c r="I1300" s="35">
        <v>91600</v>
      </c>
      <c r="J1300" s="35">
        <v>91600</v>
      </c>
      <c r="K1300" s="35">
        <v>304</v>
      </c>
      <c r="L1300" s="35">
        <v>91904</v>
      </c>
      <c r="M1300" s="35">
        <v>91904</v>
      </c>
      <c r="N1300" s="33">
        <v>12</v>
      </c>
      <c r="O1300" s="43">
        <v>45283</v>
      </c>
      <c r="P1300" s="36">
        <v>0</v>
      </c>
    </row>
    <row r="1301" spans="1:16" ht="13.15" customHeight="1" x14ac:dyDescent="0.25">
      <c r="A1301" s="33" t="s">
        <v>27</v>
      </c>
      <c r="B1301" s="45" t="s">
        <v>1392</v>
      </c>
      <c r="C1301" s="46">
        <v>128</v>
      </c>
      <c r="D1301" s="47" t="s">
        <v>88</v>
      </c>
      <c r="E1301" s="34">
        <v>45228</v>
      </c>
      <c r="F1301" s="33" t="s">
        <v>4600</v>
      </c>
      <c r="G1301" s="33" t="s">
        <v>1516</v>
      </c>
      <c r="H1301" s="33" t="s">
        <v>3700</v>
      </c>
      <c r="I1301" s="35">
        <v>784800</v>
      </c>
      <c r="J1301" s="35">
        <v>784800</v>
      </c>
      <c r="K1301" s="35">
        <v>912</v>
      </c>
      <c r="L1301" s="35">
        <v>785712</v>
      </c>
      <c r="M1301" s="35">
        <v>785712</v>
      </c>
      <c r="N1301" s="33">
        <v>10</v>
      </c>
      <c r="O1301" s="43">
        <v>45229</v>
      </c>
      <c r="P1301" s="36">
        <v>0</v>
      </c>
    </row>
    <row r="1302" spans="1:16" ht="13.15" customHeight="1" x14ac:dyDescent="0.25">
      <c r="A1302" s="33" t="s">
        <v>27</v>
      </c>
      <c r="B1302" s="45" t="s">
        <v>1392</v>
      </c>
      <c r="C1302" s="46">
        <v>129</v>
      </c>
      <c r="D1302" s="47" t="s">
        <v>88</v>
      </c>
      <c r="E1302" s="34">
        <v>45236</v>
      </c>
      <c r="F1302" s="33" t="s">
        <v>4628</v>
      </c>
      <c r="G1302" s="33" t="s">
        <v>1393</v>
      </c>
      <c r="H1302" s="37"/>
      <c r="I1302" s="35">
        <v>1000</v>
      </c>
      <c r="J1302" s="35">
        <v>1000</v>
      </c>
      <c r="K1302" s="35">
        <v>0</v>
      </c>
      <c r="L1302" s="35">
        <v>1000</v>
      </c>
      <c r="M1302" s="35">
        <v>1000</v>
      </c>
      <c r="N1302" s="33">
        <v>5026883</v>
      </c>
      <c r="O1302" s="43">
        <v>45259</v>
      </c>
      <c r="P1302" s="36">
        <v>0</v>
      </c>
    </row>
    <row r="1303" spans="1:16" ht="13.15" customHeight="1" x14ac:dyDescent="0.25">
      <c r="A1303" s="33" t="s">
        <v>27</v>
      </c>
      <c r="B1303" s="45" t="s">
        <v>1392</v>
      </c>
      <c r="C1303" s="46">
        <v>130</v>
      </c>
      <c r="D1303" s="47" t="s">
        <v>88</v>
      </c>
      <c r="E1303" s="34">
        <v>45238</v>
      </c>
      <c r="F1303" s="33" t="s">
        <v>4629</v>
      </c>
      <c r="G1303" s="33" t="s">
        <v>1517</v>
      </c>
      <c r="H1303" s="37"/>
      <c r="I1303" s="35">
        <v>59102.186999999998</v>
      </c>
      <c r="J1303" s="35">
        <v>59102.186999999998</v>
      </c>
      <c r="K1303" s="35">
        <v>11229.415499999999</v>
      </c>
      <c r="L1303" s="35">
        <v>70331.602500000008</v>
      </c>
      <c r="M1303" s="35">
        <v>70331.602500000008</v>
      </c>
      <c r="N1303" s="33">
        <v>202544</v>
      </c>
      <c r="O1303" s="43">
        <v>45259</v>
      </c>
      <c r="P1303" s="36">
        <v>0</v>
      </c>
    </row>
    <row r="1304" spans="1:16" ht="13.15" customHeight="1" x14ac:dyDescent="0.25">
      <c r="A1304" s="33" t="s">
        <v>27</v>
      </c>
      <c r="B1304" s="45" t="s">
        <v>1392</v>
      </c>
      <c r="C1304" s="46">
        <v>131</v>
      </c>
      <c r="D1304" s="47" t="s">
        <v>88</v>
      </c>
      <c r="E1304" s="34">
        <v>45238</v>
      </c>
      <c r="F1304" s="33" t="s">
        <v>4630</v>
      </c>
      <c r="G1304" s="33" t="s">
        <v>1518</v>
      </c>
      <c r="H1304" s="37"/>
      <c r="I1304" s="35">
        <v>21600</v>
      </c>
      <c r="J1304" s="35">
        <v>21600</v>
      </c>
      <c r="K1304" s="35">
        <v>4104</v>
      </c>
      <c r="L1304" s="35">
        <v>25704</v>
      </c>
      <c r="M1304" s="35">
        <v>25704</v>
      </c>
      <c r="N1304" s="33">
        <v>10</v>
      </c>
      <c r="O1304" s="43">
        <v>45229</v>
      </c>
      <c r="P1304" s="36">
        <v>0</v>
      </c>
    </row>
    <row r="1305" spans="1:16" ht="13.15" customHeight="1" x14ac:dyDescent="0.25">
      <c r="A1305" s="33" t="s">
        <v>27</v>
      </c>
      <c r="B1305" s="45" t="s">
        <v>1392</v>
      </c>
      <c r="C1305" s="46">
        <v>132</v>
      </c>
      <c r="D1305" s="47" t="s">
        <v>88</v>
      </c>
      <c r="E1305" s="34">
        <v>45238</v>
      </c>
      <c r="F1305" s="33" t="s">
        <v>4630</v>
      </c>
      <c r="G1305" s="33" t="s">
        <v>1519</v>
      </c>
      <c r="H1305" s="37"/>
      <c r="I1305" s="35">
        <v>3054.6665000000003</v>
      </c>
      <c r="J1305" s="35">
        <v>3054.6665000000003</v>
      </c>
      <c r="K1305" s="35">
        <v>580.38649999999996</v>
      </c>
      <c r="L1305" s="35">
        <v>3635.0529999999999</v>
      </c>
      <c r="M1305" s="35">
        <v>3635.0529999999999</v>
      </c>
      <c r="N1305" s="33">
        <v>10</v>
      </c>
      <c r="O1305" s="43">
        <v>45229</v>
      </c>
      <c r="P1305" s="36">
        <v>0</v>
      </c>
    </row>
    <row r="1306" spans="1:16" ht="13.15" customHeight="1" x14ac:dyDescent="0.25">
      <c r="A1306" s="33" t="s">
        <v>27</v>
      </c>
      <c r="B1306" s="45" t="s">
        <v>1392</v>
      </c>
      <c r="C1306" s="46">
        <v>133</v>
      </c>
      <c r="D1306" s="47" t="s">
        <v>88</v>
      </c>
      <c r="E1306" s="34">
        <v>45238</v>
      </c>
      <c r="F1306" s="33" t="s">
        <v>4631</v>
      </c>
      <c r="G1306" s="33" t="s">
        <v>1520</v>
      </c>
      <c r="H1306" s="37"/>
      <c r="I1306" s="35">
        <v>21600</v>
      </c>
      <c r="J1306" s="35">
        <v>21600</v>
      </c>
      <c r="K1306" s="35">
        <v>4104</v>
      </c>
      <c r="L1306" s="35">
        <v>25704</v>
      </c>
      <c r="M1306" s="35">
        <v>25704</v>
      </c>
      <c r="N1306" s="33">
        <v>10</v>
      </c>
      <c r="O1306" s="43">
        <v>45229</v>
      </c>
      <c r="P1306" s="36">
        <v>0</v>
      </c>
    </row>
    <row r="1307" spans="1:16" ht="13.15" customHeight="1" x14ac:dyDescent="0.25">
      <c r="A1307" s="33" t="s">
        <v>27</v>
      </c>
      <c r="B1307" s="45" t="s">
        <v>1392</v>
      </c>
      <c r="C1307" s="46">
        <v>134</v>
      </c>
      <c r="D1307" s="47" t="s">
        <v>88</v>
      </c>
      <c r="E1307" s="34">
        <v>45238</v>
      </c>
      <c r="F1307" s="33" t="s">
        <v>4631</v>
      </c>
      <c r="G1307" s="33" t="s">
        <v>1521</v>
      </c>
      <c r="H1307" s="37"/>
      <c r="I1307" s="35">
        <v>3054.6665000000003</v>
      </c>
      <c r="J1307" s="35">
        <v>3054.6665000000003</v>
      </c>
      <c r="K1307" s="35">
        <v>580.38649999999996</v>
      </c>
      <c r="L1307" s="35">
        <v>3635.0529999999999</v>
      </c>
      <c r="M1307" s="35">
        <v>3635.0529999999999</v>
      </c>
      <c r="N1307" s="33">
        <v>10</v>
      </c>
      <c r="O1307" s="43">
        <v>45229</v>
      </c>
      <c r="P1307" s="36">
        <v>0</v>
      </c>
    </row>
    <row r="1308" spans="1:16" ht="13.15" customHeight="1" x14ac:dyDescent="0.25">
      <c r="A1308" s="33" t="s">
        <v>27</v>
      </c>
      <c r="B1308" s="45" t="s">
        <v>1392</v>
      </c>
      <c r="C1308" s="46">
        <v>135</v>
      </c>
      <c r="D1308" s="47" t="s">
        <v>88</v>
      </c>
      <c r="E1308" s="34">
        <v>45242</v>
      </c>
      <c r="F1308" s="33" t="s">
        <v>4597</v>
      </c>
      <c r="G1308" s="33" t="s">
        <v>1522</v>
      </c>
      <c r="H1308" s="37"/>
      <c r="I1308" s="35">
        <v>263200</v>
      </c>
      <c r="J1308" s="35">
        <v>263200</v>
      </c>
      <c r="K1308" s="35">
        <v>608</v>
      </c>
      <c r="L1308" s="35">
        <v>263808</v>
      </c>
      <c r="M1308" s="35">
        <v>263808</v>
      </c>
      <c r="N1308" s="33">
        <v>12</v>
      </c>
      <c r="O1308" s="43">
        <v>45283</v>
      </c>
      <c r="P1308" s="36">
        <v>0</v>
      </c>
    </row>
    <row r="1309" spans="1:16" ht="13.15" customHeight="1" x14ac:dyDescent="0.25">
      <c r="A1309" s="33" t="s">
        <v>27</v>
      </c>
      <c r="B1309" s="45" t="s">
        <v>1392</v>
      </c>
      <c r="C1309" s="46">
        <v>136</v>
      </c>
      <c r="D1309" s="47" t="s">
        <v>88</v>
      </c>
      <c r="E1309" s="34">
        <v>45242</v>
      </c>
      <c r="F1309" s="33" t="s">
        <v>4599</v>
      </c>
      <c r="G1309" s="33" t="s">
        <v>1523</v>
      </c>
      <c r="H1309" s="37"/>
      <c r="I1309" s="35">
        <v>91600</v>
      </c>
      <c r="J1309" s="35">
        <v>91600</v>
      </c>
      <c r="K1309" s="35">
        <v>304</v>
      </c>
      <c r="L1309" s="35">
        <v>91904</v>
      </c>
      <c r="M1309" s="35">
        <v>0</v>
      </c>
      <c r="N1309" s="33"/>
      <c r="O1309" s="43"/>
      <c r="P1309" s="36">
        <v>0</v>
      </c>
    </row>
    <row r="1310" spans="1:16" ht="13.15" customHeight="1" x14ac:dyDescent="0.25">
      <c r="A1310" s="33" t="s">
        <v>27</v>
      </c>
      <c r="B1310" s="45" t="s">
        <v>1392</v>
      </c>
      <c r="C1310" s="46">
        <v>137</v>
      </c>
      <c r="D1310" s="47" t="s">
        <v>88</v>
      </c>
      <c r="E1310" s="34">
        <v>45243</v>
      </c>
      <c r="F1310" s="33" t="s">
        <v>4632</v>
      </c>
      <c r="G1310" s="33" t="s">
        <v>1524</v>
      </c>
      <c r="H1310" s="37"/>
      <c r="I1310" s="35">
        <v>24261.516</v>
      </c>
      <c r="J1310" s="35">
        <v>24261.516</v>
      </c>
      <c r="K1310" s="35">
        <v>4609.6880000000001</v>
      </c>
      <c r="L1310" s="35">
        <v>28871.203999999998</v>
      </c>
      <c r="M1310" s="35">
        <v>28871.203999999998</v>
      </c>
      <c r="N1310" s="33">
        <v>12</v>
      </c>
      <c r="O1310" s="43">
        <v>45280</v>
      </c>
      <c r="P1310" s="36">
        <v>0</v>
      </c>
    </row>
    <row r="1311" spans="1:16" ht="13.15" customHeight="1" x14ac:dyDescent="0.25">
      <c r="A1311" s="33" t="s">
        <v>27</v>
      </c>
      <c r="B1311" s="45" t="s">
        <v>1392</v>
      </c>
      <c r="C1311" s="46">
        <v>138</v>
      </c>
      <c r="D1311" s="47" t="s">
        <v>88</v>
      </c>
      <c r="E1311" s="34">
        <v>45249</v>
      </c>
      <c r="F1311" s="33" t="s">
        <v>4633</v>
      </c>
      <c r="G1311" s="33" t="s">
        <v>1525</v>
      </c>
      <c r="H1311" s="37"/>
      <c r="I1311" s="35">
        <v>12025.6695</v>
      </c>
      <c r="J1311" s="35">
        <v>12025.6695</v>
      </c>
      <c r="K1311" s="35">
        <v>2284.877</v>
      </c>
      <c r="L1311" s="35">
        <v>14310.5465</v>
      </c>
      <c r="M1311" s="35">
        <v>14310.5465</v>
      </c>
      <c r="N1311" s="33">
        <v>1443029</v>
      </c>
      <c r="O1311" s="43">
        <v>45271</v>
      </c>
      <c r="P1311" s="36">
        <v>0</v>
      </c>
    </row>
    <row r="1312" spans="1:16" ht="13.15" customHeight="1" x14ac:dyDescent="0.25">
      <c r="A1312" s="33" t="s">
        <v>27</v>
      </c>
      <c r="B1312" s="45" t="s">
        <v>1392</v>
      </c>
      <c r="C1312" s="46">
        <v>139</v>
      </c>
      <c r="D1312" s="47" t="s">
        <v>88</v>
      </c>
      <c r="E1312" s="34">
        <v>45249</v>
      </c>
      <c r="F1312" s="33" t="s">
        <v>4633</v>
      </c>
      <c r="G1312" s="33" t="s">
        <v>1526</v>
      </c>
      <c r="H1312" s="37"/>
      <c r="I1312" s="35">
        <v>61209.58</v>
      </c>
      <c r="J1312" s="35">
        <v>61209.58</v>
      </c>
      <c r="K1312" s="35">
        <v>4789.82</v>
      </c>
      <c r="L1312" s="35">
        <v>65999.399999999994</v>
      </c>
      <c r="M1312" s="35">
        <v>65999.399999999994</v>
      </c>
      <c r="N1312" s="33">
        <v>1443029</v>
      </c>
      <c r="O1312" s="43">
        <v>45271</v>
      </c>
      <c r="P1312" s="36">
        <v>0</v>
      </c>
    </row>
    <row r="1313" spans="1:16" ht="13.15" customHeight="1" x14ac:dyDescent="0.25">
      <c r="A1313" s="33" t="s">
        <v>27</v>
      </c>
      <c r="B1313" s="45" t="s">
        <v>1392</v>
      </c>
      <c r="C1313" s="46">
        <v>140</v>
      </c>
      <c r="D1313" s="47" t="s">
        <v>88</v>
      </c>
      <c r="E1313" s="34">
        <v>45252</v>
      </c>
      <c r="F1313" s="33" t="s">
        <v>4634</v>
      </c>
      <c r="G1313" s="33" t="s">
        <v>1527</v>
      </c>
      <c r="H1313" s="37"/>
      <c r="I1313" s="35">
        <v>300553.13799999998</v>
      </c>
      <c r="J1313" s="35">
        <v>300553.13799999998</v>
      </c>
      <c r="K1313" s="35">
        <v>57105.095999999998</v>
      </c>
      <c r="L1313" s="35">
        <v>357658.234</v>
      </c>
      <c r="M1313" s="35">
        <v>357658.234</v>
      </c>
      <c r="N1313" s="33">
        <v>2509682</v>
      </c>
      <c r="O1313" s="43">
        <v>45259</v>
      </c>
      <c r="P1313" s="36">
        <v>0</v>
      </c>
    </row>
    <row r="1314" spans="1:16" ht="13.15" customHeight="1" x14ac:dyDescent="0.25">
      <c r="A1314" s="33" t="s">
        <v>27</v>
      </c>
      <c r="B1314" s="45" t="s">
        <v>1392</v>
      </c>
      <c r="C1314" s="46">
        <v>141</v>
      </c>
      <c r="D1314" s="47" t="s">
        <v>88</v>
      </c>
      <c r="E1314" s="34">
        <v>45253</v>
      </c>
      <c r="F1314" s="33" t="s">
        <v>4635</v>
      </c>
      <c r="G1314" s="33" t="s">
        <v>1528</v>
      </c>
      <c r="H1314" s="37"/>
      <c r="I1314" s="35">
        <v>61209.58</v>
      </c>
      <c r="J1314" s="35">
        <v>61209.58</v>
      </c>
      <c r="K1314" s="35">
        <v>4789.82</v>
      </c>
      <c r="L1314" s="35">
        <v>65999.399999999994</v>
      </c>
      <c r="M1314" s="35">
        <v>65999.399999999994</v>
      </c>
      <c r="N1314" s="33">
        <v>39</v>
      </c>
      <c r="O1314" s="43">
        <v>45259</v>
      </c>
      <c r="P1314" s="36">
        <v>0</v>
      </c>
    </row>
    <row r="1315" spans="1:16" ht="13.15" customHeight="1" x14ac:dyDescent="0.25">
      <c r="A1315" s="33" t="s">
        <v>27</v>
      </c>
      <c r="B1315" s="45" t="s">
        <v>1392</v>
      </c>
      <c r="C1315" s="46">
        <v>142</v>
      </c>
      <c r="D1315" s="47" t="s">
        <v>88</v>
      </c>
      <c r="E1315" s="34">
        <v>45253</v>
      </c>
      <c r="F1315" s="33" t="s">
        <v>4600</v>
      </c>
      <c r="G1315" s="33" t="s">
        <v>1529</v>
      </c>
      <c r="H1315" s="37"/>
      <c r="I1315" s="35">
        <v>261600</v>
      </c>
      <c r="J1315" s="35">
        <v>261600</v>
      </c>
      <c r="K1315" s="35">
        <v>304</v>
      </c>
      <c r="L1315" s="35">
        <v>261904</v>
      </c>
      <c r="M1315" s="35">
        <v>261904</v>
      </c>
      <c r="N1315" s="33">
        <v>11</v>
      </c>
      <c r="O1315" s="43">
        <v>45259</v>
      </c>
      <c r="P1315" s="36">
        <v>0</v>
      </c>
    </row>
    <row r="1316" spans="1:16" ht="13.15" customHeight="1" x14ac:dyDescent="0.25">
      <c r="A1316" s="33" t="s">
        <v>27</v>
      </c>
      <c r="B1316" s="45" t="s">
        <v>1392</v>
      </c>
      <c r="C1316" s="46">
        <v>143</v>
      </c>
      <c r="D1316" s="47" t="s">
        <v>88</v>
      </c>
      <c r="E1316" s="34">
        <v>45263</v>
      </c>
      <c r="F1316" s="33" t="s">
        <v>4598</v>
      </c>
      <c r="G1316" s="33" t="s">
        <v>1530</v>
      </c>
      <c r="H1316" s="37"/>
      <c r="I1316" s="35">
        <v>263200</v>
      </c>
      <c r="J1316" s="35">
        <v>263200</v>
      </c>
      <c r="K1316" s="35">
        <v>608</v>
      </c>
      <c r="L1316" s="35">
        <v>263808</v>
      </c>
      <c r="M1316" s="35">
        <v>0</v>
      </c>
      <c r="N1316" s="37"/>
      <c r="O1316" s="33"/>
      <c r="P1316" s="35">
        <v>0</v>
      </c>
    </row>
    <row r="1317" spans="1:16" ht="13.15" customHeight="1" x14ac:dyDescent="0.25">
      <c r="A1317" s="33" t="s">
        <v>27</v>
      </c>
      <c r="B1317" s="45" t="s">
        <v>1392</v>
      </c>
      <c r="C1317" s="46">
        <v>144</v>
      </c>
      <c r="D1317" s="47" t="s">
        <v>88</v>
      </c>
      <c r="E1317" s="34">
        <v>45263</v>
      </c>
      <c r="F1317" s="33" t="s">
        <v>4598</v>
      </c>
      <c r="G1317" s="33" t="s">
        <v>1531</v>
      </c>
      <c r="H1317" s="37"/>
      <c r="I1317" s="35">
        <v>263200</v>
      </c>
      <c r="J1317" s="35">
        <v>263200</v>
      </c>
      <c r="K1317" s="35">
        <v>608</v>
      </c>
      <c r="L1317" s="35">
        <v>263808</v>
      </c>
      <c r="M1317" s="35">
        <v>0</v>
      </c>
      <c r="N1317" s="37"/>
      <c r="O1317" s="33"/>
      <c r="P1317" s="35">
        <v>0</v>
      </c>
    </row>
    <row r="1318" spans="1:16" ht="13.15" customHeight="1" x14ac:dyDescent="0.25">
      <c r="A1318" s="33" t="s">
        <v>27</v>
      </c>
      <c r="B1318" s="45" t="s">
        <v>1392</v>
      </c>
      <c r="C1318" s="46">
        <v>145</v>
      </c>
      <c r="D1318" s="47" t="s">
        <v>88</v>
      </c>
      <c r="E1318" s="34">
        <v>45263</v>
      </c>
      <c r="F1318" s="33" t="s">
        <v>4598</v>
      </c>
      <c r="G1318" s="33" t="s">
        <v>1532</v>
      </c>
      <c r="H1318" s="37"/>
      <c r="I1318" s="35">
        <v>263200</v>
      </c>
      <c r="J1318" s="35">
        <v>263200</v>
      </c>
      <c r="K1318" s="35">
        <v>608</v>
      </c>
      <c r="L1318" s="35">
        <v>263808</v>
      </c>
      <c r="M1318" s="35">
        <v>0</v>
      </c>
      <c r="N1318" s="37"/>
      <c r="O1318" s="33"/>
      <c r="P1318" s="35">
        <v>0</v>
      </c>
    </row>
    <row r="1319" spans="1:16" ht="13.15" customHeight="1" x14ac:dyDescent="0.25">
      <c r="A1319" s="33" t="s">
        <v>27</v>
      </c>
      <c r="B1319" s="45" t="s">
        <v>1392</v>
      </c>
      <c r="C1319" s="46">
        <v>146</v>
      </c>
      <c r="D1319" s="47" t="s">
        <v>88</v>
      </c>
      <c r="E1319" s="34">
        <v>45263</v>
      </c>
      <c r="F1319" s="33" t="s">
        <v>4598</v>
      </c>
      <c r="G1319" s="33" t="s">
        <v>1533</v>
      </c>
      <c r="H1319" s="37"/>
      <c r="I1319" s="35">
        <v>263200</v>
      </c>
      <c r="J1319" s="35">
        <v>263200</v>
      </c>
      <c r="K1319" s="35">
        <v>608</v>
      </c>
      <c r="L1319" s="35">
        <v>263808</v>
      </c>
      <c r="M1319" s="35">
        <v>0</v>
      </c>
      <c r="N1319" s="37"/>
      <c r="O1319" s="33"/>
      <c r="P1319" s="35">
        <v>0</v>
      </c>
    </row>
    <row r="1320" spans="1:16" ht="13.15" customHeight="1" x14ac:dyDescent="0.25">
      <c r="A1320" s="33" t="s">
        <v>27</v>
      </c>
      <c r="B1320" s="45" t="s">
        <v>1392</v>
      </c>
      <c r="C1320" s="46">
        <v>147</v>
      </c>
      <c r="D1320" s="47" t="s">
        <v>88</v>
      </c>
      <c r="E1320" s="34">
        <v>45263</v>
      </c>
      <c r="F1320" s="33" t="s">
        <v>4598</v>
      </c>
      <c r="G1320" s="33" t="s">
        <v>1534</v>
      </c>
      <c r="H1320" s="37"/>
      <c r="I1320" s="35">
        <v>263200</v>
      </c>
      <c r="J1320" s="35">
        <v>263200</v>
      </c>
      <c r="K1320" s="35">
        <v>608</v>
      </c>
      <c r="L1320" s="35">
        <v>263808</v>
      </c>
      <c r="M1320" s="35">
        <v>0</v>
      </c>
      <c r="N1320" s="37"/>
      <c r="O1320" s="33"/>
      <c r="P1320" s="35">
        <v>0</v>
      </c>
    </row>
    <row r="1321" spans="1:16" ht="13.15" customHeight="1" x14ac:dyDescent="0.25">
      <c r="A1321" s="33" t="s">
        <v>27</v>
      </c>
      <c r="B1321" s="45" t="s">
        <v>1392</v>
      </c>
      <c r="C1321" s="46">
        <v>148</v>
      </c>
      <c r="D1321" s="47" t="s">
        <v>88</v>
      </c>
      <c r="E1321" s="34">
        <v>45263</v>
      </c>
      <c r="F1321" s="33" t="s">
        <v>4578</v>
      </c>
      <c r="G1321" s="33" t="s">
        <v>1535</v>
      </c>
      <c r="H1321" s="37"/>
      <c r="I1321" s="35">
        <v>151600</v>
      </c>
      <c r="J1321" s="35">
        <v>151600</v>
      </c>
      <c r="K1321" s="35">
        <v>304</v>
      </c>
      <c r="L1321" s="35">
        <v>151904</v>
      </c>
      <c r="M1321" s="35">
        <v>151904</v>
      </c>
      <c r="N1321" s="33">
        <v>12</v>
      </c>
      <c r="O1321" s="43">
        <v>45286</v>
      </c>
      <c r="P1321" s="36">
        <v>0</v>
      </c>
    </row>
    <row r="1322" spans="1:16" ht="13.15" customHeight="1" x14ac:dyDescent="0.25">
      <c r="A1322" s="33" t="s">
        <v>27</v>
      </c>
      <c r="B1322" s="45" t="s">
        <v>1392</v>
      </c>
      <c r="C1322" s="46">
        <v>149</v>
      </c>
      <c r="D1322" s="47" t="s">
        <v>88</v>
      </c>
      <c r="E1322" s="34">
        <v>45263</v>
      </c>
      <c r="F1322" s="33" t="s">
        <v>4578</v>
      </c>
      <c r="G1322" s="33" t="s">
        <v>1536</v>
      </c>
      <c r="H1322" s="37"/>
      <c r="I1322" s="35">
        <v>151600</v>
      </c>
      <c r="J1322" s="35">
        <v>151600</v>
      </c>
      <c r="K1322" s="35">
        <v>304</v>
      </c>
      <c r="L1322" s="35">
        <v>151904</v>
      </c>
      <c r="M1322" s="35">
        <v>151904</v>
      </c>
      <c r="N1322" s="33">
        <v>12</v>
      </c>
      <c r="O1322" s="43">
        <v>45286</v>
      </c>
      <c r="P1322" s="36">
        <v>0</v>
      </c>
    </row>
    <row r="1323" spans="1:16" ht="13.15" customHeight="1" x14ac:dyDescent="0.25">
      <c r="A1323" s="33" t="s">
        <v>27</v>
      </c>
      <c r="B1323" s="45" t="s">
        <v>1392</v>
      </c>
      <c r="C1323" s="46">
        <v>150</v>
      </c>
      <c r="D1323" s="47" t="s">
        <v>88</v>
      </c>
      <c r="E1323" s="34">
        <v>45263</v>
      </c>
      <c r="F1323" s="33" t="s">
        <v>4578</v>
      </c>
      <c r="G1323" s="33" t="s">
        <v>1537</v>
      </c>
      <c r="H1323" s="37"/>
      <c r="I1323" s="35">
        <v>151600</v>
      </c>
      <c r="J1323" s="35">
        <v>151600</v>
      </c>
      <c r="K1323" s="35">
        <v>304</v>
      </c>
      <c r="L1323" s="35">
        <v>151904</v>
      </c>
      <c r="M1323" s="35">
        <v>151904</v>
      </c>
      <c r="N1323" s="33">
        <v>12</v>
      </c>
      <c r="O1323" s="43">
        <v>45286</v>
      </c>
      <c r="P1323" s="36">
        <v>0</v>
      </c>
    </row>
    <row r="1324" spans="1:16" ht="13.15" customHeight="1" x14ac:dyDescent="0.25">
      <c r="A1324" s="33" t="s">
        <v>27</v>
      </c>
      <c r="B1324" s="45" t="s">
        <v>1392</v>
      </c>
      <c r="C1324" s="46">
        <v>151</v>
      </c>
      <c r="D1324" s="47" t="s">
        <v>88</v>
      </c>
      <c r="E1324" s="34">
        <v>45263</v>
      </c>
      <c r="F1324" s="33" t="s">
        <v>4578</v>
      </c>
      <c r="G1324" s="33" t="s">
        <v>1538</v>
      </c>
      <c r="H1324" s="37"/>
      <c r="I1324" s="35">
        <v>151600</v>
      </c>
      <c r="J1324" s="35">
        <v>151600</v>
      </c>
      <c r="K1324" s="35">
        <v>304</v>
      </c>
      <c r="L1324" s="35">
        <v>151904</v>
      </c>
      <c r="M1324" s="35">
        <v>151904</v>
      </c>
      <c r="N1324" s="33">
        <v>12</v>
      </c>
      <c r="O1324" s="43">
        <v>45286</v>
      </c>
      <c r="P1324" s="36">
        <v>0</v>
      </c>
    </row>
    <row r="1325" spans="1:16" ht="13.15" customHeight="1" x14ac:dyDescent="0.25">
      <c r="A1325" s="33" t="s">
        <v>27</v>
      </c>
      <c r="B1325" s="45" t="s">
        <v>1392</v>
      </c>
      <c r="C1325" s="46">
        <v>152</v>
      </c>
      <c r="D1325" s="47" t="s">
        <v>88</v>
      </c>
      <c r="E1325" s="34">
        <v>45263</v>
      </c>
      <c r="F1325" s="33" t="s">
        <v>4578</v>
      </c>
      <c r="G1325" s="33" t="s">
        <v>1539</v>
      </c>
      <c r="H1325" s="37"/>
      <c r="I1325" s="35">
        <v>151600</v>
      </c>
      <c r="J1325" s="35">
        <v>151600</v>
      </c>
      <c r="K1325" s="35">
        <v>304</v>
      </c>
      <c r="L1325" s="35">
        <v>151904</v>
      </c>
      <c r="M1325" s="35">
        <v>0</v>
      </c>
      <c r="N1325" s="37"/>
      <c r="O1325" s="33"/>
      <c r="P1325" s="35">
        <v>0</v>
      </c>
    </row>
    <row r="1326" spans="1:16" ht="13.15" customHeight="1" x14ac:dyDescent="0.25">
      <c r="A1326" s="33" t="s">
        <v>27</v>
      </c>
      <c r="B1326" s="45" t="s">
        <v>1392</v>
      </c>
      <c r="C1326" s="46">
        <v>153</v>
      </c>
      <c r="D1326" s="47" t="s">
        <v>88</v>
      </c>
      <c r="E1326" s="34">
        <v>45263</v>
      </c>
      <c r="F1326" s="33" t="s">
        <v>4600</v>
      </c>
      <c r="G1326" s="33" t="s">
        <v>1540</v>
      </c>
      <c r="H1326" s="37"/>
      <c r="I1326" s="35">
        <v>261600</v>
      </c>
      <c r="J1326" s="35">
        <v>261600</v>
      </c>
      <c r="K1326" s="35">
        <v>304</v>
      </c>
      <c r="L1326" s="35">
        <v>261904</v>
      </c>
      <c r="M1326" s="35">
        <v>0</v>
      </c>
      <c r="N1326" s="33"/>
      <c r="O1326" s="43"/>
      <c r="P1326" s="36">
        <v>0</v>
      </c>
    </row>
    <row r="1327" spans="1:16" ht="13.15" customHeight="1" x14ac:dyDescent="0.25">
      <c r="A1327" s="33" t="s">
        <v>27</v>
      </c>
      <c r="B1327" s="45" t="s">
        <v>1392</v>
      </c>
      <c r="C1327" s="46">
        <v>154</v>
      </c>
      <c r="D1327" s="47" t="s">
        <v>88</v>
      </c>
      <c r="E1327" s="34">
        <v>45263</v>
      </c>
      <c r="F1327" s="33" t="s">
        <v>4600</v>
      </c>
      <c r="G1327" s="33" t="s">
        <v>1541</v>
      </c>
      <c r="H1327" s="37"/>
      <c r="I1327" s="35">
        <v>30850</v>
      </c>
      <c r="J1327" s="35">
        <v>30850</v>
      </c>
      <c r="K1327" s="35">
        <v>19</v>
      </c>
      <c r="L1327" s="35">
        <v>30869</v>
      </c>
      <c r="M1327" s="35">
        <v>30869</v>
      </c>
      <c r="N1327" s="33">
        <v>11</v>
      </c>
      <c r="O1327" s="43">
        <v>45259</v>
      </c>
      <c r="P1327" s="36">
        <v>0</v>
      </c>
    </row>
    <row r="1328" spans="1:16" ht="13.15" customHeight="1" x14ac:dyDescent="0.25">
      <c r="A1328" s="33" t="s">
        <v>27</v>
      </c>
      <c r="B1328" s="45" t="s">
        <v>1392</v>
      </c>
      <c r="C1328" s="46">
        <v>155</v>
      </c>
      <c r="D1328" s="47" t="s">
        <v>88</v>
      </c>
      <c r="E1328" s="34">
        <v>45263</v>
      </c>
      <c r="F1328" s="33" t="s">
        <v>4596</v>
      </c>
      <c r="G1328" s="33" t="s">
        <v>1542</v>
      </c>
      <c r="H1328" s="37"/>
      <c r="I1328" s="35">
        <v>109100</v>
      </c>
      <c r="J1328" s="35">
        <v>109100</v>
      </c>
      <c r="K1328" s="35">
        <v>304</v>
      </c>
      <c r="L1328" s="35">
        <v>109404</v>
      </c>
      <c r="M1328" s="35">
        <v>109404</v>
      </c>
      <c r="N1328" s="33">
        <v>11</v>
      </c>
      <c r="O1328" s="43">
        <v>45259</v>
      </c>
      <c r="P1328" s="36">
        <v>0</v>
      </c>
    </row>
    <row r="1329" spans="1:16" ht="13.15" customHeight="1" x14ac:dyDescent="0.25">
      <c r="A1329" s="33" t="s">
        <v>27</v>
      </c>
      <c r="B1329" s="45" t="s">
        <v>1392</v>
      </c>
      <c r="C1329" s="46">
        <v>156</v>
      </c>
      <c r="D1329" s="47" t="s">
        <v>88</v>
      </c>
      <c r="E1329" s="34">
        <v>45263</v>
      </c>
      <c r="F1329" s="33" t="s">
        <v>4596</v>
      </c>
      <c r="G1329" s="33" t="s">
        <v>1543</v>
      </c>
      <c r="H1329" s="37"/>
      <c r="I1329" s="35">
        <v>303200</v>
      </c>
      <c r="J1329" s="35">
        <v>303200</v>
      </c>
      <c r="K1329" s="35">
        <v>608</v>
      </c>
      <c r="L1329" s="35">
        <v>303808</v>
      </c>
      <c r="M1329" s="35">
        <v>303808</v>
      </c>
      <c r="N1329" s="33">
        <v>11</v>
      </c>
      <c r="O1329" s="43">
        <v>45259</v>
      </c>
      <c r="P1329" s="36">
        <v>0</v>
      </c>
    </row>
    <row r="1330" spans="1:16" ht="13.15" customHeight="1" x14ac:dyDescent="0.25">
      <c r="A1330" s="33" t="s">
        <v>27</v>
      </c>
      <c r="B1330" s="45" t="s">
        <v>1392</v>
      </c>
      <c r="C1330" s="46">
        <v>157</v>
      </c>
      <c r="D1330" s="47" t="s">
        <v>88</v>
      </c>
      <c r="E1330" s="34">
        <v>45264</v>
      </c>
      <c r="F1330" s="33" t="s">
        <v>4596</v>
      </c>
      <c r="G1330" s="33" t="s">
        <v>1544</v>
      </c>
      <c r="H1330" s="37"/>
      <c r="I1330" s="35">
        <v>151600</v>
      </c>
      <c r="J1330" s="35">
        <v>151600</v>
      </c>
      <c r="K1330" s="35">
        <v>304</v>
      </c>
      <c r="L1330" s="35">
        <v>151904</v>
      </c>
      <c r="M1330" s="35">
        <v>0</v>
      </c>
      <c r="N1330" s="33"/>
      <c r="O1330" s="43"/>
      <c r="P1330" s="36">
        <v>0</v>
      </c>
    </row>
    <row r="1331" spans="1:16" ht="13.15" customHeight="1" x14ac:dyDescent="0.25">
      <c r="A1331" s="33" t="s">
        <v>27</v>
      </c>
      <c r="B1331" s="45" t="s">
        <v>1392</v>
      </c>
      <c r="C1331" s="46">
        <v>158</v>
      </c>
      <c r="D1331" s="47" t="s">
        <v>88</v>
      </c>
      <c r="E1331" s="34">
        <v>45263</v>
      </c>
      <c r="F1331" s="33" t="s">
        <v>4596</v>
      </c>
      <c r="G1331" s="33" t="s">
        <v>1545</v>
      </c>
      <c r="H1331" s="37"/>
      <c r="I1331" s="35">
        <v>151600</v>
      </c>
      <c r="J1331" s="35">
        <v>151600</v>
      </c>
      <c r="K1331" s="35">
        <v>304</v>
      </c>
      <c r="L1331" s="35">
        <v>151904</v>
      </c>
      <c r="M1331" s="35">
        <v>0</v>
      </c>
      <c r="N1331" s="33"/>
      <c r="O1331" s="43"/>
      <c r="P1331" s="36">
        <v>0</v>
      </c>
    </row>
    <row r="1332" spans="1:16" ht="13.15" customHeight="1" x14ac:dyDescent="0.25">
      <c r="A1332" s="33" t="s">
        <v>27</v>
      </c>
      <c r="B1332" s="45" t="s">
        <v>1392</v>
      </c>
      <c r="C1332" s="46">
        <v>159</v>
      </c>
      <c r="D1332" s="47" t="s">
        <v>88</v>
      </c>
      <c r="E1332" s="34">
        <v>45264</v>
      </c>
      <c r="F1332" s="33" t="s">
        <v>4636</v>
      </c>
      <c r="G1332" s="33" t="s">
        <v>1546</v>
      </c>
      <c r="H1332" s="37"/>
      <c r="I1332" s="35">
        <v>46514.979999999996</v>
      </c>
      <c r="J1332" s="35">
        <v>46514.979999999996</v>
      </c>
      <c r="K1332" s="35">
        <v>3707.846</v>
      </c>
      <c r="L1332" s="35">
        <v>50222.826000000001</v>
      </c>
      <c r="M1332" s="35">
        <v>0</v>
      </c>
      <c r="N1332" s="33"/>
      <c r="O1332" s="43"/>
      <c r="P1332" s="36">
        <v>0</v>
      </c>
    </row>
    <row r="1333" spans="1:16" ht="13.15" customHeight="1" x14ac:dyDescent="0.25">
      <c r="A1333" s="33" t="s">
        <v>27</v>
      </c>
      <c r="B1333" s="45" t="s">
        <v>1392</v>
      </c>
      <c r="C1333" s="46">
        <v>160</v>
      </c>
      <c r="D1333" s="47" t="s">
        <v>88</v>
      </c>
      <c r="E1333" s="34">
        <v>45264</v>
      </c>
      <c r="F1333" s="33" t="s">
        <v>4577</v>
      </c>
      <c r="G1333" s="33" t="s">
        <v>1547</v>
      </c>
      <c r="H1333" s="37"/>
      <c r="I1333" s="35">
        <v>14609.575000000001</v>
      </c>
      <c r="J1333" s="35">
        <v>14609.575000000001</v>
      </c>
      <c r="K1333" s="35">
        <v>2775.8195000000001</v>
      </c>
      <c r="L1333" s="35">
        <v>17385.394500000002</v>
      </c>
      <c r="M1333" s="35">
        <v>0</v>
      </c>
      <c r="N1333" s="37"/>
      <c r="O1333" s="33"/>
      <c r="P1333" s="35">
        <v>0</v>
      </c>
    </row>
    <row r="1334" spans="1:16" ht="13.15" customHeight="1" x14ac:dyDescent="0.25">
      <c r="A1334" s="33" t="s">
        <v>27</v>
      </c>
      <c r="B1334" s="45" t="s">
        <v>1392</v>
      </c>
      <c r="C1334" s="46">
        <v>161</v>
      </c>
      <c r="D1334" s="47" t="s">
        <v>88</v>
      </c>
      <c r="E1334" s="34">
        <v>45266</v>
      </c>
      <c r="F1334" s="33" t="s">
        <v>4637</v>
      </c>
      <c r="G1334" s="33" t="s">
        <v>1393</v>
      </c>
      <c r="H1334" s="37"/>
      <c r="I1334" s="35">
        <v>500</v>
      </c>
      <c r="J1334" s="35">
        <v>500</v>
      </c>
      <c r="K1334" s="35">
        <v>0</v>
      </c>
      <c r="L1334" s="35">
        <v>500</v>
      </c>
      <c r="M1334" s="35">
        <v>0</v>
      </c>
      <c r="N1334" s="37"/>
      <c r="O1334" s="33"/>
      <c r="P1334" s="35">
        <v>0</v>
      </c>
    </row>
    <row r="1335" spans="1:16" ht="13.15" customHeight="1" x14ac:dyDescent="0.25">
      <c r="A1335" s="33" t="s">
        <v>27</v>
      </c>
      <c r="B1335" s="45" t="s">
        <v>1392</v>
      </c>
      <c r="C1335" s="46">
        <v>162</v>
      </c>
      <c r="D1335" s="47" t="s">
        <v>88</v>
      </c>
      <c r="E1335" s="34">
        <v>45271</v>
      </c>
      <c r="F1335" s="33" t="s">
        <v>4601</v>
      </c>
      <c r="G1335" s="33" t="s">
        <v>1548</v>
      </c>
      <c r="H1335" s="37"/>
      <c r="I1335" s="35">
        <v>151600</v>
      </c>
      <c r="J1335" s="35">
        <v>151600</v>
      </c>
      <c r="K1335" s="35">
        <v>304</v>
      </c>
      <c r="L1335" s="35">
        <v>151904</v>
      </c>
      <c r="M1335" s="35">
        <v>0</v>
      </c>
      <c r="N1335" s="37"/>
      <c r="O1335" s="33"/>
      <c r="P1335" s="35">
        <v>0</v>
      </c>
    </row>
    <row r="1336" spans="1:16" ht="13.15" customHeight="1" x14ac:dyDescent="0.25">
      <c r="A1336" s="33" t="s">
        <v>27</v>
      </c>
      <c r="B1336" s="45" t="s">
        <v>1392</v>
      </c>
      <c r="C1336" s="46">
        <v>163</v>
      </c>
      <c r="D1336" s="47" t="s">
        <v>88</v>
      </c>
      <c r="E1336" s="34">
        <v>45274</v>
      </c>
      <c r="F1336" s="33" t="s">
        <v>4573</v>
      </c>
      <c r="G1336" s="33" t="s">
        <v>1549</v>
      </c>
      <c r="H1336" s="37"/>
      <c r="I1336" s="35">
        <v>2000</v>
      </c>
      <c r="J1336" s="35">
        <v>2000</v>
      </c>
      <c r="K1336" s="35">
        <v>0</v>
      </c>
      <c r="L1336" s="35">
        <v>2000</v>
      </c>
      <c r="M1336" s="35">
        <v>2000</v>
      </c>
      <c r="N1336" s="33">
        <v>483157</v>
      </c>
      <c r="O1336" s="43">
        <v>45273</v>
      </c>
      <c r="P1336" s="36">
        <v>0</v>
      </c>
    </row>
    <row r="1337" spans="1:16" ht="13.15" customHeight="1" x14ac:dyDescent="0.25">
      <c r="A1337" s="33" t="s">
        <v>27</v>
      </c>
      <c r="B1337" s="45" t="s">
        <v>1392</v>
      </c>
      <c r="C1337" s="46">
        <v>164</v>
      </c>
      <c r="D1337" s="47" t="s">
        <v>88</v>
      </c>
      <c r="E1337" s="34">
        <v>45274</v>
      </c>
      <c r="F1337" s="33" t="s">
        <v>4626</v>
      </c>
      <c r="G1337" s="33" t="s">
        <v>1550</v>
      </c>
      <c r="H1337" s="37"/>
      <c r="I1337" s="35">
        <v>10199.075999999999</v>
      </c>
      <c r="J1337" s="35">
        <v>10199.075999999999</v>
      </c>
      <c r="K1337" s="35">
        <v>1937.8244999999999</v>
      </c>
      <c r="L1337" s="35">
        <v>12136.9005</v>
      </c>
      <c r="M1337" s="35">
        <v>12136.9005</v>
      </c>
      <c r="N1337" s="33">
        <v>3995770</v>
      </c>
      <c r="O1337" s="43">
        <v>45273</v>
      </c>
      <c r="P1337" s="36">
        <v>0</v>
      </c>
    </row>
    <row r="1338" spans="1:16" ht="13.15" customHeight="1" x14ac:dyDescent="0.25">
      <c r="A1338" s="33" t="s">
        <v>27</v>
      </c>
      <c r="B1338" s="45" t="s">
        <v>1392</v>
      </c>
      <c r="C1338" s="46">
        <v>165</v>
      </c>
      <c r="D1338" s="47" t="s">
        <v>88</v>
      </c>
      <c r="E1338" s="34">
        <v>45274</v>
      </c>
      <c r="F1338" s="33" t="s">
        <v>4638</v>
      </c>
      <c r="G1338" s="33" t="s">
        <v>1551</v>
      </c>
      <c r="H1338" s="37"/>
      <c r="I1338" s="35">
        <v>800</v>
      </c>
      <c r="J1338" s="35">
        <v>800</v>
      </c>
      <c r="K1338" s="35">
        <v>0</v>
      </c>
      <c r="L1338" s="35">
        <v>800</v>
      </c>
      <c r="M1338" s="35">
        <v>800</v>
      </c>
      <c r="N1338" s="33">
        <v>9935153</v>
      </c>
      <c r="O1338" s="43">
        <v>45276</v>
      </c>
      <c r="P1338" s="36">
        <v>0</v>
      </c>
    </row>
    <row r="1339" spans="1:16" ht="13.15" customHeight="1" x14ac:dyDescent="0.25">
      <c r="A1339" s="33" t="s">
        <v>27</v>
      </c>
      <c r="B1339" s="45" t="s">
        <v>1392</v>
      </c>
      <c r="C1339" s="46">
        <v>166</v>
      </c>
      <c r="D1339" s="47" t="s">
        <v>88</v>
      </c>
      <c r="E1339" s="34">
        <v>45279</v>
      </c>
      <c r="F1339" s="33" t="s">
        <v>4564</v>
      </c>
      <c r="G1339" s="33" t="s">
        <v>1552</v>
      </c>
      <c r="H1339" s="37"/>
      <c r="I1339" s="35">
        <v>4160</v>
      </c>
      <c r="J1339" s="35">
        <v>4160</v>
      </c>
      <c r="K1339" s="35">
        <v>0</v>
      </c>
      <c r="L1339" s="35">
        <v>4160</v>
      </c>
      <c r="M1339" s="35">
        <v>4160</v>
      </c>
      <c r="N1339" s="33">
        <v>1547867</v>
      </c>
      <c r="O1339" s="43">
        <v>45278</v>
      </c>
      <c r="P1339" s="36">
        <v>0</v>
      </c>
    </row>
    <row r="1340" spans="1:16" ht="13.15" customHeight="1" x14ac:dyDescent="0.25">
      <c r="A1340" s="33" t="s">
        <v>27</v>
      </c>
      <c r="B1340" s="45" t="s">
        <v>1392</v>
      </c>
      <c r="C1340" s="46">
        <v>167</v>
      </c>
      <c r="D1340" s="47" t="s">
        <v>88</v>
      </c>
      <c r="E1340" s="34">
        <v>45280</v>
      </c>
      <c r="F1340" s="33" t="s">
        <v>4572</v>
      </c>
      <c r="G1340" s="33" t="s">
        <v>1553</v>
      </c>
      <c r="H1340" s="37"/>
      <c r="I1340" s="35">
        <v>1740.375</v>
      </c>
      <c r="J1340" s="36">
        <v>0</v>
      </c>
      <c r="K1340" s="35">
        <v>0</v>
      </c>
      <c r="L1340" s="35">
        <v>1740.375</v>
      </c>
      <c r="M1340" s="35">
        <v>1740.375</v>
      </c>
      <c r="N1340" s="39">
        <v>45572</v>
      </c>
      <c r="O1340" s="43">
        <v>45110</v>
      </c>
      <c r="P1340" s="36">
        <v>0</v>
      </c>
    </row>
    <row r="1341" spans="1:16" ht="13.15" customHeight="1" x14ac:dyDescent="0.25">
      <c r="A1341" s="33" t="s">
        <v>27</v>
      </c>
      <c r="B1341" s="45" t="s">
        <v>1392</v>
      </c>
      <c r="C1341" s="46">
        <v>168</v>
      </c>
      <c r="D1341" s="47" t="s">
        <v>88</v>
      </c>
      <c r="E1341" s="34">
        <v>45280</v>
      </c>
      <c r="F1341" s="33" t="s">
        <v>4559</v>
      </c>
      <c r="G1341" s="33" t="s">
        <v>1554</v>
      </c>
      <c r="H1341" s="37"/>
      <c r="I1341" s="35">
        <v>89710.78</v>
      </c>
      <c r="J1341" s="36">
        <v>0</v>
      </c>
      <c r="K1341" s="35">
        <v>0</v>
      </c>
      <c r="L1341" s="35">
        <v>89710.78</v>
      </c>
      <c r="M1341" s="35">
        <v>4485.5389999999998</v>
      </c>
      <c r="N1341" s="39">
        <v>45570</v>
      </c>
      <c r="O1341" s="43">
        <v>45061</v>
      </c>
      <c r="P1341" s="36">
        <v>0</v>
      </c>
    </row>
    <row r="1342" spans="1:16" ht="13.15" customHeight="1" x14ac:dyDescent="0.25">
      <c r="A1342" s="33" t="s">
        <v>27</v>
      </c>
      <c r="B1342" s="45" t="s">
        <v>1392</v>
      </c>
      <c r="C1342" s="46">
        <v>168</v>
      </c>
      <c r="D1342" s="47" t="s">
        <v>88</v>
      </c>
      <c r="E1342" s="34">
        <v>45280</v>
      </c>
      <c r="F1342" s="33" t="s">
        <v>4559</v>
      </c>
      <c r="G1342" s="33" t="s">
        <v>1554</v>
      </c>
      <c r="H1342" s="37"/>
      <c r="I1342" s="35">
        <v>0</v>
      </c>
      <c r="J1342" s="36">
        <v>0</v>
      </c>
      <c r="K1342" s="35">
        <v>0</v>
      </c>
      <c r="L1342" s="35">
        <v>0</v>
      </c>
      <c r="M1342" s="35">
        <v>85225.241000000009</v>
      </c>
      <c r="N1342" s="33" t="s">
        <v>1555</v>
      </c>
      <c r="O1342" s="43">
        <v>44024</v>
      </c>
      <c r="P1342" s="36">
        <v>0</v>
      </c>
    </row>
    <row r="1343" spans="1:16" ht="13.15" customHeight="1" x14ac:dyDescent="0.25">
      <c r="A1343" s="33" t="s">
        <v>27</v>
      </c>
      <c r="B1343" s="45" t="s">
        <v>1392</v>
      </c>
      <c r="C1343" s="46">
        <v>169</v>
      </c>
      <c r="D1343" s="47" t="s">
        <v>88</v>
      </c>
      <c r="E1343" s="34">
        <v>45280</v>
      </c>
      <c r="F1343" s="33" t="s">
        <v>4639</v>
      </c>
      <c r="G1343" s="33" t="s">
        <v>1556</v>
      </c>
      <c r="H1343" s="37"/>
      <c r="I1343" s="35">
        <v>87140.683499999999</v>
      </c>
      <c r="J1343" s="36">
        <v>0</v>
      </c>
      <c r="K1343" s="35">
        <v>0</v>
      </c>
      <c r="L1343" s="35">
        <v>87140.683499999999</v>
      </c>
      <c r="M1343" s="35">
        <v>87140.683499999999</v>
      </c>
      <c r="N1343" s="39">
        <v>45569</v>
      </c>
      <c r="O1343" s="43">
        <v>45021</v>
      </c>
      <c r="P1343" s="36">
        <v>0</v>
      </c>
    </row>
    <row r="1344" spans="1:16" ht="13.15" customHeight="1" x14ac:dyDescent="0.25">
      <c r="A1344" s="33" t="s">
        <v>27</v>
      </c>
      <c r="B1344" s="45" t="s">
        <v>1392</v>
      </c>
      <c r="C1344" s="46">
        <v>170</v>
      </c>
      <c r="D1344" s="47" t="s">
        <v>88</v>
      </c>
      <c r="E1344" s="34">
        <v>45280</v>
      </c>
      <c r="F1344" s="33" t="s">
        <v>4640</v>
      </c>
      <c r="G1344" s="33" t="s">
        <v>1557</v>
      </c>
      <c r="H1344" s="37"/>
      <c r="I1344" s="35">
        <v>12136.8935</v>
      </c>
      <c r="J1344" s="36">
        <v>0</v>
      </c>
      <c r="K1344" s="35">
        <v>0</v>
      </c>
      <c r="L1344" s="35">
        <v>12136.8935</v>
      </c>
      <c r="M1344" s="35">
        <v>12136.8935</v>
      </c>
      <c r="N1344" s="33">
        <v>83876</v>
      </c>
      <c r="O1344" s="43">
        <v>44984</v>
      </c>
      <c r="P1344" s="36">
        <v>0</v>
      </c>
    </row>
    <row r="1345" spans="1:16" ht="13.15" customHeight="1" x14ac:dyDescent="0.25">
      <c r="A1345" s="33" t="s">
        <v>27</v>
      </c>
      <c r="B1345" s="45" t="s">
        <v>1392</v>
      </c>
      <c r="C1345" s="46">
        <v>171</v>
      </c>
      <c r="D1345" s="47" t="s">
        <v>88</v>
      </c>
      <c r="E1345" s="34">
        <v>45280</v>
      </c>
      <c r="F1345" s="33" t="s">
        <v>4641</v>
      </c>
      <c r="G1345" s="33" t="s">
        <v>1558</v>
      </c>
      <c r="H1345" s="37"/>
      <c r="I1345" s="35">
        <v>22250.989000000001</v>
      </c>
      <c r="J1345" s="36">
        <v>0</v>
      </c>
      <c r="K1345" s="35">
        <v>0</v>
      </c>
      <c r="L1345" s="35">
        <v>22250.989000000001</v>
      </c>
      <c r="M1345" s="35">
        <v>22250.989000000001</v>
      </c>
      <c r="N1345" s="33">
        <v>4919837</v>
      </c>
      <c r="O1345" s="43">
        <v>44990</v>
      </c>
      <c r="P1345" s="36">
        <v>0</v>
      </c>
    </row>
    <row r="1346" spans="1:16" ht="13.15" customHeight="1" x14ac:dyDescent="0.25">
      <c r="A1346" s="33" t="s">
        <v>27</v>
      </c>
      <c r="B1346" s="45" t="s">
        <v>1392</v>
      </c>
      <c r="C1346" s="46">
        <v>172</v>
      </c>
      <c r="D1346" s="47" t="s">
        <v>88</v>
      </c>
      <c r="E1346" s="34">
        <v>45280</v>
      </c>
      <c r="F1346" s="33" t="s">
        <v>4606</v>
      </c>
      <c r="G1346" s="33" t="s">
        <v>1393</v>
      </c>
      <c r="H1346" s="37"/>
      <c r="I1346" s="35">
        <v>2000</v>
      </c>
      <c r="J1346" s="35">
        <v>2000</v>
      </c>
      <c r="K1346" s="35">
        <v>0</v>
      </c>
      <c r="L1346" s="35">
        <v>2000</v>
      </c>
      <c r="M1346" s="35">
        <v>0</v>
      </c>
      <c r="N1346" s="33"/>
      <c r="O1346" s="43"/>
      <c r="P1346" s="36">
        <v>0</v>
      </c>
    </row>
    <row r="1347" spans="1:16" ht="13.15" customHeight="1" x14ac:dyDescent="0.25">
      <c r="A1347" s="33" t="s">
        <v>27</v>
      </c>
      <c r="B1347" s="45" t="s">
        <v>1392</v>
      </c>
      <c r="C1347" s="46">
        <v>173</v>
      </c>
      <c r="D1347" s="47" t="s">
        <v>88</v>
      </c>
      <c r="E1347" s="34">
        <v>45281</v>
      </c>
      <c r="F1347" s="33" t="s">
        <v>4642</v>
      </c>
      <c r="G1347" s="33" t="s">
        <v>1559</v>
      </c>
      <c r="H1347" s="37"/>
      <c r="I1347" s="35">
        <v>10200</v>
      </c>
      <c r="J1347" s="35">
        <v>10200</v>
      </c>
      <c r="K1347" s="35">
        <v>38</v>
      </c>
      <c r="L1347" s="35">
        <v>10238</v>
      </c>
      <c r="M1347" s="35">
        <v>10238</v>
      </c>
      <c r="N1347" s="33">
        <v>9042040</v>
      </c>
      <c r="O1347" s="43">
        <v>45280</v>
      </c>
      <c r="P1347" s="36">
        <v>0</v>
      </c>
    </row>
    <row r="1348" spans="1:16" ht="13.15" customHeight="1" x14ac:dyDescent="0.25">
      <c r="A1348" s="33" t="s">
        <v>27</v>
      </c>
      <c r="B1348" s="45" t="s">
        <v>1392</v>
      </c>
      <c r="C1348" s="46">
        <v>174</v>
      </c>
      <c r="D1348" s="47" t="s">
        <v>88</v>
      </c>
      <c r="E1348" s="34">
        <v>45285</v>
      </c>
      <c r="F1348" s="33" t="s">
        <v>4562</v>
      </c>
      <c r="G1348" s="33" t="s">
        <v>1560</v>
      </c>
      <c r="H1348" s="37"/>
      <c r="I1348" s="35">
        <v>42295.199999999997</v>
      </c>
      <c r="J1348" s="36">
        <v>0</v>
      </c>
      <c r="K1348" s="35">
        <v>8036.0880000000006</v>
      </c>
      <c r="L1348" s="35">
        <v>50331.288</v>
      </c>
      <c r="M1348" s="36">
        <v>0</v>
      </c>
      <c r="N1348" s="37"/>
      <c r="O1348" s="33"/>
      <c r="P1348" s="35">
        <v>50331.288</v>
      </c>
    </row>
    <row r="1349" spans="1:16" ht="13.15" customHeight="1" x14ac:dyDescent="0.25">
      <c r="A1349" s="33" t="s">
        <v>27</v>
      </c>
      <c r="B1349" s="45" t="s">
        <v>1392</v>
      </c>
      <c r="C1349" s="46">
        <v>175</v>
      </c>
      <c r="D1349" s="47" t="s">
        <v>88</v>
      </c>
      <c r="E1349" s="34">
        <v>45285</v>
      </c>
      <c r="F1349" s="33" t="s">
        <v>4605</v>
      </c>
      <c r="G1349" s="33" t="s">
        <v>1561</v>
      </c>
      <c r="H1349" s="37"/>
      <c r="I1349" s="35">
        <v>110322.98400000001</v>
      </c>
      <c r="J1349" s="35">
        <v>110322.98400000001</v>
      </c>
      <c r="K1349" s="35">
        <v>20961.367000000002</v>
      </c>
      <c r="L1349" s="35">
        <v>131284.351</v>
      </c>
      <c r="M1349" s="35">
        <v>131284.351</v>
      </c>
      <c r="N1349" s="33">
        <v>12</v>
      </c>
      <c r="O1349" s="43">
        <v>45283</v>
      </c>
      <c r="P1349" s="36">
        <v>0</v>
      </c>
    </row>
    <row r="1350" spans="1:16" ht="13.15" customHeight="1" x14ac:dyDescent="0.25">
      <c r="A1350" s="33" t="s">
        <v>27</v>
      </c>
      <c r="B1350" s="45" t="s">
        <v>1392</v>
      </c>
      <c r="C1350" s="46">
        <v>176</v>
      </c>
      <c r="D1350" s="47" t="s">
        <v>88</v>
      </c>
      <c r="E1350" s="34">
        <v>45286</v>
      </c>
      <c r="F1350" s="33" t="s">
        <v>4562</v>
      </c>
      <c r="G1350" s="33" t="s">
        <v>1562</v>
      </c>
      <c r="H1350" s="37"/>
      <c r="I1350" s="35">
        <v>42295.199999999997</v>
      </c>
      <c r="J1350" s="35">
        <v>42295.199999999997</v>
      </c>
      <c r="K1350" s="35">
        <v>8036.0880000000006</v>
      </c>
      <c r="L1350" s="35">
        <v>50331.288</v>
      </c>
      <c r="M1350" s="35">
        <v>50331.288</v>
      </c>
      <c r="N1350" s="33">
        <v>12</v>
      </c>
      <c r="O1350" s="43">
        <v>45250</v>
      </c>
      <c r="P1350" s="36">
        <v>0</v>
      </c>
    </row>
    <row r="1351" spans="1:16" ht="13.15" customHeight="1" x14ac:dyDescent="0.25">
      <c r="A1351" s="33" t="s">
        <v>27</v>
      </c>
      <c r="B1351" s="45" t="s">
        <v>1392</v>
      </c>
      <c r="C1351" s="46">
        <v>177</v>
      </c>
      <c r="D1351" s="47" t="s">
        <v>88</v>
      </c>
      <c r="E1351" s="34">
        <v>45287</v>
      </c>
      <c r="F1351" s="33" t="s">
        <v>4643</v>
      </c>
      <c r="G1351" s="33" t="s">
        <v>1563</v>
      </c>
      <c r="H1351" s="37"/>
      <c r="I1351" s="35">
        <v>2921.8650000000002</v>
      </c>
      <c r="J1351" s="35">
        <v>2921.8650000000002</v>
      </c>
      <c r="K1351" s="35">
        <v>555.15449999999998</v>
      </c>
      <c r="L1351" s="35">
        <v>3477.0194999999999</v>
      </c>
      <c r="M1351" s="35">
        <v>3477.0194999999999</v>
      </c>
      <c r="N1351" s="33">
        <v>12</v>
      </c>
      <c r="O1351" s="43">
        <v>45285</v>
      </c>
      <c r="P1351" s="36">
        <v>0</v>
      </c>
    </row>
    <row r="1352" spans="1:16" ht="13.15" customHeight="1" x14ac:dyDescent="0.25">
      <c r="A1352" s="33" t="s">
        <v>28</v>
      </c>
      <c r="B1352" s="45" t="s">
        <v>1564</v>
      </c>
      <c r="C1352" s="46">
        <v>1</v>
      </c>
      <c r="D1352" s="47" t="s">
        <v>88</v>
      </c>
      <c r="E1352" s="34">
        <v>44958</v>
      </c>
      <c r="F1352" s="33" t="s">
        <v>4644</v>
      </c>
      <c r="G1352" s="33" t="s">
        <v>1565</v>
      </c>
      <c r="H1352" s="33" t="s">
        <v>226</v>
      </c>
      <c r="I1352" s="35">
        <v>30597.234000000004</v>
      </c>
      <c r="J1352" s="35">
        <v>30597.234000000004</v>
      </c>
      <c r="K1352" s="35">
        <v>5813.4745000000003</v>
      </c>
      <c r="L1352" s="35">
        <v>36410.708500000001</v>
      </c>
      <c r="M1352" s="35">
        <v>36410.708500000001</v>
      </c>
      <c r="N1352" s="33" t="s">
        <v>1566</v>
      </c>
      <c r="O1352" s="43">
        <v>44979</v>
      </c>
      <c r="P1352" s="36">
        <v>0</v>
      </c>
    </row>
    <row r="1353" spans="1:16" ht="13.15" customHeight="1" x14ac:dyDescent="0.25">
      <c r="A1353" s="33" t="s">
        <v>28</v>
      </c>
      <c r="B1353" s="45" t="s">
        <v>1564</v>
      </c>
      <c r="C1353" s="46">
        <v>2</v>
      </c>
      <c r="D1353" s="47" t="s">
        <v>88</v>
      </c>
      <c r="E1353" s="34">
        <v>45018</v>
      </c>
      <c r="F1353" s="33" t="s">
        <v>4645</v>
      </c>
      <c r="G1353" s="33" t="s">
        <v>1567</v>
      </c>
      <c r="H1353" s="37"/>
      <c r="I1353" s="35">
        <v>38223.979999999996</v>
      </c>
      <c r="J1353" s="35">
        <v>38223.979999999996</v>
      </c>
      <c r="K1353" s="35">
        <v>7262.5559999999996</v>
      </c>
      <c r="L1353" s="35">
        <v>45486.536</v>
      </c>
      <c r="M1353" s="35">
        <v>45486.536</v>
      </c>
      <c r="N1353" s="33">
        <v>1356162</v>
      </c>
      <c r="O1353" s="43">
        <v>45199</v>
      </c>
      <c r="P1353" s="36">
        <v>0</v>
      </c>
    </row>
    <row r="1354" spans="1:16" ht="13.15" customHeight="1" x14ac:dyDescent="0.25">
      <c r="A1354" s="33" t="s">
        <v>28</v>
      </c>
      <c r="B1354" s="45" t="s">
        <v>1564</v>
      </c>
      <c r="C1354" s="46">
        <v>3</v>
      </c>
      <c r="D1354" s="47" t="s">
        <v>88</v>
      </c>
      <c r="E1354" s="34">
        <v>45081</v>
      </c>
      <c r="F1354" s="33" t="s">
        <v>4646</v>
      </c>
      <c r="G1354" s="33" t="s">
        <v>1568</v>
      </c>
      <c r="H1354" s="37"/>
      <c r="I1354" s="35">
        <v>266852.63500000001</v>
      </c>
      <c r="J1354" s="35">
        <v>266852.63500000001</v>
      </c>
      <c r="K1354" s="35">
        <v>50702.000500000002</v>
      </c>
      <c r="L1354" s="35">
        <v>317554.63549999997</v>
      </c>
      <c r="M1354" s="35">
        <v>317554.63549999997</v>
      </c>
      <c r="N1354" s="33" t="s">
        <v>1569</v>
      </c>
      <c r="O1354" s="43">
        <v>45090</v>
      </c>
      <c r="P1354" s="36">
        <v>0</v>
      </c>
    </row>
    <row r="1355" spans="1:16" ht="13.15" customHeight="1" x14ac:dyDescent="0.25">
      <c r="A1355" s="33" t="s">
        <v>28</v>
      </c>
      <c r="B1355" s="45" t="s">
        <v>1564</v>
      </c>
      <c r="C1355" s="46">
        <v>4</v>
      </c>
      <c r="D1355" s="47" t="s">
        <v>88</v>
      </c>
      <c r="E1355" s="34">
        <v>45119</v>
      </c>
      <c r="F1355" s="33" t="s">
        <v>4647</v>
      </c>
      <c r="G1355" s="33" t="s">
        <v>1570</v>
      </c>
      <c r="H1355" s="33" t="s">
        <v>90</v>
      </c>
      <c r="I1355" s="35">
        <v>10199.075999999999</v>
      </c>
      <c r="J1355" s="35">
        <v>10199.075999999999</v>
      </c>
      <c r="K1355" s="35">
        <v>1937.8244999999999</v>
      </c>
      <c r="L1355" s="35">
        <v>12136.9005</v>
      </c>
      <c r="M1355" s="35">
        <v>12136.9005</v>
      </c>
      <c r="N1355" s="33" t="s">
        <v>1571</v>
      </c>
      <c r="O1355" s="43">
        <v>45168</v>
      </c>
      <c r="P1355" s="36">
        <v>0</v>
      </c>
    </row>
    <row r="1356" spans="1:16" ht="13.15" customHeight="1" x14ac:dyDescent="0.25">
      <c r="A1356" s="33" t="s">
        <v>28</v>
      </c>
      <c r="B1356" s="45" t="s">
        <v>1564</v>
      </c>
      <c r="C1356" s="46">
        <v>5</v>
      </c>
      <c r="D1356" s="47" t="s">
        <v>88</v>
      </c>
      <c r="E1356" s="34">
        <v>45119</v>
      </c>
      <c r="F1356" s="33" t="s">
        <v>4648</v>
      </c>
      <c r="G1356" s="33" t="s">
        <v>1572</v>
      </c>
      <c r="H1356" s="33" t="s">
        <v>90</v>
      </c>
      <c r="I1356" s="35">
        <v>10199.075999999999</v>
      </c>
      <c r="J1356" s="35">
        <v>10199.075999999999</v>
      </c>
      <c r="K1356" s="35">
        <v>1937.8244999999999</v>
      </c>
      <c r="L1356" s="35">
        <v>12136.9005</v>
      </c>
      <c r="M1356" s="35">
        <v>12136.9005</v>
      </c>
      <c r="N1356" s="33" t="s">
        <v>1571</v>
      </c>
      <c r="O1356" s="43">
        <v>45168</v>
      </c>
      <c r="P1356" s="36">
        <v>0</v>
      </c>
    </row>
    <row r="1357" spans="1:16" ht="13.15" customHeight="1" x14ac:dyDescent="0.25">
      <c r="A1357" s="33" t="s">
        <v>28</v>
      </c>
      <c r="B1357" s="45" t="s">
        <v>1564</v>
      </c>
      <c r="C1357" s="46">
        <v>6</v>
      </c>
      <c r="D1357" s="47" t="s">
        <v>88</v>
      </c>
      <c r="E1357" s="34">
        <v>45119</v>
      </c>
      <c r="F1357" s="33" t="s">
        <v>4649</v>
      </c>
      <c r="G1357" s="33" t="s">
        <v>1573</v>
      </c>
      <c r="H1357" s="33" t="s">
        <v>90</v>
      </c>
      <c r="I1357" s="35">
        <v>30597.234000000004</v>
      </c>
      <c r="J1357" s="35">
        <v>30597.234000000004</v>
      </c>
      <c r="K1357" s="35">
        <v>5813.4745000000003</v>
      </c>
      <c r="L1357" s="35">
        <v>36410.708500000001</v>
      </c>
      <c r="M1357" s="35">
        <v>36410.708500000001</v>
      </c>
      <c r="N1357" s="33" t="s">
        <v>1571</v>
      </c>
      <c r="O1357" s="43">
        <v>45168</v>
      </c>
      <c r="P1357" s="36">
        <v>0</v>
      </c>
    </row>
    <row r="1358" spans="1:16" ht="13.15" customHeight="1" x14ac:dyDescent="0.25">
      <c r="A1358" s="33" t="s">
        <v>28</v>
      </c>
      <c r="B1358" s="45" t="s">
        <v>1564</v>
      </c>
      <c r="C1358" s="46">
        <v>7</v>
      </c>
      <c r="D1358" s="47" t="s">
        <v>88</v>
      </c>
      <c r="E1358" s="34">
        <v>45119</v>
      </c>
      <c r="F1358" s="33" t="s">
        <v>4650</v>
      </c>
      <c r="G1358" s="33" t="s">
        <v>1574</v>
      </c>
      <c r="H1358" s="33" t="s">
        <v>90</v>
      </c>
      <c r="I1358" s="35">
        <v>10199.075999999999</v>
      </c>
      <c r="J1358" s="35">
        <v>10199.075999999999</v>
      </c>
      <c r="K1358" s="35">
        <v>1937.8244999999999</v>
      </c>
      <c r="L1358" s="35">
        <v>12136.9005</v>
      </c>
      <c r="M1358" s="35">
        <v>12136.9005</v>
      </c>
      <c r="N1358" s="33" t="s">
        <v>1571</v>
      </c>
      <c r="O1358" s="43">
        <v>45168</v>
      </c>
      <c r="P1358" s="36">
        <v>0</v>
      </c>
    </row>
    <row r="1359" spans="1:16" ht="13.15" customHeight="1" x14ac:dyDescent="0.25">
      <c r="A1359" s="33" t="s">
        <v>28</v>
      </c>
      <c r="B1359" s="45" t="s">
        <v>1564</v>
      </c>
      <c r="C1359" s="46">
        <v>8</v>
      </c>
      <c r="D1359" s="47" t="s">
        <v>88</v>
      </c>
      <c r="E1359" s="34">
        <v>45119</v>
      </c>
      <c r="F1359" s="33" t="s">
        <v>4651</v>
      </c>
      <c r="G1359" s="33" t="s">
        <v>1574</v>
      </c>
      <c r="H1359" s="33" t="s">
        <v>90</v>
      </c>
      <c r="I1359" s="35">
        <v>10199.075999999999</v>
      </c>
      <c r="J1359" s="35">
        <v>10199.075999999999</v>
      </c>
      <c r="K1359" s="35">
        <v>1937.8244999999999</v>
      </c>
      <c r="L1359" s="35">
        <v>12136.9005</v>
      </c>
      <c r="M1359" s="35">
        <v>12136.9005</v>
      </c>
      <c r="N1359" s="33" t="s">
        <v>1571</v>
      </c>
      <c r="O1359" s="43">
        <v>45168</v>
      </c>
      <c r="P1359" s="36">
        <v>0</v>
      </c>
    </row>
    <row r="1360" spans="1:16" ht="13.15" customHeight="1" x14ac:dyDescent="0.25">
      <c r="A1360" s="33" t="s">
        <v>28</v>
      </c>
      <c r="B1360" s="45" t="s">
        <v>1564</v>
      </c>
      <c r="C1360" s="46">
        <v>9</v>
      </c>
      <c r="D1360" s="47" t="s">
        <v>88</v>
      </c>
      <c r="E1360" s="34">
        <v>45119</v>
      </c>
      <c r="F1360" s="33" t="s">
        <v>4652</v>
      </c>
      <c r="G1360" s="33" t="s">
        <v>1574</v>
      </c>
      <c r="H1360" s="33" t="s">
        <v>90</v>
      </c>
      <c r="I1360" s="35">
        <v>3399.69</v>
      </c>
      <c r="J1360" s="35">
        <v>3399.69</v>
      </c>
      <c r="K1360" s="35">
        <v>645.94100000000003</v>
      </c>
      <c r="L1360" s="35">
        <v>4045.6309999999999</v>
      </c>
      <c r="M1360" s="35">
        <v>4045.6309999999999</v>
      </c>
      <c r="N1360" s="33" t="s">
        <v>1571</v>
      </c>
      <c r="O1360" s="43">
        <v>45168</v>
      </c>
      <c r="P1360" s="36">
        <v>0</v>
      </c>
    </row>
    <row r="1361" spans="1:16" ht="13.15" customHeight="1" x14ac:dyDescent="0.25">
      <c r="A1361" s="33" t="s">
        <v>28</v>
      </c>
      <c r="B1361" s="45" t="s">
        <v>1564</v>
      </c>
      <c r="C1361" s="46">
        <v>10</v>
      </c>
      <c r="D1361" s="47" t="s">
        <v>88</v>
      </c>
      <c r="E1361" s="34">
        <v>45119</v>
      </c>
      <c r="F1361" s="33" t="s">
        <v>4653</v>
      </c>
      <c r="G1361" s="33" t="s">
        <v>1575</v>
      </c>
      <c r="H1361" s="33" t="s">
        <v>3701</v>
      </c>
      <c r="I1361" s="35">
        <v>10199.075999999999</v>
      </c>
      <c r="J1361" s="35">
        <v>10199.075999999999</v>
      </c>
      <c r="K1361" s="35">
        <v>1937.8244999999999</v>
      </c>
      <c r="L1361" s="35">
        <v>12136.9005</v>
      </c>
      <c r="M1361" s="35">
        <v>12136.9005</v>
      </c>
      <c r="N1361" s="33" t="s">
        <v>1576</v>
      </c>
      <c r="O1361" s="43">
        <v>45174</v>
      </c>
      <c r="P1361" s="36">
        <v>0</v>
      </c>
    </row>
    <row r="1362" spans="1:16" ht="13.15" customHeight="1" x14ac:dyDescent="0.25">
      <c r="A1362" s="33" t="s">
        <v>28</v>
      </c>
      <c r="B1362" s="45" t="s">
        <v>1564</v>
      </c>
      <c r="C1362" s="46">
        <v>11</v>
      </c>
      <c r="D1362" s="47" t="s">
        <v>88</v>
      </c>
      <c r="E1362" s="34">
        <v>44957</v>
      </c>
      <c r="F1362" s="33" t="s">
        <v>4654</v>
      </c>
      <c r="G1362" s="33" t="s">
        <v>1577</v>
      </c>
      <c r="H1362" s="37"/>
      <c r="I1362" s="35">
        <v>0</v>
      </c>
      <c r="J1362" s="36">
        <v>0</v>
      </c>
      <c r="K1362" s="35">
        <v>138.68350000000001</v>
      </c>
      <c r="L1362" s="35">
        <v>138.68350000000001</v>
      </c>
      <c r="M1362" s="35">
        <v>138.68350000000001</v>
      </c>
      <c r="N1362" s="33" t="s">
        <v>1578</v>
      </c>
      <c r="O1362" s="43">
        <v>44950</v>
      </c>
      <c r="P1362" s="36">
        <v>0</v>
      </c>
    </row>
    <row r="1363" spans="1:16" ht="13.15" customHeight="1" x14ac:dyDescent="0.25">
      <c r="A1363" s="33" t="s">
        <v>28</v>
      </c>
      <c r="B1363" s="45" t="s">
        <v>1564</v>
      </c>
      <c r="C1363" s="46">
        <v>13</v>
      </c>
      <c r="D1363" s="47" t="s">
        <v>88</v>
      </c>
      <c r="E1363" s="34">
        <v>45173</v>
      </c>
      <c r="F1363" s="33" t="s">
        <v>4655</v>
      </c>
      <c r="G1363" s="33" t="s">
        <v>1579</v>
      </c>
      <c r="H1363" s="37"/>
      <c r="I1363" s="35">
        <v>38223.979999999996</v>
      </c>
      <c r="J1363" s="35">
        <v>38223.979999999996</v>
      </c>
      <c r="K1363" s="35">
        <v>7262.5559999999996</v>
      </c>
      <c r="L1363" s="35">
        <v>45486.536</v>
      </c>
      <c r="M1363" s="35">
        <v>0</v>
      </c>
      <c r="N1363" s="37"/>
      <c r="O1363" s="33"/>
      <c r="P1363" s="35">
        <v>0</v>
      </c>
    </row>
    <row r="1364" spans="1:16" ht="13.15" customHeight="1" x14ac:dyDescent="0.25">
      <c r="A1364" s="33" t="s">
        <v>28</v>
      </c>
      <c r="B1364" s="45" t="s">
        <v>1564</v>
      </c>
      <c r="C1364" s="46">
        <v>15</v>
      </c>
      <c r="D1364" s="47" t="s">
        <v>88</v>
      </c>
      <c r="E1364" s="34">
        <v>45179</v>
      </c>
      <c r="F1364" s="33" t="s">
        <v>4656</v>
      </c>
      <c r="G1364" s="33" t="s">
        <v>1580</v>
      </c>
      <c r="H1364" s="37"/>
      <c r="I1364" s="35">
        <v>5916.75</v>
      </c>
      <c r="J1364" s="35">
        <v>5916.75</v>
      </c>
      <c r="K1364" s="35">
        <v>1124.1825000000001</v>
      </c>
      <c r="L1364" s="35">
        <v>7040.9324999999999</v>
      </c>
      <c r="M1364" s="35">
        <v>7040.9324999999999</v>
      </c>
      <c r="N1364" s="33" t="s">
        <v>1581</v>
      </c>
      <c r="O1364" s="43">
        <v>45224</v>
      </c>
      <c r="P1364" s="36">
        <v>0</v>
      </c>
    </row>
    <row r="1365" spans="1:16" ht="13.15" customHeight="1" x14ac:dyDescent="0.25">
      <c r="A1365" s="33" t="s">
        <v>28</v>
      </c>
      <c r="B1365" s="45" t="s">
        <v>1564</v>
      </c>
      <c r="C1365" s="46">
        <v>16</v>
      </c>
      <c r="D1365" s="47" t="s">
        <v>88</v>
      </c>
      <c r="E1365" s="34">
        <v>45207</v>
      </c>
      <c r="F1365" s="33" t="s">
        <v>4657</v>
      </c>
      <c r="G1365" s="33" t="s">
        <v>1582</v>
      </c>
      <c r="H1365" s="37"/>
      <c r="I1365" s="35">
        <v>8265.8270000000011</v>
      </c>
      <c r="J1365" s="35">
        <v>8265.8270000000011</v>
      </c>
      <c r="K1365" s="35">
        <v>1570.5070000000001</v>
      </c>
      <c r="L1365" s="35">
        <v>9836.3339999999989</v>
      </c>
      <c r="M1365" s="35">
        <v>9836.3339999999989</v>
      </c>
      <c r="N1365" s="33">
        <v>5952093</v>
      </c>
      <c r="O1365" s="43">
        <v>45210</v>
      </c>
      <c r="P1365" s="36">
        <v>0</v>
      </c>
    </row>
    <row r="1366" spans="1:16" ht="13.15" customHeight="1" x14ac:dyDescent="0.25">
      <c r="A1366" s="33" t="s">
        <v>28</v>
      </c>
      <c r="B1366" s="45" t="s">
        <v>1564</v>
      </c>
      <c r="C1366" s="46">
        <v>17</v>
      </c>
      <c r="D1366" s="47" t="s">
        <v>88</v>
      </c>
      <c r="E1366" s="34">
        <v>45243</v>
      </c>
      <c r="F1366" s="33" t="s">
        <v>4658</v>
      </c>
      <c r="G1366" s="33" t="s">
        <v>1583</v>
      </c>
      <c r="H1366" s="33" t="s">
        <v>90</v>
      </c>
      <c r="I1366" s="35">
        <v>30597.234000000004</v>
      </c>
      <c r="J1366" s="35">
        <v>30597.234000000004</v>
      </c>
      <c r="K1366" s="35">
        <v>5813.4745000000003</v>
      </c>
      <c r="L1366" s="35">
        <v>36410.708500000001</v>
      </c>
      <c r="M1366" s="35">
        <v>0</v>
      </c>
      <c r="N1366" s="37"/>
      <c r="O1366" s="33"/>
      <c r="P1366" s="35">
        <v>0</v>
      </c>
    </row>
    <row r="1367" spans="1:16" ht="13.15" customHeight="1" x14ac:dyDescent="0.25">
      <c r="A1367" s="33" t="s">
        <v>28</v>
      </c>
      <c r="B1367" s="45" t="s">
        <v>1564</v>
      </c>
      <c r="C1367" s="46">
        <v>18</v>
      </c>
      <c r="D1367" s="47" t="s">
        <v>88</v>
      </c>
      <c r="E1367" s="34">
        <v>45243</v>
      </c>
      <c r="F1367" s="33" t="s">
        <v>4659</v>
      </c>
      <c r="G1367" s="33" t="s">
        <v>1584</v>
      </c>
      <c r="H1367" s="33" t="s">
        <v>90</v>
      </c>
      <c r="I1367" s="35">
        <v>10199.075999999999</v>
      </c>
      <c r="J1367" s="35">
        <v>10199.075999999999</v>
      </c>
      <c r="K1367" s="35">
        <v>1937.8244999999999</v>
      </c>
      <c r="L1367" s="35">
        <v>12136.9005</v>
      </c>
      <c r="M1367" s="35">
        <v>0</v>
      </c>
      <c r="N1367" s="37"/>
      <c r="O1367" s="33"/>
      <c r="P1367" s="35">
        <v>0</v>
      </c>
    </row>
    <row r="1368" spans="1:16" ht="13.15" customHeight="1" x14ac:dyDescent="0.25">
      <c r="A1368" s="33" t="s">
        <v>28</v>
      </c>
      <c r="B1368" s="45" t="s">
        <v>1564</v>
      </c>
      <c r="C1368" s="46">
        <v>19</v>
      </c>
      <c r="D1368" s="47" t="s">
        <v>88</v>
      </c>
      <c r="E1368" s="34">
        <v>45244</v>
      </c>
      <c r="F1368" s="33" t="s">
        <v>4660</v>
      </c>
      <c r="G1368" s="33" t="s">
        <v>1585</v>
      </c>
      <c r="H1368" s="37"/>
      <c r="I1368" s="35">
        <v>2025</v>
      </c>
      <c r="J1368" s="35">
        <v>2025</v>
      </c>
      <c r="K1368" s="35">
        <v>384.75</v>
      </c>
      <c r="L1368" s="35">
        <v>2409.75</v>
      </c>
      <c r="M1368" s="35">
        <v>2409.75</v>
      </c>
      <c r="N1368" s="33" t="s">
        <v>1586</v>
      </c>
      <c r="O1368" s="43">
        <v>45278</v>
      </c>
      <c r="P1368" s="36">
        <v>0</v>
      </c>
    </row>
    <row r="1369" spans="1:16" ht="13.15" customHeight="1" x14ac:dyDescent="0.25">
      <c r="A1369" s="33" t="s">
        <v>28</v>
      </c>
      <c r="B1369" s="45" t="s">
        <v>1564</v>
      </c>
      <c r="C1369" s="46">
        <v>20</v>
      </c>
      <c r="D1369" s="47" t="s">
        <v>88</v>
      </c>
      <c r="E1369" s="34">
        <v>45252</v>
      </c>
      <c r="F1369" s="33" t="s">
        <v>4661</v>
      </c>
      <c r="G1369" s="33" t="s">
        <v>1587</v>
      </c>
      <c r="H1369" s="37"/>
      <c r="I1369" s="35">
        <v>29607.165000000001</v>
      </c>
      <c r="J1369" s="35">
        <v>29607.165000000001</v>
      </c>
      <c r="K1369" s="35">
        <v>5625.3615</v>
      </c>
      <c r="L1369" s="35">
        <v>35232.5265</v>
      </c>
      <c r="M1369" s="35">
        <v>0</v>
      </c>
      <c r="N1369" s="37"/>
      <c r="O1369" s="33"/>
      <c r="P1369" s="35">
        <v>0</v>
      </c>
    </row>
    <row r="1370" spans="1:16" ht="13.15" customHeight="1" x14ac:dyDescent="0.25">
      <c r="A1370" s="33" t="s">
        <v>28</v>
      </c>
      <c r="B1370" s="45" t="s">
        <v>1564</v>
      </c>
      <c r="C1370" s="46">
        <v>21</v>
      </c>
      <c r="D1370" s="47" t="s">
        <v>88</v>
      </c>
      <c r="E1370" s="34">
        <v>45252</v>
      </c>
      <c r="F1370" s="33" t="s">
        <v>4661</v>
      </c>
      <c r="G1370" s="33" t="s">
        <v>1589</v>
      </c>
      <c r="H1370" s="37"/>
      <c r="I1370" s="35">
        <v>8126.75</v>
      </c>
      <c r="J1370" s="35">
        <v>8126.75</v>
      </c>
      <c r="K1370" s="35">
        <v>1544.0825</v>
      </c>
      <c r="L1370" s="35">
        <v>9670.8325000000004</v>
      </c>
      <c r="M1370" s="35">
        <v>0</v>
      </c>
      <c r="N1370" s="37"/>
      <c r="O1370" s="33"/>
      <c r="P1370" s="35">
        <v>0</v>
      </c>
    </row>
    <row r="1371" spans="1:16" ht="13.15" customHeight="1" x14ac:dyDescent="0.25">
      <c r="A1371" s="33" t="s">
        <v>28</v>
      </c>
      <c r="B1371" s="45" t="s">
        <v>1564</v>
      </c>
      <c r="C1371" s="46">
        <v>22</v>
      </c>
      <c r="D1371" s="47" t="s">
        <v>88</v>
      </c>
      <c r="E1371" s="34">
        <v>45259</v>
      </c>
      <c r="F1371" s="33" t="s">
        <v>4662</v>
      </c>
      <c r="G1371" s="33" t="s">
        <v>1590</v>
      </c>
      <c r="H1371" s="37"/>
      <c r="I1371" s="35">
        <v>29619.142499999998</v>
      </c>
      <c r="J1371" s="35">
        <v>29619.142499999998</v>
      </c>
      <c r="K1371" s="35">
        <v>5627.6370000000006</v>
      </c>
      <c r="L1371" s="35">
        <v>35246.779499999997</v>
      </c>
      <c r="M1371" s="35">
        <v>35246.779499999997</v>
      </c>
      <c r="N1371" s="33" t="s">
        <v>1591</v>
      </c>
      <c r="O1371" s="43">
        <v>45217</v>
      </c>
      <c r="P1371" s="36">
        <v>0</v>
      </c>
    </row>
    <row r="1372" spans="1:16" ht="13.15" customHeight="1" x14ac:dyDescent="0.25">
      <c r="A1372" s="33" t="s">
        <v>28</v>
      </c>
      <c r="B1372" s="45" t="s">
        <v>1564</v>
      </c>
      <c r="C1372" s="46">
        <v>23</v>
      </c>
      <c r="D1372" s="47" t="s">
        <v>88</v>
      </c>
      <c r="E1372" s="34">
        <v>45265</v>
      </c>
      <c r="F1372" s="33" t="s">
        <v>4663</v>
      </c>
      <c r="G1372" s="33" t="s">
        <v>1592</v>
      </c>
      <c r="H1372" s="33" t="s">
        <v>1593</v>
      </c>
      <c r="I1372" s="35">
        <v>2255</v>
      </c>
      <c r="J1372" s="35">
        <v>2255</v>
      </c>
      <c r="K1372" s="35">
        <v>0</v>
      </c>
      <c r="L1372" s="35">
        <v>2255</v>
      </c>
      <c r="M1372" s="35">
        <v>2255</v>
      </c>
      <c r="N1372" s="33" t="s">
        <v>1594</v>
      </c>
      <c r="O1372" s="43">
        <v>45265</v>
      </c>
      <c r="P1372" s="36">
        <v>0</v>
      </c>
    </row>
    <row r="1373" spans="1:16" ht="13.15" customHeight="1" x14ac:dyDescent="0.25">
      <c r="A1373" s="33" t="s">
        <v>28</v>
      </c>
      <c r="B1373" s="45" t="s">
        <v>1564</v>
      </c>
      <c r="C1373" s="46">
        <v>24</v>
      </c>
      <c r="D1373" s="47" t="s">
        <v>88</v>
      </c>
      <c r="E1373" s="34">
        <v>45281</v>
      </c>
      <c r="F1373" s="33" t="s">
        <v>4664</v>
      </c>
      <c r="G1373" s="33" t="s">
        <v>1595</v>
      </c>
      <c r="H1373" s="33" t="s">
        <v>90</v>
      </c>
      <c r="I1373" s="35">
        <v>30597.234000000004</v>
      </c>
      <c r="J1373" s="35">
        <v>30597.234000000004</v>
      </c>
      <c r="K1373" s="35">
        <v>5813.4745000000003</v>
      </c>
      <c r="L1373" s="35">
        <v>36410.708500000001</v>
      </c>
      <c r="M1373" s="35">
        <v>0</v>
      </c>
      <c r="N1373" s="37"/>
      <c r="O1373" s="33"/>
      <c r="P1373" s="35">
        <v>0</v>
      </c>
    </row>
    <row r="1374" spans="1:16" ht="13.15" customHeight="1" x14ac:dyDescent="0.25">
      <c r="A1374" s="33" t="s">
        <v>28</v>
      </c>
      <c r="B1374" s="45" t="s">
        <v>1564</v>
      </c>
      <c r="C1374" s="46">
        <v>25</v>
      </c>
      <c r="D1374" s="47" t="s">
        <v>88</v>
      </c>
      <c r="E1374" s="34">
        <v>45281</v>
      </c>
      <c r="F1374" s="33" t="s">
        <v>4665</v>
      </c>
      <c r="G1374" s="33" t="s">
        <v>1596</v>
      </c>
      <c r="H1374" s="33" t="s">
        <v>90</v>
      </c>
      <c r="I1374" s="35">
        <v>18698.310000000001</v>
      </c>
      <c r="J1374" s="35">
        <v>18698.310000000001</v>
      </c>
      <c r="K1374" s="35">
        <v>3552.6790000000001</v>
      </c>
      <c r="L1374" s="35">
        <v>22250.989000000001</v>
      </c>
      <c r="M1374" s="35">
        <v>0</v>
      </c>
      <c r="N1374" s="37"/>
      <c r="O1374" s="33"/>
      <c r="P1374" s="35">
        <v>0</v>
      </c>
    </row>
    <row r="1375" spans="1:16" ht="13.15" customHeight="1" x14ac:dyDescent="0.25">
      <c r="A1375" s="33" t="s">
        <v>28</v>
      </c>
      <c r="B1375" s="45" t="s">
        <v>1564</v>
      </c>
      <c r="C1375" s="46">
        <v>26</v>
      </c>
      <c r="D1375" s="47" t="s">
        <v>88</v>
      </c>
      <c r="E1375" s="34">
        <v>45281</v>
      </c>
      <c r="F1375" s="33" t="s">
        <v>4666</v>
      </c>
      <c r="G1375" s="33" t="s">
        <v>1597</v>
      </c>
      <c r="H1375" s="33" t="s">
        <v>90</v>
      </c>
      <c r="I1375" s="35">
        <v>10199.075999999999</v>
      </c>
      <c r="J1375" s="35">
        <v>10199.075999999999</v>
      </c>
      <c r="K1375" s="35">
        <v>1937.8244999999999</v>
      </c>
      <c r="L1375" s="35">
        <v>12136.9005</v>
      </c>
      <c r="M1375" s="35">
        <v>0</v>
      </c>
      <c r="N1375" s="37"/>
      <c r="O1375" s="33"/>
      <c r="P1375" s="35">
        <v>0</v>
      </c>
    </row>
    <row r="1376" spans="1:16" ht="13.15" customHeight="1" x14ac:dyDescent="0.25">
      <c r="A1376" s="33" t="s">
        <v>28</v>
      </c>
      <c r="B1376" s="45" t="s">
        <v>1564</v>
      </c>
      <c r="C1376" s="46">
        <v>28</v>
      </c>
      <c r="D1376" s="47" t="s">
        <v>88</v>
      </c>
      <c r="E1376" s="34">
        <v>45291</v>
      </c>
      <c r="F1376" s="33" t="s">
        <v>4667</v>
      </c>
      <c r="G1376" s="33" t="s">
        <v>3855</v>
      </c>
      <c r="H1376" s="37"/>
      <c r="I1376" s="35">
        <v>1403527.9640000002</v>
      </c>
      <c r="J1376" s="35">
        <v>1403527.9640000002</v>
      </c>
      <c r="K1376" s="35">
        <v>266670.31299999997</v>
      </c>
      <c r="L1376" s="35">
        <v>1670198.277</v>
      </c>
      <c r="M1376" s="35">
        <v>0</v>
      </c>
      <c r="N1376" s="37"/>
      <c r="O1376" s="33"/>
      <c r="P1376" s="35">
        <v>0</v>
      </c>
    </row>
    <row r="1377" spans="1:16" ht="13.15" customHeight="1" x14ac:dyDescent="0.25">
      <c r="A1377" s="33" t="s">
        <v>30</v>
      </c>
      <c r="B1377" s="45" t="s">
        <v>1598</v>
      </c>
      <c r="C1377" s="46">
        <v>1</v>
      </c>
      <c r="D1377" s="47" t="s">
        <v>86</v>
      </c>
      <c r="E1377" s="34">
        <v>45124</v>
      </c>
      <c r="F1377" s="33" t="s">
        <v>4668</v>
      </c>
      <c r="G1377" s="33" t="s">
        <v>1599</v>
      </c>
      <c r="H1377" s="33" t="s">
        <v>1600</v>
      </c>
      <c r="I1377" s="35">
        <v>-382250</v>
      </c>
      <c r="J1377" s="35">
        <v>-382250</v>
      </c>
      <c r="K1377" s="35">
        <v>-72627.5</v>
      </c>
      <c r="L1377" s="35">
        <v>-454877.5</v>
      </c>
      <c r="M1377" s="35">
        <v>0</v>
      </c>
      <c r="N1377" s="37"/>
      <c r="O1377" s="33"/>
      <c r="P1377" s="35">
        <v>0</v>
      </c>
    </row>
    <row r="1378" spans="1:16" ht="13.15" customHeight="1" x14ac:dyDescent="0.25">
      <c r="A1378" s="33" t="s">
        <v>30</v>
      </c>
      <c r="B1378" s="45" t="s">
        <v>1598</v>
      </c>
      <c r="C1378" s="46">
        <v>2</v>
      </c>
      <c r="D1378" s="47" t="s">
        <v>88</v>
      </c>
      <c r="E1378" s="34">
        <v>45103</v>
      </c>
      <c r="F1378" s="33" t="s">
        <v>4669</v>
      </c>
      <c r="G1378" s="33" t="s">
        <v>1602</v>
      </c>
      <c r="H1378" s="37"/>
      <c r="I1378" s="35">
        <v>96618.77900000001</v>
      </c>
      <c r="J1378" s="35">
        <v>96618.77900000001</v>
      </c>
      <c r="K1378" s="35">
        <v>18357.567499999997</v>
      </c>
      <c r="L1378" s="35">
        <v>114976.34650000001</v>
      </c>
      <c r="M1378" s="35">
        <v>0</v>
      </c>
      <c r="N1378" s="37"/>
      <c r="O1378" s="33"/>
      <c r="P1378" s="35">
        <v>0</v>
      </c>
    </row>
    <row r="1379" spans="1:16" ht="13.15" customHeight="1" x14ac:dyDescent="0.25">
      <c r="A1379" s="33" t="s">
        <v>30</v>
      </c>
      <c r="B1379" s="45" t="s">
        <v>1598</v>
      </c>
      <c r="C1379" s="46">
        <v>3</v>
      </c>
      <c r="D1379" s="47" t="s">
        <v>88</v>
      </c>
      <c r="E1379" s="34">
        <v>45124</v>
      </c>
      <c r="F1379" s="33" t="s">
        <v>4669</v>
      </c>
      <c r="G1379" s="33" t="s">
        <v>1603</v>
      </c>
      <c r="H1379" s="37"/>
      <c r="I1379" s="35">
        <v>99065.381999999998</v>
      </c>
      <c r="J1379" s="35">
        <v>99065.381999999998</v>
      </c>
      <c r="K1379" s="35">
        <v>18822.423000000003</v>
      </c>
      <c r="L1379" s="35">
        <v>117887.80500000001</v>
      </c>
      <c r="M1379" s="35">
        <v>0</v>
      </c>
      <c r="N1379" s="37"/>
      <c r="O1379" s="33"/>
      <c r="P1379" s="35">
        <v>0</v>
      </c>
    </row>
    <row r="1380" spans="1:16" ht="13.15" customHeight="1" x14ac:dyDescent="0.25">
      <c r="A1380" s="33" t="s">
        <v>30</v>
      </c>
      <c r="B1380" s="45" t="s">
        <v>1598</v>
      </c>
      <c r="C1380" s="46">
        <v>4</v>
      </c>
      <c r="D1380" s="47" t="s">
        <v>88</v>
      </c>
      <c r="E1380" s="34">
        <v>45124</v>
      </c>
      <c r="F1380" s="33" t="s">
        <v>4670</v>
      </c>
      <c r="G1380" s="33" t="s">
        <v>1604</v>
      </c>
      <c r="H1380" s="37"/>
      <c r="I1380" s="35">
        <v>22960.048999999999</v>
      </c>
      <c r="J1380" s="35">
        <v>22960.048999999999</v>
      </c>
      <c r="K1380" s="35">
        <v>4362.4094999999998</v>
      </c>
      <c r="L1380" s="35">
        <v>27322.458500000001</v>
      </c>
      <c r="M1380" s="35">
        <v>27322.458500000001</v>
      </c>
      <c r="N1380" s="33" t="s">
        <v>1605</v>
      </c>
      <c r="O1380" s="43">
        <v>45000</v>
      </c>
      <c r="P1380" s="36">
        <v>0</v>
      </c>
    </row>
    <row r="1381" spans="1:16" ht="13.15" customHeight="1" x14ac:dyDescent="0.25">
      <c r="A1381" s="33" t="s">
        <v>30</v>
      </c>
      <c r="B1381" s="45" t="s">
        <v>1598</v>
      </c>
      <c r="C1381" s="46">
        <v>5</v>
      </c>
      <c r="D1381" s="47" t="s">
        <v>88</v>
      </c>
      <c r="E1381" s="34">
        <v>45124</v>
      </c>
      <c r="F1381" s="33" t="s">
        <v>4671</v>
      </c>
      <c r="G1381" s="33" t="s">
        <v>1606</v>
      </c>
      <c r="H1381" s="37"/>
      <c r="I1381" s="35">
        <v>56866.604500000001</v>
      </c>
      <c r="J1381" s="35">
        <v>56866.604500000001</v>
      </c>
      <c r="K1381" s="35">
        <v>10804.654500000001</v>
      </c>
      <c r="L1381" s="35">
        <v>67671.258999999991</v>
      </c>
      <c r="M1381" s="35">
        <v>67671.258999999991</v>
      </c>
      <c r="N1381" s="33" t="s">
        <v>1607</v>
      </c>
      <c r="O1381" s="43">
        <v>45140</v>
      </c>
      <c r="P1381" s="36">
        <v>0</v>
      </c>
    </row>
    <row r="1382" spans="1:16" ht="13.15" customHeight="1" x14ac:dyDescent="0.25">
      <c r="A1382" s="33" t="s">
        <v>30</v>
      </c>
      <c r="B1382" s="45" t="s">
        <v>1598</v>
      </c>
      <c r="C1382" s="46">
        <v>6</v>
      </c>
      <c r="D1382" s="47" t="s">
        <v>88</v>
      </c>
      <c r="E1382" s="34">
        <v>45124</v>
      </c>
      <c r="F1382" s="33" t="s">
        <v>4672</v>
      </c>
      <c r="G1382" s="33" t="s">
        <v>1608</v>
      </c>
      <c r="H1382" s="37"/>
      <c r="I1382" s="35">
        <v>30597.228000000003</v>
      </c>
      <c r="J1382" s="35">
        <v>30597.228000000003</v>
      </c>
      <c r="K1382" s="35">
        <v>5813.473</v>
      </c>
      <c r="L1382" s="35">
        <v>36410.701000000001</v>
      </c>
      <c r="M1382" s="35">
        <v>36410.701000000001</v>
      </c>
      <c r="N1382" s="33" t="s">
        <v>1609</v>
      </c>
      <c r="O1382" s="43">
        <v>44954</v>
      </c>
      <c r="P1382" s="36">
        <v>0</v>
      </c>
    </row>
    <row r="1383" spans="1:16" ht="13.15" customHeight="1" x14ac:dyDescent="0.25">
      <c r="A1383" s="33" t="s">
        <v>30</v>
      </c>
      <c r="B1383" s="45" t="s">
        <v>1598</v>
      </c>
      <c r="C1383" s="46">
        <v>7</v>
      </c>
      <c r="D1383" s="47" t="s">
        <v>88</v>
      </c>
      <c r="E1383" s="34">
        <v>45124</v>
      </c>
      <c r="F1383" s="33" t="s">
        <v>4673</v>
      </c>
      <c r="G1383" s="33" t="s">
        <v>1610</v>
      </c>
      <c r="H1383" s="37"/>
      <c r="I1383" s="35">
        <v>223301.973</v>
      </c>
      <c r="J1383" s="35">
        <v>223301.973</v>
      </c>
      <c r="K1383" s="35">
        <v>42427.375</v>
      </c>
      <c r="L1383" s="35">
        <v>265729.348</v>
      </c>
      <c r="M1383" s="35">
        <v>0</v>
      </c>
      <c r="N1383" s="37"/>
      <c r="O1383" s="33"/>
      <c r="P1383" s="35">
        <v>0</v>
      </c>
    </row>
    <row r="1384" spans="1:16" ht="13.15" customHeight="1" x14ac:dyDescent="0.25">
      <c r="A1384" s="33" t="s">
        <v>30</v>
      </c>
      <c r="B1384" s="45" t="s">
        <v>1598</v>
      </c>
      <c r="C1384" s="46">
        <v>8</v>
      </c>
      <c r="D1384" s="47" t="s">
        <v>88</v>
      </c>
      <c r="E1384" s="34">
        <v>45124</v>
      </c>
      <c r="F1384" s="33" t="s">
        <v>4668</v>
      </c>
      <c r="G1384" s="33" t="s">
        <v>1601</v>
      </c>
      <c r="H1384" s="37"/>
      <c r="I1384" s="35">
        <v>382250</v>
      </c>
      <c r="J1384" s="35">
        <v>382250</v>
      </c>
      <c r="K1384" s="35">
        <v>72627.5</v>
      </c>
      <c r="L1384" s="35">
        <v>454877.5</v>
      </c>
      <c r="M1384" s="36">
        <v>0</v>
      </c>
      <c r="N1384" s="37"/>
      <c r="O1384" s="33"/>
      <c r="P1384" s="35">
        <v>454877.5</v>
      </c>
    </row>
    <row r="1385" spans="1:16" ht="13.15" customHeight="1" x14ac:dyDescent="0.25">
      <c r="A1385" s="33" t="s">
        <v>30</v>
      </c>
      <c r="B1385" s="45" t="s">
        <v>1598</v>
      </c>
      <c r="C1385" s="46">
        <v>9</v>
      </c>
      <c r="D1385" s="47" t="s">
        <v>88</v>
      </c>
      <c r="E1385" s="34">
        <v>45124</v>
      </c>
      <c r="F1385" s="33" t="s">
        <v>4674</v>
      </c>
      <c r="G1385" s="33" t="s">
        <v>1611</v>
      </c>
      <c r="H1385" s="37"/>
      <c r="I1385" s="35">
        <v>75144.301999999996</v>
      </c>
      <c r="J1385" s="35">
        <v>75144.301999999996</v>
      </c>
      <c r="K1385" s="35">
        <v>14277.4175</v>
      </c>
      <c r="L1385" s="35">
        <v>89421.719499999992</v>
      </c>
      <c r="M1385" s="35">
        <v>0</v>
      </c>
      <c r="N1385" s="37"/>
      <c r="O1385" s="33"/>
      <c r="P1385" s="35">
        <v>0</v>
      </c>
    </row>
    <row r="1386" spans="1:16" ht="13.15" customHeight="1" x14ac:dyDescent="0.25">
      <c r="A1386" s="33" t="s">
        <v>30</v>
      </c>
      <c r="B1386" s="45" t="s">
        <v>1598</v>
      </c>
      <c r="C1386" s="46">
        <v>10</v>
      </c>
      <c r="D1386" s="47" t="s">
        <v>88</v>
      </c>
      <c r="E1386" s="34">
        <v>45124</v>
      </c>
      <c r="F1386" s="33" t="s">
        <v>4668</v>
      </c>
      <c r="G1386" s="33" t="s">
        <v>1612</v>
      </c>
      <c r="H1386" s="37"/>
      <c r="I1386" s="35">
        <v>604494.924</v>
      </c>
      <c r="J1386" s="35">
        <v>604494.924</v>
      </c>
      <c r="K1386" s="35">
        <v>12254.0355</v>
      </c>
      <c r="L1386" s="35">
        <v>616748.9595</v>
      </c>
      <c r="M1386" s="35">
        <v>616748.9595</v>
      </c>
      <c r="N1386" s="33" t="s">
        <v>1613</v>
      </c>
      <c r="O1386" s="43">
        <v>44999</v>
      </c>
      <c r="P1386" s="36">
        <v>0</v>
      </c>
    </row>
    <row r="1387" spans="1:16" ht="13.15" customHeight="1" x14ac:dyDescent="0.25">
      <c r="A1387" s="33" t="s">
        <v>30</v>
      </c>
      <c r="B1387" s="45" t="s">
        <v>1598</v>
      </c>
      <c r="C1387" s="46">
        <v>11</v>
      </c>
      <c r="D1387" s="47" t="s">
        <v>88</v>
      </c>
      <c r="E1387" s="34">
        <v>45125</v>
      </c>
      <c r="F1387" s="33" t="s">
        <v>4675</v>
      </c>
      <c r="G1387" s="33" t="s">
        <v>1614</v>
      </c>
      <c r="H1387" s="37"/>
      <c r="I1387" s="35">
        <v>18032.345000000001</v>
      </c>
      <c r="J1387" s="35">
        <v>18032.345000000001</v>
      </c>
      <c r="K1387" s="35">
        <v>3426.1455000000001</v>
      </c>
      <c r="L1387" s="35">
        <v>21458.4905</v>
      </c>
      <c r="M1387" s="35">
        <v>21458.4905</v>
      </c>
      <c r="N1387" s="33" t="s">
        <v>1615</v>
      </c>
      <c r="O1387" s="43">
        <v>45018</v>
      </c>
      <c r="P1387" s="36">
        <v>0</v>
      </c>
    </row>
    <row r="1388" spans="1:16" ht="13.15" customHeight="1" x14ac:dyDescent="0.25">
      <c r="A1388" s="33" t="s">
        <v>30</v>
      </c>
      <c r="B1388" s="45" t="s">
        <v>1598</v>
      </c>
      <c r="C1388" s="46">
        <v>12</v>
      </c>
      <c r="D1388" s="47" t="s">
        <v>88</v>
      </c>
      <c r="E1388" s="34">
        <v>45125</v>
      </c>
      <c r="F1388" s="33" t="s">
        <v>4676</v>
      </c>
      <c r="G1388" s="33" t="s">
        <v>1616</v>
      </c>
      <c r="H1388" s="37"/>
      <c r="I1388" s="35">
        <v>16788.825000000001</v>
      </c>
      <c r="J1388" s="35">
        <v>16788.825000000001</v>
      </c>
      <c r="K1388" s="35">
        <v>3189.8764999999999</v>
      </c>
      <c r="L1388" s="35">
        <v>19978.701500000003</v>
      </c>
      <c r="M1388" s="35">
        <v>19978.701500000003</v>
      </c>
      <c r="N1388" s="33" t="s">
        <v>1617</v>
      </c>
      <c r="O1388" s="43">
        <v>45073</v>
      </c>
      <c r="P1388" s="36">
        <v>0</v>
      </c>
    </row>
    <row r="1389" spans="1:16" ht="13.15" customHeight="1" x14ac:dyDescent="0.25">
      <c r="A1389" s="33" t="s">
        <v>30</v>
      </c>
      <c r="B1389" s="45" t="s">
        <v>1598</v>
      </c>
      <c r="C1389" s="46">
        <v>13</v>
      </c>
      <c r="D1389" s="47" t="s">
        <v>88</v>
      </c>
      <c r="E1389" s="34">
        <v>45125</v>
      </c>
      <c r="F1389" s="33" t="s">
        <v>4677</v>
      </c>
      <c r="G1389" s="33" t="s">
        <v>1618</v>
      </c>
      <c r="H1389" s="37"/>
      <c r="I1389" s="35">
        <v>6480.9169999999995</v>
      </c>
      <c r="J1389" s="35">
        <v>6480.9169999999995</v>
      </c>
      <c r="K1389" s="35">
        <v>1231.374</v>
      </c>
      <c r="L1389" s="35">
        <v>7712.2910000000002</v>
      </c>
      <c r="M1389" s="35">
        <v>7712.2910000000002</v>
      </c>
      <c r="N1389" s="33" t="s">
        <v>1619</v>
      </c>
      <c r="O1389" s="43">
        <v>45140</v>
      </c>
      <c r="P1389" s="36">
        <v>0</v>
      </c>
    </row>
    <row r="1390" spans="1:16" ht="13.15" customHeight="1" x14ac:dyDescent="0.25">
      <c r="A1390" s="33" t="s">
        <v>30</v>
      </c>
      <c r="B1390" s="45" t="s">
        <v>1598</v>
      </c>
      <c r="C1390" s="46">
        <v>14</v>
      </c>
      <c r="D1390" s="47" t="s">
        <v>88</v>
      </c>
      <c r="E1390" s="34">
        <v>45125</v>
      </c>
      <c r="F1390" s="33" t="s">
        <v>4677</v>
      </c>
      <c r="G1390" s="33" t="s">
        <v>1620</v>
      </c>
      <c r="H1390" s="37"/>
      <c r="I1390" s="35">
        <v>12617.6185</v>
      </c>
      <c r="J1390" s="35">
        <v>12617.6185</v>
      </c>
      <c r="K1390" s="35">
        <v>2397.3470000000002</v>
      </c>
      <c r="L1390" s="35">
        <v>15014.9655</v>
      </c>
      <c r="M1390" s="35">
        <v>15014.9655</v>
      </c>
      <c r="N1390" s="33" t="s">
        <v>1621</v>
      </c>
      <c r="O1390" s="43">
        <v>45140</v>
      </c>
      <c r="P1390" s="36">
        <v>0</v>
      </c>
    </row>
    <row r="1391" spans="1:16" ht="13.15" customHeight="1" x14ac:dyDescent="0.25">
      <c r="A1391" s="33" t="s">
        <v>30</v>
      </c>
      <c r="B1391" s="45" t="s">
        <v>1598</v>
      </c>
      <c r="C1391" s="46">
        <v>15</v>
      </c>
      <c r="D1391" s="47" t="s">
        <v>88</v>
      </c>
      <c r="E1391" s="34">
        <v>45201</v>
      </c>
      <c r="F1391" s="33" t="s">
        <v>4678</v>
      </c>
      <c r="G1391" s="33" t="s">
        <v>1601</v>
      </c>
      <c r="H1391" s="37"/>
      <c r="I1391" s="35">
        <v>382250</v>
      </c>
      <c r="J1391" s="35">
        <v>382250</v>
      </c>
      <c r="K1391" s="35">
        <v>72627.5</v>
      </c>
      <c r="L1391" s="35">
        <v>454877.5</v>
      </c>
      <c r="M1391" s="35">
        <v>0</v>
      </c>
      <c r="N1391" s="37"/>
      <c r="O1391" s="33"/>
      <c r="P1391" s="35">
        <v>0</v>
      </c>
    </row>
    <row r="1392" spans="1:16" ht="13.15" customHeight="1" x14ac:dyDescent="0.25">
      <c r="A1392" s="33" t="s">
        <v>30</v>
      </c>
      <c r="B1392" s="45" t="s">
        <v>1598</v>
      </c>
      <c r="C1392" s="46">
        <v>17</v>
      </c>
      <c r="D1392" s="47" t="s">
        <v>88</v>
      </c>
      <c r="E1392" s="34">
        <v>45244</v>
      </c>
      <c r="F1392" s="33" t="s">
        <v>4679</v>
      </c>
      <c r="G1392" s="33" t="s">
        <v>1622</v>
      </c>
      <c r="H1392" s="37"/>
      <c r="I1392" s="35">
        <v>106861.31850000001</v>
      </c>
      <c r="J1392" s="35">
        <v>106861.31850000001</v>
      </c>
      <c r="K1392" s="35">
        <v>20303.651999999998</v>
      </c>
      <c r="L1392" s="35">
        <v>127164.97050000001</v>
      </c>
      <c r="M1392" s="35">
        <v>127164.96799999999</v>
      </c>
      <c r="N1392" s="33" t="s">
        <v>1607</v>
      </c>
      <c r="O1392" s="43">
        <v>45108</v>
      </c>
      <c r="P1392" s="36">
        <v>0</v>
      </c>
    </row>
    <row r="1393" spans="1:16" ht="13.15" customHeight="1" x14ac:dyDescent="0.25">
      <c r="A1393" s="33" t="s">
        <v>30</v>
      </c>
      <c r="B1393" s="45" t="s">
        <v>1598</v>
      </c>
      <c r="C1393" s="46">
        <v>18</v>
      </c>
      <c r="D1393" s="47" t="s">
        <v>88</v>
      </c>
      <c r="E1393" s="34">
        <v>45250</v>
      </c>
      <c r="F1393" s="33" t="s">
        <v>4680</v>
      </c>
      <c r="G1393" s="33" t="s">
        <v>1623</v>
      </c>
      <c r="H1393" s="37"/>
      <c r="I1393" s="35">
        <v>127977.28349999999</v>
      </c>
      <c r="J1393" s="35">
        <v>127977.28349999999</v>
      </c>
      <c r="K1393" s="35">
        <v>24315.684000000001</v>
      </c>
      <c r="L1393" s="35">
        <v>152292.9675</v>
      </c>
      <c r="M1393" s="35">
        <v>0</v>
      </c>
      <c r="N1393" s="37"/>
      <c r="O1393" s="33"/>
      <c r="P1393" s="35">
        <v>0</v>
      </c>
    </row>
    <row r="1394" spans="1:16" ht="13.15" customHeight="1" x14ac:dyDescent="0.25">
      <c r="A1394" s="33" t="s">
        <v>30</v>
      </c>
      <c r="B1394" s="45" t="s">
        <v>1598</v>
      </c>
      <c r="C1394" s="46">
        <v>19</v>
      </c>
      <c r="D1394" s="47" t="s">
        <v>88</v>
      </c>
      <c r="E1394" s="34">
        <v>45251</v>
      </c>
      <c r="F1394" s="33" t="s">
        <v>4681</v>
      </c>
      <c r="G1394" s="33" t="s">
        <v>1624</v>
      </c>
      <c r="H1394" s="37"/>
      <c r="I1394" s="35">
        <v>71448.964500000002</v>
      </c>
      <c r="J1394" s="35">
        <v>71448.964500000002</v>
      </c>
      <c r="K1394" s="35">
        <v>13575.303</v>
      </c>
      <c r="L1394" s="35">
        <v>85024.267500000002</v>
      </c>
      <c r="M1394" s="35">
        <v>0</v>
      </c>
      <c r="N1394" s="37"/>
      <c r="O1394" s="33"/>
      <c r="P1394" s="35">
        <v>0</v>
      </c>
    </row>
    <row r="1395" spans="1:16" ht="13.15" customHeight="1" x14ac:dyDescent="0.25">
      <c r="A1395" s="33" t="s">
        <v>30</v>
      </c>
      <c r="B1395" s="45" t="s">
        <v>1598</v>
      </c>
      <c r="C1395" s="46">
        <v>20</v>
      </c>
      <c r="D1395" s="47" t="s">
        <v>88</v>
      </c>
      <c r="E1395" s="34">
        <v>45251</v>
      </c>
      <c r="F1395" s="33" t="s">
        <v>4675</v>
      </c>
      <c r="G1395" s="33" t="s">
        <v>1625</v>
      </c>
      <c r="H1395" s="37"/>
      <c r="I1395" s="35">
        <v>17702.325000000001</v>
      </c>
      <c r="J1395" s="35">
        <v>17702.325000000001</v>
      </c>
      <c r="K1395" s="35">
        <v>3363.442</v>
      </c>
      <c r="L1395" s="35">
        <v>21065.767</v>
      </c>
      <c r="M1395" s="35">
        <v>21065.767</v>
      </c>
      <c r="N1395" s="33" t="s">
        <v>1626</v>
      </c>
      <c r="O1395" s="43">
        <v>45227</v>
      </c>
      <c r="P1395" s="36">
        <v>0</v>
      </c>
    </row>
    <row r="1396" spans="1:16" ht="13.15" customHeight="1" x14ac:dyDescent="0.25">
      <c r="A1396" s="33" t="s">
        <v>30</v>
      </c>
      <c r="B1396" s="45" t="s">
        <v>1598</v>
      </c>
      <c r="C1396" s="46">
        <v>21</v>
      </c>
      <c r="D1396" s="47" t="s">
        <v>88</v>
      </c>
      <c r="E1396" s="34">
        <v>45251</v>
      </c>
      <c r="F1396" s="33" t="s">
        <v>4682</v>
      </c>
      <c r="G1396" s="33" t="s">
        <v>1627</v>
      </c>
      <c r="H1396" s="37"/>
      <c r="I1396" s="35">
        <v>21778.809000000001</v>
      </c>
      <c r="J1396" s="35">
        <v>21778.809000000001</v>
      </c>
      <c r="K1396" s="35">
        <v>4137.9735000000001</v>
      </c>
      <c r="L1396" s="35">
        <v>25916.782500000001</v>
      </c>
      <c r="M1396" s="35">
        <v>0</v>
      </c>
      <c r="N1396" s="37"/>
      <c r="O1396" s="33"/>
      <c r="P1396" s="35">
        <v>0</v>
      </c>
    </row>
    <row r="1397" spans="1:16" ht="13.15" customHeight="1" x14ac:dyDescent="0.25">
      <c r="A1397" s="33" t="s">
        <v>30</v>
      </c>
      <c r="B1397" s="45" t="s">
        <v>1598</v>
      </c>
      <c r="C1397" s="46">
        <v>22</v>
      </c>
      <c r="D1397" s="47" t="s">
        <v>88</v>
      </c>
      <c r="E1397" s="34">
        <v>45251</v>
      </c>
      <c r="F1397" s="33" t="s">
        <v>4673</v>
      </c>
      <c r="G1397" s="33" t="s">
        <v>1628</v>
      </c>
      <c r="H1397" s="37"/>
      <c r="I1397" s="35">
        <v>11185.212</v>
      </c>
      <c r="J1397" s="35">
        <v>11185.212</v>
      </c>
      <c r="K1397" s="35">
        <v>2125.1904999999997</v>
      </c>
      <c r="L1397" s="35">
        <v>13310.4025</v>
      </c>
      <c r="M1397" s="35">
        <v>13310.4025</v>
      </c>
      <c r="N1397" s="33" t="s">
        <v>1629</v>
      </c>
      <c r="O1397" s="43">
        <v>45216</v>
      </c>
      <c r="P1397" s="36">
        <v>0</v>
      </c>
    </row>
    <row r="1398" spans="1:16" ht="13.15" customHeight="1" x14ac:dyDescent="0.25">
      <c r="A1398" s="33" t="s">
        <v>30</v>
      </c>
      <c r="B1398" s="45" t="s">
        <v>1598</v>
      </c>
      <c r="C1398" s="46">
        <v>23</v>
      </c>
      <c r="D1398" s="47" t="s">
        <v>88</v>
      </c>
      <c r="E1398" s="34">
        <v>45252</v>
      </c>
      <c r="F1398" s="33" t="s">
        <v>4683</v>
      </c>
      <c r="G1398" s="33" t="s">
        <v>1630</v>
      </c>
      <c r="H1398" s="37"/>
      <c r="I1398" s="35">
        <v>18980.862499999999</v>
      </c>
      <c r="J1398" s="35">
        <v>18980.862499999999</v>
      </c>
      <c r="K1398" s="35">
        <v>3606.364</v>
      </c>
      <c r="L1398" s="35">
        <v>22587.226500000001</v>
      </c>
      <c r="M1398" s="35">
        <v>22587.226500000001</v>
      </c>
      <c r="N1398" s="33" t="s">
        <v>1631</v>
      </c>
      <c r="O1398" s="43">
        <v>45249</v>
      </c>
      <c r="P1398" s="36">
        <v>0</v>
      </c>
    </row>
    <row r="1399" spans="1:16" ht="13.15" customHeight="1" x14ac:dyDescent="0.25">
      <c r="A1399" s="33" t="s">
        <v>30</v>
      </c>
      <c r="B1399" s="45" t="s">
        <v>1598</v>
      </c>
      <c r="C1399" s="46">
        <v>24</v>
      </c>
      <c r="D1399" s="47" t="s">
        <v>88</v>
      </c>
      <c r="E1399" s="34">
        <v>45252</v>
      </c>
      <c r="F1399" s="33" t="s">
        <v>4684</v>
      </c>
      <c r="G1399" s="33" t="s">
        <v>1632</v>
      </c>
      <c r="H1399" s="37"/>
      <c r="I1399" s="35">
        <v>4043.5860000000002</v>
      </c>
      <c r="J1399" s="35">
        <v>4043.5860000000002</v>
      </c>
      <c r="K1399" s="35">
        <v>768.28149999999994</v>
      </c>
      <c r="L1399" s="35">
        <v>4811.8675000000003</v>
      </c>
      <c r="M1399" s="35">
        <v>0</v>
      </c>
      <c r="N1399" s="37"/>
      <c r="O1399" s="33"/>
      <c r="P1399" s="35">
        <v>0</v>
      </c>
    </row>
    <row r="1400" spans="1:16" ht="13.15" customHeight="1" x14ac:dyDescent="0.25">
      <c r="A1400" s="33" t="s">
        <v>31</v>
      </c>
      <c r="B1400" s="45" t="s">
        <v>1633</v>
      </c>
      <c r="C1400" s="46">
        <v>1</v>
      </c>
      <c r="D1400" s="47" t="s">
        <v>88</v>
      </c>
      <c r="E1400" s="34">
        <v>44963</v>
      </c>
      <c r="F1400" s="33" t="s">
        <v>4167</v>
      </c>
      <c r="G1400" s="33" t="s">
        <v>1634</v>
      </c>
      <c r="H1400" s="37"/>
      <c r="I1400" s="35">
        <v>1350</v>
      </c>
      <c r="J1400" s="35">
        <v>1350</v>
      </c>
      <c r="K1400" s="35">
        <v>256.5</v>
      </c>
      <c r="L1400" s="35">
        <v>1606.5</v>
      </c>
      <c r="M1400" s="35">
        <v>1606.5</v>
      </c>
      <c r="N1400" s="33" t="s">
        <v>1635</v>
      </c>
      <c r="O1400" s="43">
        <v>45199</v>
      </c>
      <c r="P1400" s="36">
        <v>0</v>
      </c>
    </row>
    <row r="1401" spans="1:16" ht="13.15" customHeight="1" x14ac:dyDescent="0.25">
      <c r="A1401" s="33" t="s">
        <v>31</v>
      </c>
      <c r="B1401" s="45" t="s">
        <v>1633</v>
      </c>
      <c r="C1401" s="46">
        <v>2</v>
      </c>
      <c r="D1401" s="47" t="s">
        <v>88</v>
      </c>
      <c r="E1401" s="34">
        <v>45147</v>
      </c>
      <c r="F1401" s="33" t="s">
        <v>4685</v>
      </c>
      <c r="G1401" s="33" t="s">
        <v>1636</v>
      </c>
      <c r="H1401" s="37"/>
      <c r="I1401" s="35">
        <v>300</v>
      </c>
      <c r="J1401" s="35">
        <v>300</v>
      </c>
      <c r="K1401" s="35">
        <v>57</v>
      </c>
      <c r="L1401" s="35">
        <v>357</v>
      </c>
      <c r="M1401" s="35">
        <v>0</v>
      </c>
      <c r="N1401" s="37"/>
      <c r="O1401" s="33"/>
      <c r="P1401" s="35">
        <v>0</v>
      </c>
    </row>
    <row r="1402" spans="1:16" ht="13.15" customHeight="1" x14ac:dyDescent="0.25">
      <c r="A1402" s="33" t="s">
        <v>31</v>
      </c>
      <c r="B1402" s="45" t="s">
        <v>1633</v>
      </c>
      <c r="C1402" s="46">
        <v>3</v>
      </c>
      <c r="D1402" s="47" t="s">
        <v>88</v>
      </c>
      <c r="E1402" s="34">
        <v>45137</v>
      </c>
      <c r="F1402" s="33" t="s">
        <v>4685</v>
      </c>
      <c r="G1402" s="33" t="s">
        <v>1637</v>
      </c>
      <c r="H1402" s="37"/>
      <c r="I1402" s="35">
        <v>11622.333999999999</v>
      </c>
      <c r="J1402" s="35">
        <v>11622.333999999999</v>
      </c>
      <c r="K1402" s="35">
        <v>2208.2435</v>
      </c>
      <c r="L1402" s="35">
        <v>13830.577499999999</v>
      </c>
      <c r="M1402" s="35">
        <v>13830.577499999999</v>
      </c>
      <c r="N1402" s="33" t="s">
        <v>1638</v>
      </c>
      <c r="O1402" s="43">
        <v>45199</v>
      </c>
      <c r="P1402" s="36">
        <v>0</v>
      </c>
    </row>
    <row r="1403" spans="1:16" ht="13.15" customHeight="1" x14ac:dyDescent="0.25">
      <c r="A1403" s="33" t="s">
        <v>31</v>
      </c>
      <c r="B1403" s="45" t="s">
        <v>1633</v>
      </c>
      <c r="C1403" s="46">
        <v>4</v>
      </c>
      <c r="D1403" s="47" t="s">
        <v>88</v>
      </c>
      <c r="E1403" s="34">
        <v>45139</v>
      </c>
      <c r="F1403" s="33" t="s">
        <v>4685</v>
      </c>
      <c r="G1403" s="33" t="s">
        <v>1639</v>
      </c>
      <c r="H1403" s="37"/>
      <c r="I1403" s="35">
        <v>13153.111999999999</v>
      </c>
      <c r="J1403" s="35">
        <v>13153.111999999999</v>
      </c>
      <c r="K1403" s="35">
        <v>2499.0915</v>
      </c>
      <c r="L1403" s="35">
        <v>15652.2035</v>
      </c>
      <c r="M1403" s="35">
        <v>15652.2035</v>
      </c>
      <c r="N1403" s="33" t="s">
        <v>1640</v>
      </c>
      <c r="O1403" s="43">
        <v>45199</v>
      </c>
      <c r="P1403" s="36">
        <v>0</v>
      </c>
    </row>
    <row r="1404" spans="1:16" ht="13.15" customHeight="1" x14ac:dyDescent="0.25">
      <c r="A1404" s="33" t="s">
        <v>31</v>
      </c>
      <c r="B1404" s="45" t="s">
        <v>1633</v>
      </c>
      <c r="C1404" s="46">
        <v>5</v>
      </c>
      <c r="D1404" s="47" t="s">
        <v>88</v>
      </c>
      <c r="E1404" s="34">
        <v>45154</v>
      </c>
      <c r="F1404" s="33" t="s">
        <v>4686</v>
      </c>
      <c r="G1404" s="33" t="s">
        <v>1641</v>
      </c>
      <c r="H1404" s="37"/>
      <c r="I1404" s="35">
        <v>33942.228000000003</v>
      </c>
      <c r="J1404" s="35">
        <v>33942.228000000003</v>
      </c>
      <c r="K1404" s="35">
        <v>6449.0235000000002</v>
      </c>
      <c r="L1404" s="35">
        <v>40391.251499999998</v>
      </c>
      <c r="M1404" s="35">
        <v>40391.251499999998</v>
      </c>
      <c r="N1404" s="33" t="s">
        <v>1642</v>
      </c>
      <c r="O1404" s="43">
        <v>45199</v>
      </c>
      <c r="P1404" s="36">
        <v>0</v>
      </c>
    </row>
    <row r="1405" spans="1:16" ht="13.15" customHeight="1" x14ac:dyDescent="0.25">
      <c r="A1405" s="33" t="s">
        <v>31</v>
      </c>
      <c r="B1405" s="45" t="s">
        <v>1633</v>
      </c>
      <c r="C1405" s="46">
        <v>6</v>
      </c>
      <c r="D1405" s="47" t="s">
        <v>88</v>
      </c>
      <c r="E1405" s="34">
        <v>45239</v>
      </c>
      <c r="F1405" s="33" t="s">
        <v>4687</v>
      </c>
      <c r="G1405" s="33" t="s">
        <v>1643</v>
      </c>
      <c r="H1405" s="37"/>
      <c r="I1405" s="35">
        <v>69652.801500000001</v>
      </c>
      <c r="J1405" s="35">
        <v>69652.801500000001</v>
      </c>
      <c r="K1405" s="35">
        <v>13234.032000000001</v>
      </c>
      <c r="L1405" s="35">
        <v>82886.833499999993</v>
      </c>
      <c r="M1405" s="35">
        <v>0</v>
      </c>
      <c r="N1405" s="37"/>
      <c r="O1405" s="33"/>
      <c r="P1405" s="35">
        <v>0</v>
      </c>
    </row>
    <row r="1406" spans="1:16" ht="13.15" customHeight="1" x14ac:dyDescent="0.25">
      <c r="A1406" s="33" t="s">
        <v>31</v>
      </c>
      <c r="B1406" s="45" t="s">
        <v>1633</v>
      </c>
      <c r="C1406" s="46">
        <v>7</v>
      </c>
      <c r="D1406" s="47" t="s">
        <v>88</v>
      </c>
      <c r="E1406" s="34">
        <v>45239</v>
      </c>
      <c r="F1406" s="33" t="s">
        <v>4688</v>
      </c>
      <c r="G1406" s="33" t="s">
        <v>1644</v>
      </c>
      <c r="H1406" s="37"/>
      <c r="I1406" s="35">
        <v>43318.234000000004</v>
      </c>
      <c r="J1406" s="35">
        <v>43318.234000000004</v>
      </c>
      <c r="K1406" s="35">
        <v>8230.4645</v>
      </c>
      <c r="L1406" s="35">
        <v>51548.698499999999</v>
      </c>
      <c r="M1406" s="35">
        <v>0</v>
      </c>
      <c r="N1406" s="37"/>
      <c r="O1406" s="33"/>
      <c r="P1406" s="35">
        <v>0</v>
      </c>
    </row>
    <row r="1407" spans="1:16" ht="13.15" customHeight="1" x14ac:dyDescent="0.25">
      <c r="A1407" s="33" t="s">
        <v>31</v>
      </c>
      <c r="B1407" s="45" t="s">
        <v>1633</v>
      </c>
      <c r="C1407" s="46">
        <v>8</v>
      </c>
      <c r="D1407" s="47" t="s">
        <v>88</v>
      </c>
      <c r="E1407" s="34">
        <v>45239</v>
      </c>
      <c r="F1407" s="33" t="s">
        <v>4688</v>
      </c>
      <c r="G1407" s="33" t="s">
        <v>1645</v>
      </c>
      <c r="H1407" s="37"/>
      <c r="I1407" s="35">
        <v>8133.0339999999997</v>
      </c>
      <c r="J1407" s="35">
        <v>8133.0339999999997</v>
      </c>
      <c r="K1407" s="35">
        <v>1545.2764999999999</v>
      </c>
      <c r="L1407" s="35">
        <v>9678.3104999999996</v>
      </c>
      <c r="M1407" s="35">
        <v>0</v>
      </c>
      <c r="N1407" s="37"/>
      <c r="O1407" s="33"/>
      <c r="P1407" s="35">
        <v>0</v>
      </c>
    </row>
    <row r="1408" spans="1:16" ht="13.15" customHeight="1" x14ac:dyDescent="0.25">
      <c r="A1408" s="33" t="s">
        <v>31</v>
      </c>
      <c r="B1408" s="45" t="s">
        <v>1633</v>
      </c>
      <c r="C1408" s="46">
        <v>9</v>
      </c>
      <c r="D1408" s="47" t="s">
        <v>88</v>
      </c>
      <c r="E1408" s="34">
        <v>45239</v>
      </c>
      <c r="F1408" s="33" t="s">
        <v>4688</v>
      </c>
      <c r="G1408" s="33" t="s">
        <v>1646</v>
      </c>
      <c r="H1408" s="37"/>
      <c r="I1408" s="35">
        <v>34849.881999999998</v>
      </c>
      <c r="J1408" s="35">
        <v>34849.881999999998</v>
      </c>
      <c r="K1408" s="35">
        <v>6621.4774999999991</v>
      </c>
      <c r="L1408" s="35">
        <v>41471.359499999999</v>
      </c>
      <c r="M1408" s="35">
        <v>0</v>
      </c>
      <c r="N1408" s="37"/>
      <c r="O1408" s="33"/>
      <c r="P1408" s="35">
        <v>0</v>
      </c>
    </row>
    <row r="1409" spans="1:16" ht="13.15" customHeight="1" x14ac:dyDescent="0.25">
      <c r="A1409" s="33" t="s">
        <v>31</v>
      </c>
      <c r="B1409" s="45" t="s">
        <v>1633</v>
      </c>
      <c r="C1409" s="46">
        <v>10</v>
      </c>
      <c r="D1409" s="47" t="s">
        <v>88</v>
      </c>
      <c r="E1409" s="34">
        <v>45267</v>
      </c>
      <c r="F1409" s="33" t="s">
        <v>4687</v>
      </c>
      <c r="G1409" s="33" t="s">
        <v>1647</v>
      </c>
      <c r="H1409" s="37"/>
      <c r="I1409" s="35">
        <v>80921.943999999989</v>
      </c>
      <c r="J1409" s="35">
        <v>80921.943999999989</v>
      </c>
      <c r="K1409" s="35">
        <v>15375.1695</v>
      </c>
      <c r="L1409" s="35">
        <v>96297.113500000007</v>
      </c>
      <c r="M1409" s="35">
        <v>0</v>
      </c>
      <c r="N1409" s="37"/>
      <c r="O1409" s="33"/>
      <c r="P1409" s="35">
        <v>0</v>
      </c>
    </row>
    <row r="1410" spans="1:16" ht="13.15" customHeight="1" x14ac:dyDescent="0.25">
      <c r="A1410" s="33" t="s">
        <v>31</v>
      </c>
      <c r="B1410" s="45" t="s">
        <v>1633</v>
      </c>
      <c r="C1410" s="46">
        <v>11</v>
      </c>
      <c r="D1410" s="47" t="s">
        <v>88</v>
      </c>
      <c r="E1410" s="34">
        <v>45242</v>
      </c>
      <c r="F1410" s="33" t="s">
        <v>4689</v>
      </c>
      <c r="G1410" s="33" t="s">
        <v>1648</v>
      </c>
      <c r="H1410" s="37"/>
      <c r="I1410" s="35">
        <v>4043.5860000000002</v>
      </c>
      <c r="J1410" s="35">
        <v>4043.5860000000002</v>
      </c>
      <c r="K1410" s="35">
        <v>768.28149999999994</v>
      </c>
      <c r="L1410" s="35">
        <v>4811.8675000000003</v>
      </c>
      <c r="M1410" s="35">
        <v>4811.8675000000003</v>
      </c>
      <c r="N1410" s="33" t="s">
        <v>3864</v>
      </c>
      <c r="O1410" s="43">
        <v>45263</v>
      </c>
      <c r="P1410" s="36">
        <v>0</v>
      </c>
    </row>
    <row r="1411" spans="1:16" ht="13.15" customHeight="1" x14ac:dyDescent="0.25">
      <c r="A1411" s="33" t="s">
        <v>31</v>
      </c>
      <c r="B1411" s="45" t="s">
        <v>1633</v>
      </c>
      <c r="C1411" s="46">
        <v>12</v>
      </c>
      <c r="D1411" s="47" t="s">
        <v>88</v>
      </c>
      <c r="E1411" s="34">
        <v>45243</v>
      </c>
      <c r="F1411" s="33" t="s">
        <v>4690</v>
      </c>
      <c r="G1411" s="33" t="s">
        <v>1649</v>
      </c>
      <c r="H1411" s="37"/>
      <c r="I1411" s="35">
        <v>9401.6725000000006</v>
      </c>
      <c r="J1411" s="35">
        <v>9401.6725000000006</v>
      </c>
      <c r="K1411" s="35">
        <v>1786.318</v>
      </c>
      <c r="L1411" s="35">
        <v>11187.9905</v>
      </c>
      <c r="M1411" s="35">
        <v>0</v>
      </c>
      <c r="N1411" s="37"/>
      <c r="O1411" s="33"/>
      <c r="P1411" s="35">
        <v>0</v>
      </c>
    </row>
    <row r="1412" spans="1:16" ht="13.15" customHeight="1" x14ac:dyDescent="0.25">
      <c r="A1412" s="33" t="s">
        <v>31</v>
      </c>
      <c r="B1412" s="45" t="s">
        <v>1633</v>
      </c>
      <c r="C1412" s="46">
        <v>13</v>
      </c>
      <c r="D1412" s="47" t="s">
        <v>88</v>
      </c>
      <c r="E1412" s="34">
        <v>45243</v>
      </c>
      <c r="F1412" s="33" t="s">
        <v>4690</v>
      </c>
      <c r="G1412" s="33" t="s">
        <v>1650</v>
      </c>
      <c r="H1412" s="37"/>
      <c r="I1412" s="35">
        <v>9401.6725000000006</v>
      </c>
      <c r="J1412" s="35">
        <v>9401.6725000000006</v>
      </c>
      <c r="K1412" s="35">
        <v>1786.318</v>
      </c>
      <c r="L1412" s="35">
        <v>11187.9905</v>
      </c>
      <c r="M1412" s="35">
        <v>0</v>
      </c>
      <c r="N1412" s="37"/>
      <c r="O1412" s="33"/>
      <c r="P1412" s="35">
        <v>0</v>
      </c>
    </row>
    <row r="1413" spans="1:16" ht="13.15" customHeight="1" x14ac:dyDescent="0.25">
      <c r="A1413" s="33" t="s">
        <v>31</v>
      </c>
      <c r="B1413" s="45" t="s">
        <v>1633</v>
      </c>
      <c r="C1413" s="46">
        <v>14</v>
      </c>
      <c r="D1413" s="47" t="s">
        <v>88</v>
      </c>
      <c r="E1413" s="34">
        <v>45243</v>
      </c>
      <c r="F1413" s="33" t="s">
        <v>4690</v>
      </c>
      <c r="G1413" s="33" t="s">
        <v>1651</v>
      </c>
      <c r="H1413" s="37"/>
      <c r="I1413" s="35">
        <v>9401.6725000000006</v>
      </c>
      <c r="J1413" s="35">
        <v>9401.6725000000006</v>
      </c>
      <c r="K1413" s="35">
        <v>1786.318</v>
      </c>
      <c r="L1413" s="35">
        <v>11187.9905</v>
      </c>
      <c r="M1413" s="35">
        <v>0</v>
      </c>
      <c r="N1413" s="37"/>
      <c r="O1413" s="33"/>
      <c r="P1413" s="35">
        <v>0</v>
      </c>
    </row>
    <row r="1414" spans="1:16" ht="13.15" customHeight="1" x14ac:dyDescent="0.25">
      <c r="A1414" s="33" t="s">
        <v>31</v>
      </c>
      <c r="B1414" s="45" t="s">
        <v>1633</v>
      </c>
      <c r="C1414" s="46">
        <v>15</v>
      </c>
      <c r="D1414" s="47" t="s">
        <v>88</v>
      </c>
      <c r="E1414" s="34">
        <v>45243</v>
      </c>
      <c r="F1414" s="33" t="s">
        <v>4690</v>
      </c>
      <c r="G1414" s="33" t="s">
        <v>1652</v>
      </c>
      <c r="H1414" s="37"/>
      <c r="I1414" s="35">
        <v>9401.6725000000006</v>
      </c>
      <c r="J1414" s="35">
        <v>9401.6725000000006</v>
      </c>
      <c r="K1414" s="35">
        <v>1786.318</v>
      </c>
      <c r="L1414" s="35">
        <v>11187.9905</v>
      </c>
      <c r="M1414" s="35">
        <v>0</v>
      </c>
      <c r="N1414" s="37"/>
      <c r="O1414" s="33"/>
      <c r="P1414" s="35">
        <v>0</v>
      </c>
    </row>
    <row r="1415" spans="1:16" ht="13.15" customHeight="1" x14ac:dyDescent="0.25">
      <c r="A1415" s="33" t="s">
        <v>31</v>
      </c>
      <c r="B1415" s="45" t="s">
        <v>1633</v>
      </c>
      <c r="C1415" s="46">
        <v>16</v>
      </c>
      <c r="D1415" s="47" t="s">
        <v>88</v>
      </c>
      <c r="E1415" s="34">
        <v>45243</v>
      </c>
      <c r="F1415" s="33" t="s">
        <v>4691</v>
      </c>
      <c r="G1415" s="33" t="s">
        <v>1653</v>
      </c>
      <c r="H1415" s="37"/>
      <c r="I1415" s="35">
        <v>62093.534</v>
      </c>
      <c r="J1415" s="35">
        <v>62093.534</v>
      </c>
      <c r="K1415" s="35">
        <v>11797.771499999999</v>
      </c>
      <c r="L1415" s="35">
        <v>73891.305500000002</v>
      </c>
      <c r="M1415" s="35">
        <v>0</v>
      </c>
      <c r="N1415" s="37"/>
      <c r="O1415" s="33"/>
      <c r="P1415" s="35">
        <v>0</v>
      </c>
    </row>
    <row r="1416" spans="1:16" ht="13.15" customHeight="1" x14ac:dyDescent="0.25">
      <c r="A1416" s="33" t="s">
        <v>32</v>
      </c>
      <c r="B1416" s="45" t="s">
        <v>1654</v>
      </c>
      <c r="C1416" s="46">
        <v>1</v>
      </c>
      <c r="D1416" s="47" t="s">
        <v>88</v>
      </c>
      <c r="E1416" s="34">
        <v>45189</v>
      </c>
      <c r="F1416" s="33" t="s">
        <v>4692</v>
      </c>
      <c r="G1416" s="33" t="s">
        <v>1655</v>
      </c>
      <c r="H1416" s="37"/>
      <c r="I1416" s="35">
        <v>1689.5939999999998</v>
      </c>
      <c r="J1416" s="35">
        <v>1689.5939999999998</v>
      </c>
      <c r="K1416" s="35">
        <v>321.02300000000002</v>
      </c>
      <c r="L1416" s="35">
        <v>2010.6169999999997</v>
      </c>
      <c r="M1416" s="35">
        <v>0</v>
      </c>
      <c r="N1416" s="37"/>
      <c r="O1416" s="33"/>
      <c r="P1416" s="35">
        <v>0</v>
      </c>
    </row>
    <row r="1417" spans="1:16" ht="13.15" customHeight="1" x14ac:dyDescent="0.25">
      <c r="A1417" s="33" t="s">
        <v>32</v>
      </c>
      <c r="B1417" s="45" t="s">
        <v>1654</v>
      </c>
      <c r="C1417" s="46">
        <v>2</v>
      </c>
      <c r="D1417" s="47" t="s">
        <v>88</v>
      </c>
      <c r="E1417" s="34">
        <v>45238</v>
      </c>
      <c r="F1417" s="33" t="s">
        <v>4693</v>
      </c>
      <c r="G1417" s="33" t="s">
        <v>1656</v>
      </c>
      <c r="H1417" s="37"/>
      <c r="I1417" s="35">
        <v>51596.5285</v>
      </c>
      <c r="J1417" s="35">
        <v>51596.5285</v>
      </c>
      <c r="K1417" s="35">
        <v>9803.3410000000003</v>
      </c>
      <c r="L1417" s="35">
        <v>61399.869499999993</v>
      </c>
      <c r="M1417" s="35">
        <v>0</v>
      </c>
      <c r="N1417" s="37"/>
      <c r="O1417" s="33"/>
      <c r="P1417" s="35">
        <v>0</v>
      </c>
    </row>
    <row r="1418" spans="1:16" ht="13.15" customHeight="1" x14ac:dyDescent="0.25">
      <c r="A1418" s="33" t="s">
        <v>32</v>
      </c>
      <c r="B1418" s="45" t="s">
        <v>1654</v>
      </c>
      <c r="C1418" s="46">
        <v>3</v>
      </c>
      <c r="D1418" s="47" t="s">
        <v>88</v>
      </c>
      <c r="E1418" s="34">
        <v>45245</v>
      </c>
      <c r="F1418" s="33" t="s">
        <v>4694</v>
      </c>
      <c r="G1418" s="33" t="s">
        <v>1657</v>
      </c>
      <c r="H1418" s="37"/>
      <c r="I1418" s="35">
        <v>59251.376499999998</v>
      </c>
      <c r="J1418" s="35">
        <v>59251.376499999998</v>
      </c>
      <c r="K1418" s="35">
        <v>11257.761999999999</v>
      </c>
      <c r="L1418" s="35">
        <v>70509.138500000001</v>
      </c>
      <c r="M1418" s="35">
        <v>0</v>
      </c>
      <c r="N1418" s="37"/>
      <c r="O1418" s="33"/>
      <c r="P1418" s="35">
        <v>0</v>
      </c>
    </row>
    <row r="1419" spans="1:16" ht="13.15" customHeight="1" x14ac:dyDescent="0.25">
      <c r="A1419" s="33" t="s">
        <v>32</v>
      </c>
      <c r="B1419" s="45" t="s">
        <v>1654</v>
      </c>
      <c r="C1419" s="46">
        <v>4</v>
      </c>
      <c r="D1419" s="47" t="s">
        <v>88</v>
      </c>
      <c r="E1419" s="34">
        <v>45245</v>
      </c>
      <c r="F1419" s="33" t="s">
        <v>4692</v>
      </c>
      <c r="G1419" s="33" t="s">
        <v>1658</v>
      </c>
      <c r="H1419" s="37"/>
      <c r="I1419" s="35">
        <v>35963.0965</v>
      </c>
      <c r="J1419" s="35">
        <v>35963.0965</v>
      </c>
      <c r="K1419" s="35">
        <v>6832.9884999999995</v>
      </c>
      <c r="L1419" s="35">
        <v>42796.084999999999</v>
      </c>
      <c r="M1419" s="35">
        <v>0</v>
      </c>
      <c r="N1419" s="37"/>
      <c r="O1419" s="33"/>
      <c r="P1419" s="35">
        <v>0</v>
      </c>
    </row>
    <row r="1420" spans="1:16" ht="13.15" customHeight="1" x14ac:dyDescent="0.25">
      <c r="A1420" s="33" t="s">
        <v>32</v>
      </c>
      <c r="B1420" s="45" t="s">
        <v>1654</v>
      </c>
      <c r="C1420" s="46">
        <v>5</v>
      </c>
      <c r="D1420" s="47" t="s">
        <v>88</v>
      </c>
      <c r="E1420" s="34">
        <v>45245</v>
      </c>
      <c r="F1420" s="33" t="s">
        <v>4695</v>
      </c>
      <c r="G1420" s="33" t="s">
        <v>1659</v>
      </c>
      <c r="H1420" s="37"/>
      <c r="I1420" s="35">
        <v>103277.0865</v>
      </c>
      <c r="J1420" s="35">
        <v>103277.0865</v>
      </c>
      <c r="K1420" s="35">
        <v>19622.646499999999</v>
      </c>
      <c r="L1420" s="35">
        <v>122899.73300000001</v>
      </c>
      <c r="M1420" s="35">
        <v>0</v>
      </c>
      <c r="N1420" s="37"/>
      <c r="O1420" s="33"/>
      <c r="P1420" s="35">
        <v>0</v>
      </c>
    </row>
    <row r="1421" spans="1:16" ht="13.15" customHeight="1" x14ac:dyDescent="0.25">
      <c r="A1421" s="33" t="s">
        <v>32</v>
      </c>
      <c r="B1421" s="45" t="s">
        <v>1654</v>
      </c>
      <c r="C1421" s="46">
        <v>6</v>
      </c>
      <c r="D1421" s="47" t="s">
        <v>88</v>
      </c>
      <c r="E1421" s="34">
        <v>45245</v>
      </c>
      <c r="F1421" s="33" t="s">
        <v>4696</v>
      </c>
      <c r="G1421" s="33" t="s">
        <v>1660</v>
      </c>
      <c r="H1421" s="37"/>
      <c r="I1421" s="35">
        <v>20253.594000000001</v>
      </c>
      <c r="J1421" s="35">
        <v>20253.594000000001</v>
      </c>
      <c r="K1421" s="35">
        <v>3848.183</v>
      </c>
      <c r="L1421" s="35">
        <v>24101.776999999998</v>
      </c>
      <c r="M1421" s="35">
        <v>0</v>
      </c>
      <c r="N1421" s="37"/>
      <c r="O1421" s="33"/>
      <c r="P1421" s="35">
        <v>0</v>
      </c>
    </row>
    <row r="1422" spans="1:16" ht="13.15" customHeight="1" x14ac:dyDescent="0.25">
      <c r="A1422" s="33" t="s">
        <v>32</v>
      </c>
      <c r="B1422" s="45" t="s">
        <v>1654</v>
      </c>
      <c r="C1422" s="46">
        <v>7</v>
      </c>
      <c r="D1422" s="47" t="s">
        <v>88</v>
      </c>
      <c r="E1422" s="34">
        <v>45245</v>
      </c>
      <c r="F1422" s="33" t="s">
        <v>4697</v>
      </c>
      <c r="G1422" s="33" t="s">
        <v>1661</v>
      </c>
      <c r="H1422" s="37"/>
      <c r="I1422" s="35">
        <v>36018.896500000003</v>
      </c>
      <c r="J1422" s="35">
        <v>36018.896500000003</v>
      </c>
      <c r="K1422" s="35">
        <v>6843.5905000000002</v>
      </c>
      <c r="L1422" s="35">
        <v>42862.487000000001</v>
      </c>
      <c r="M1422" s="35">
        <v>0</v>
      </c>
      <c r="N1422" s="37"/>
      <c r="O1422" s="33"/>
      <c r="P1422" s="35">
        <v>0</v>
      </c>
    </row>
    <row r="1423" spans="1:16" ht="13.15" customHeight="1" x14ac:dyDescent="0.25">
      <c r="A1423" s="33" t="s">
        <v>32</v>
      </c>
      <c r="B1423" s="45" t="s">
        <v>1654</v>
      </c>
      <c r="C1423" s="46">
        <v>8</v>
      </c>
      <c r="D1423" s="47" t="s">
        <v>88</v>
      </c>
      <c r="E1423" s="34">
        <v>45245</v>
      </c>
      <c r="F1423" s="33" t="s">
        <v>4698</v>
      </c>
      <c r="G1423" s="33" t="s">
        <v>1662</v>
      </c>
      <c r="H1423" s="37"/>
      <c r="I1423" s="35">
        <v>35168.900500000003</v>
      </c>
      <c r="J1423" s="35">
        <v>35168.900500000003</v>
      </c>
      <c r="K1423" s="35">
        <v>6682.0910000000003</v>
      </c>
      <c r="L1423" s="35">
        <v>41850.991499999996</v>
      </c>
      <c r="M1423" s="35">
        <v>0</v>
      </c>
      <c r="N1423" s="37"/>
      <c r="O1423" s="33"/>
      <c r="P1423" s="35">
        <v>0</v>
      </c>
    </row>
    <row r="1424" spans="1:16" ht="13.15" customHeight="1" x14ac:dyDescent="0.25">
      <c r="A1424" s="33" t="s">
        <v>32</v>
      </c>
      <c r="B1424" s="45" t="s">
        <v>1654</v>
      </c>
      <c r="C1424" s="46">
        <v>10</v>
      </c>
      <c r="D1424" s="47" t="s">
        <v>88</v>
      </c>
      <c r="E1424" s="34">
        <v>45245</v>
      </c>
      <c r="F1424" s="33" t="s">
        <v>4699</v>
      </c>
      <c r="G1424" s="33" t="s">
        <v>1663</v>
      </c>
      <c r="H1424" s="37"/>
      <c r="I1424" s="35">
        <v>29861.49</v>
      </c>
      <c r="J1424" s="35">
        <v>29861.49</v>
      </c>
      <c r="K1424" s="35">
        <v>5673.683</v>
      </c>
      <c r="L1424" s="35">
        <v>35535.172999999995</v>
      </c>
      <c r="M1424" s="35">
        <v>0</v>
      </c>
      <c r="N1424" s="37"/>
      <c r="O1424" s="33"/>
      <c r="P1424" s="35">
        <v>0</v>
      </c>
    </row>
    <row r="1425" spans="1:16" ht="13.15" customHeight="1" x14ac:dyDescent="0.25">
      <c r="A1425" s="33" t="s">
        <v>32</v>
      </c>
      <c r="B1425" s="45" t="s">
        <v>1654</v>
      </c>
      <c r="C1425" s="46">
        <v>11</v>
      </c>
      <c r="D1425" s="47" t="s">
        <v>88</v>
      </c>
      <c r="E1425" s="34">
        <v>45245</v>
      </c>
      <c r="F1425" s="33" t="s">
        <v>4700</v>
      </c>
      <c r="G1425" s="33" t="s">
        <v>1664</v>
      </c>
      <c r="H1425" s="37"/>
      <c r="I1425" s="35">
        <v>158844</v>
      </c>
      <c r="J1425" s="35">
        <v>158844</v>
      </c>
      <c r="K1425" s="35">
        <v>30180.359999999997</v>
      </c>
      <c r="L1425" s="35">
        <v>189024.36000000002</v>
      </c>
      <c r="M1425" s="35">
        <v>189024.36000000002</v>
      </c>
      <c r="N1425" s="33" t="s">
        <v>1665</v>
      </c>
      <c r="O1425" s="43">
        <v>45266</v>
      </c>
      <c r="P1425" s="36">
        <v>0</v>
      </c>
    </row>
    <row r="1426" spans="1:16" ht="13.15" customHeight="1" x14ac:dyDescent="0.25">
      <c r="A1426" s="33" t="s">
        <v>32</v>
      </c>
      <c r="B1426" s="45" t="s">
        <v>1654</v>
      </c>
      <c r="C1426" s="46">
        <v>12</v>
      </c>
      <c r="D1426" s="47" t="s">
        <v>88</v>
      </c>
      <c r="E1426" s="34">
        <v>45278</v>
      </c>
      <c r="F1426" s="33" t="s">
        <v>4701</v>
      </c>
      <c r="G1426" s="33" t="s">
        <v>1666</v>
      </c>
      <c r="H1426" s="37"/>
      <c r="I1426" s="35">
        <v>98285.9</v>
      </c>
      <c r="J1426" s="35">
        <v>98285.9</v>
      </c>
      <c r="K1426" s="35">
        <v>18674.321</v>
      </c>
      <c r="L1426" s="35">
        <v>116960.22099999999</v>
      </c>
      <c r="M1426" s="35">
        <v>0</v>
      </c>
      <c r="N1426" s="37"/>
      <c r="O1426" s="33"/>
      <c r="P1426" s="35">
        <v>0</v>
      </c>
    </row>
    <row r="1427" spans="1:16" ht="13.15" customHeight="1" x14ac:dyDescent="0.25">
      <c r="A1427" s="33" t="s">
        <v>33</v>
      </c>
      <c r="B1427" s="45" t="s">
        <v>1667</v>
      </c>
      <c r="C1427" s="46">
        <v>1</v>
      </c>
      <c r="D1427" s="47" t="s">
        <v>86</v>
      </c>
      <c r="E1427" s="34">
        <v>44978</v>
      </c>
      <c r="F1427" s="33" t="s">
        <v>4702</v>
      </c>
      <c r="G1427" s="33" t="s">
        <v>1668</v>
      </c>
      <c r="H1427" s="37"/>
      <c r="I1427" s="35">
        <v>-10193.075999999999</v>
      </c>
      <c r="J1427" s="35">
        <v>-10193.075999999999</v>
      </c>
      <c r="K1427" s="35">
        <v>-1936.6845000000001</v>
      </c>
      <c r="L1427" s="35">
        <v>-12129.7605</v>
      </c>
      <c r="M1427" s="35">
        <v>0</v>
      </c>
      <c r="N1427" s="37"/>
      <c r="O1427" s="33"/>
      <c r="P1427" s="35">
        <v>0</v>
      </c>
    </row>
    <row r="1428" spans="1:16" ht="13.15" customHeight="1" x14ac:dyDescent="0.25">
      <c r="A1428" s="33" t="s">
        <v>33</v>
      </c>
      <c r="B1428" s="45" t="s">
        <v>1667</v>
      </c>
      <c r="C1428" s="46">
        <v>1</v>
      </c>
      <c r="D1428" s="47" t="s">
        <v>88</v>
      </c>
      <c r="E1428" s="34">
        <v>44934</v>
      </c>
      <c r="F1428" s="33" t="s">
        <v>4703</v>
      </c>
      <c r="G1428" s="33" t="s">
        <v>1669</v>
      </c>
      <c r="H1428" s="37"/>
      <c r="I1428" s="35">
        <v>75438.803</v>
      </c>
      <c r="J1428" s="35">
        <v>75438.803</v>
      </c>
      <c r="K1428" s="35">
        <v>14333.373000000001</v>
      </c>
      <c r="L1428" s="35">
        <v>89772.176000000007</v>
      </c>
      <c r="M1428" s="35">
        <v>89772.176000000007</v>
      </c>
      <c r="N1428" s="33" t="s">
        <v>1670</v>
      </c>
      <c r="O1428" s="43">
        <v>45174</v>
      </c>
      <c r="P1428" s="36">
        <v>0</v>
      </c>
    </row>
    <row r="1429" spans="1:16" ht="13.15" customHeight="1" x14ac:dyDescent="0.25">
      <c r="A1429" s="33" t="s">
        <v>33</v>
      </c>
      <c r="B1429" s="45" t="s">
        <v>1667</v>
      </c>
      <c r="C1429" s="46">
        <v>2</v>
      </c>
      <c r="D1429" s="47" t="s">
        <v>88</v>
      </c>
      <c r="E1429" s="34">
        <v>44944</v>
      </c>
      <c r="F1429" s="33" t="s">
        <v>4704</v>
      </c>
      <c r="G1429" s="33" t="s">
        <v>573</v>
      </c>
      <c r="H1429" s="37"/>
      <c r="I1429" s="35">
        <v>480</v>
      </c>
      <c r="J1429" s="35">
        <v>480</v>
      </c>
      <c r="K1429" s="35">
        <v>0</v>
      </c>
      <c r="L1429" s="35">
        <v>480</v>
      </c>
      <c r="M1429" s="35">
        <v>480</v>
      </c>
      <c r="N1429" s="33" t="s">
        <v>1671</v>
      </c>
      <c r="O1429" s="43">
        <v>44941</v>
      </c>
      <c r="P1429" s="36">
        <v>0</v>
      </c>
    </row>
    <row r="1430" spans="1:16" ht="13.15" customHeight="1" x14ac:dyDescent="0.25">
      <c r="A1430" s="33" t="s">
        <v>33</v>
      </c>
      <c r="B1430" s="45" t="s">
        <v>1667</v>
      </c>
      <c r="C1430" s="46">
        <v>3</v>
      </c>
      <c r="D1430" s="47" t="s">
        <v>88</v>
      </c>
      <c r="E1430" s="34">
        <v>44952</v>
      </c>
      <c r="F1430" s="33" t="s">
        <v>4705</v>
      </c>
      <c r="G1430" s="33" t="s">
        <v>1672</v>
      </c>
      <c r="H1430" s="37"/>
      <c r="I1430" s="35">
        <v>30597.234000000004</v>
      </c>
      <c r="J1430" s="35">
        <v>30597.234000000004</v>
      </c>
      <c r="K1430" s="35">
        <v>5813.4745000000003</v>
      </c>
      <c r="L1430" s="35">
        <v>36410.708500000001</v>
      </c>
      <c r="M1430" s="35">
        <v>36410.708500000001</v>
      </c>
      <c r="N1430" s="33" t="s">
        <v>1673</v>
      </c>
      <c r="O1430" s="43">
        <v>44992</v>
      </c>
      <c r="P1430" s="36">
        <v>0</v>
      </c>
    </row>
    <row r="1431" spans="1:16" ht="13.15" customHeight="1" x14ac:dyDescent="0.25">
      <c r="A1431" s="33" t="s">
        <v>33</v>
      </c>
      <c r="B1431" s="45" t="s">
        <v>1667</v>
      </c>
      <c r="C1431" s="46">
        <v>4</v>
      </c>
      <c r="D1431" s="47" t="s">
        <v>86</v>
      </c>
      <c r="E1431" s="34">
        <v>45291</v>
      </c>
      <c r="F1431" s="33" t="s">
        <v>4706</v>
      </c>
      <c r="G1431" s="33" t="s">
        <v>3908</v>
      </c>
      <c r="H1431" s="37"/>
      <c r="I1431" s="35">
        <v>0</v>
      </c>
      <c r="J1431" s="35">
        <v>0</v>
      </c>
      <c r="K1431" s="35">
        <v>0</v>
      </c>
      <c r="L1431" s="35">
        <v>0</v>
      </c>
      <c r="M1431" s="35">
        <v>0</v>
      </c>
      <c r="N1431" s="37"/>
      <c r="O1431" s="33"/>
      <c r="P1431" s="35">
        <v>0</v>
      </c>
    </row>
    <row r="1432" spans="1:16" ht="13.15" customHeight="1" x14ac:dyDescent="0.25">
      <c r="A1432" s="33" t="s">
        <v>33</v>
      </c>
      <c r="B1432" s="45" t="s">
        <v>1667</v>
      </c>
      <c r="C1432" s="46">
        <v>4</v>
      </c>
      <c r="D1432" s="47" t="s">
        <v>88</v>
      </c>
      <c r="E1432" s="34">
        <v>44952</v>
      </c>
      <c r="F1432" s="33" t="s">
        <v>4707</v>
      </c>
      <c r="G1432" s="33" t="s">
        <v>1674</v>
      </c>
      <c r="H1432" s="37"/>
      <c r="I1432" s="35">
        <v>30597.234000000004</v>
      </c>
      <c r="J1432" s="35">
        <v>30597.234000000004</v>
      </c>
      <c r="K1432" s="35">
        <v>5813.4745000000003</v>
      </c>
      <c r="L1432" s="35">
        <v>36410.708500000001</v>
      </c>
      <c r="M1432" s="35">
        <v>36410.708500000001</v>
      </c>
      <c r="N1432" s="33" t="s">
        <v>1675</v>
      </c>
      <c r="O1432" s="43">
        <v>45048</v>
      </c>
      <c r="P1432" s="36">
        <v>0</v>
      </c>
    </row>
    <row r="1433" spans="1:16" ht="13.15" customHeight="1" x14ac:dyDescent="0.25">
      <c r="A1433" s="33" t="s">
        <v>33</v>
      </c>
      <c r="B1433" s="45" t="s">
        <v>1667</v>
      </c>
      <c r="C1433" s="46">
        <v>5</v>
      </c>
      <c r="D1433" s="47" t="s">
        <v>86</v>
      </c>
      <c r="E1433" s="34">
        <v>45291</v>
      </c>
      <c r="F1433" s="33" t="s">
        <v>4708</v>
      </c>
      <c r="G1433" s="33" t="s">
        <v>3909</v>
      </c>
      <c r="H1433" s="37"/>
      <c r="I1433" s="35">
        <v>-189024.36000000002</v>
      </c>
      <c r="J1433" s="36">
        <v>0</v>
      </c>
      <c r="K1433" s="35">
        <v>0</v>
      </c>
      <c r="L1433" s="35">
        <v>-189024.36000000002</v>
      </c>
      <c r="M1433" s="35">
        <v>0</v>
      </c>
      <c r="N1433" s="37"/>
      <c r="O1433" s="33"/>
      <c r="P1433" s="35">
        <v>0</v>
      </c>
    </row>
    <row r="1434" spans="1:16" ht="13.15" customHeight="1" x14ac:dyDescent="0.25">
      <c r="A1434" s="33" t="s">
        <v>33</v>
      </c>
      <c r="B1434" s="45" t="s">
        <v>1667</v>
      </c>
      <c r="C1434" s="46">
        <v>5</v>
      </c>
      <c r="D1434" s="47" t="s">
        <v>88</v>
      </c>
      <c r="E1434" s="34">
        <v>44952</v>
      </c>
      <c r="F1434" s="33" t="s">
        <v>4709</v>
      </c>
      <c r="G1434" s="33" t="s">
        <v>1676</v>
      </c>
      <c r="H1434" s="37"/>
      <c r="I1434" s="35">
        <v>10193.075999999999</v>
      </c>
      <c r="J1434" s="35">
        <v>10193.075999999999</v>
      </c>
      <c r="K1434" s="35">
        <v>1936.6845000000001</v>
      </c>
      <c r="L1434" s="35">
        <v>12129.7605</v>
      </c>
      <c r="M1434" s="35">
        <v>12129.7605</v>
      </c>
      <c r="N1434" s="33" t="s">
        <v>1677</v>
      </c>
      <c r="O1434" s="43">
        <v>44970</v>
      </c>
      <c r="P1434" s="36">
        <v>0</v>
      </c>
    </row>
    <row r="1435" spans="1:16" ht="13.15" customHeight="1" x14ac:dyDescent="0.25">
      <c r="A1435" s="33" t="s">
        <v>33</v>
      </c>
      <c r="B1435" s="45" t="s">
        <v>1667</v>
      </c>
      <c r="C1435" s="46">
        <v>6</v>
      </c>
      <c r="D1435" s="47" t="s">
        <v>86</v>
      </c>
      <c r="E1435" s="34">
        <v>45291</v>
      </c>
      <c r="F1435" s="33" t="s">
        <v>4710</v>
      </c>
      <c r="G1435" s="33" t="s">
        <v>3910</v>
      </c>
      <c r="H1435" s="37"/>
      <c r="I1435" s="35">
        <v>-54708.8505</v>
      </c>
      <c r="J1435" s="36">
        <v>0</v>
      </c>
      <c r="K1435" s="35">
        <v>0</v>
      </c>
      <c r="L1435" s="35">
        <v>-54708.8505</v>
      </c>
      <c r="M1435" s="35">
        <v>0</v>
      </c>
      <c r="N1435" s="37"/>
      <c r="O1435" s="33"/>
      <c r="P1435" s="35">
        <v>0</v>
      </c>
    </row>
    <row r="1436" spans="1:16" ht="13.15" customHeight="1" x14ac:dyDescent="0.25">
      <c r="A1436" s="33" t="s">
        <v>33</v>
      </c>
      <c r="B1436" s="45" t="s">
        <v>1667</v>
      </c>
      <c r="C1436" s="46">
        <v>6</v>
      </c>
      <c r="D1436" s="47" t="s">
        <v>88</v>
      </c>
      <c r="E1436" s="34">
        <v>44952</v>
      </c>
      <c r="F1436" s="33" t="s">
        <v>4709</v>
      </c>
      <c r="G1436" s="33" t="s">
        <v>1678</v>
      </c>
      <c r="H1436" s="37"/>
      <c r="I1436" s="35">
        <v>3399.69</v>
      </c>
      <c r="J1436" s="35">
        <v>3399.69</v>
      </c>
      <c r="K1436" s="35">
        <v>645.94100000000003</v>
      </c>
      <c r="L1436" s="35">
        <v>4045.6309999999999</v>
      </c>
      <c r="M1436" s="35">
        <v>4045.6309999999999</v>
      </c>
      <c r="N1436" s="33" t="s">
        <v>1679</v>
      </c>
      <c r="O1436" s="43">
        <v>44970</v>
      </c>
      <c r="P1436" s="36">
        <v>0</v>
      </c>
    </row>
    <row r="1437" spans="1:16" ht="13.15" customHeight="1" x14ac:dyDescent="0.25">
      <c r="A1437" s="33" t="s">
        <v>33</v>
      </c>
      <c r="B1437" s="45" t="s">
        <v>1667</v>
      </c>
      <c r="C1437" s="46">
        <v>7</v>
      </c>
      <c r="D1437" s="47" t="s">
        <v>88</v>
      </c>
      <c r="E1437" s="34">
        <v>44952</v>
      </c>
      <c r="F1437" s="33" t="s">
        <v>4709</v>
      </c>
      <c r="G1437" s="33" t="s">
        <v>1680</v>
      </c>
      <c r="H1437" s="37"/>
      <c r="I1437" s="35">
        <v>30597.234000000004</v>
      </c>
      <c r="J1437" s="35">
        <v>30597.234000000004</v>
      </c>
      <c r="K1437" s="35">
        <v>5813.4745000000003</v>
      </c>
      <c r="L1437" s="35">
        <v>36410.708500000001</v>
      </c>
      <c r="M1437" s="35">
        <v>36410.708500000001</v>
      </c>
      <c r="N1437" s="33" t="s">
        <v>1681</v>
      </c>
      <c r="O1437" s="43">
        <v>44970</v>
      </c>
      <c r="P1437" s="36">
        <v>0</v>
      </c>
    </row>
    <row r="1438" spans="1:16" ht="13.15" customHeight="1" x14ac:dyDescent="0.25">
      <c r="A1438" s="33" t="s">
        <v>33</v>
      </c>
      <c r="B1438" s="45" t="s">
        <v>1667</v>
      </c>
      <c r="C1438" s="46">
        <v>8</v>
      </c>
      <c r="D1438" s="47" t="s">
        <v>88</v>
      </c>
      <c r="E1438" s="34">
        <v>44952</v>
      </c>
      <c r="F1438" s="33" t="s">
        <v>4709</v>
      </c>
      <c r="G1438" s="33" t="s">
        <v>1682</v>
      </c>
      <c r="H1438" s="37"/>
      <c r="I1438" s="35">
        <v>10193.075999999999</v>
      </c>
      <c r="J1438" s="35">
        <v>10193.075999999999</v>
      </c>
      <c r="K1438" s="35">
        <v>1936.6845000000001</v>
      </c>
      <c r="L1438" s="35">
        <v>12129.7605</v>
      </c>
      <c r="M1438" s="35">
        <v>12129.7605</v>
      </c>
      <c r="N1438" s="33" t="s">
        <v>1683</v>
      </c>
      <c r="O1438" s="43">
        <v>44970</v>
      </c>
      <c r="P1438" s="36">
        <v>0</v>
      </c>
    </row>
    <row r="1439" spans="1:16" ht="13.15" customHeight="1" x14ac:dyDescent="0.25">
      <c r="A1439" s="33" t="s">
        <v>33</v>
      </c>
      <c r="B1439" s="45" t="s">
        <v>1667</v>
      </c>
      <c r="C1439" s="46">
        <v>9</v>
      </c>
      <c r="D1439" s="47" t="s">
        <v>88</v>
      </c>
      <c r="E1439" s="34">
        <v>44952</v>
      </c>
      <c r="F1439" s="33" t="s">
        <v>4711</v>
      </c>
      <c r="G1439" s="33" t="s">
        <v>1682</v>
      </c>
      <c r="H1439" s="37"/>
      <c r="I1439" s="35">
        <v>192597.234</v>
      </c>
      <c r="J1439" s="35">
        <v>192597.234</v>
      </c>
      <c r="K1439" s="35">
        <v>5813.4745000000003</v>
      </c>
      <c r="L1439" s="35">
        <v>198410.70850000001</v>
      </c>
      <c r="M1439" s="35">
        <v>198410.70850000001</v>
      </c>
      <c r="N1439" s="33" t="s">
        <v>1684</v>
      </c>
      <c r="O1439" s="43">
        <v>45228</v>
      </c>
      <c r="P1439" s="36">
        <v>0</v>
      </c>
    </row>
    <row r="1440" spans="1:16" ht="13.15" customHeight="1" x14ac:dyDescent="0.25">
      <c r="A1440" s="33" t="s">
        <v>33</v>
      </c>
      <c r="B1440" s="45" t="s">
        <v>1667</v>
      </c>
      <c r="C1440" s="46">
        <v>10</v>
      </c>
      <c r="D1440" s="47" t="s">
        <v>88</v>
      </c>
      <c r="E1440" s="34">
        <v>44955</v>
      </c>
      <c r="F1440" s="33" t="s">
        <v>4712</v>
      </c>
      <c r="G1440" s="33" t="s">
        <v>1685</v>
      </c>
      <c r="H1440" s="37"/>
      <c r="I1440" s="35">
        <v>453.78149999999994</v>
      </c>
      <c r="J1440" s="35">
        <v>453.78149999999994</v>
      </c>
      <c r="K1440" s="35">
        <v>86.218499999999992</v>
      </c>
      <c r="L1440" s="35">
        <v>540</v>
      </c>
      <c r="M1440" s="35">
        <v>540</v>
      </c>
      <c r="N1440" s="33" t="s">
        <v>1686</v>
      </c>
      <c r="O1440" s="43">
        <v>44965</v>
      </c>
      <c r="P1440" s="36">
        <v>0</v>
      </c>
    </row>
    <row r="1441" spans="1:16" ht="13.15" customHeight="1" x14ac:dyDescent="0.25">
      <c r="A1441" s="33" t="s">
        <v>33</v>
      </c>
      <c r="B1441" s="45" t="s">
        <v>1667</v>
      </c>
      <c r="C1441" s="46">
        <v>11</v>
      </c>
      <c r="D1441" s="47" t="s">
        <v>88</v>
      </c>
      <c r="E1441" s="34">
        <v>44969</v>
      </c>
      <c r="F1441" s="33" t="s">
        <v>4713</v>
      </c>
      <c r="G1441" s="33" t="s">
        <v>1687</v>
      </c>
      <c r="H1441" s="37"/>
      <c r="I1441" s="35">
        <v>3000</v>
      </c>
      <c r="J1441" s="35">
        <v>3000</v>
      </c>
      <c r="K1441" s="35">
        <v>0</v>
      </c>
      <c r="L1441" s="35">
        <v>3000</v>
      </c>
      <c r="M1441" s="35">
        <v>3000</v>
      </c>
      <c r="N1441" s="33" t="s">
        <v>1688</v>
      </c>
      <c r="O1441" s="43">
        <v>45290</v>
      </c>
      <c r="P1441" s="36">
        <v>0</v>
      </c>
    </row>
    <row r="1442" spans="1:16" ht="13.15" customHeight="1" x14ac:dyDescent="0.25">
      <c r="A1442" s="33" t="s">
        <v>33</v>
      </c>
      <c r="B1442" s="45" t="s">
        <v>1667</v>
      </c>
      <c r="C1442" s="46">
        <v>12</v>
      </c>
      <c r="D1442" s="47" t="s">
        <v>88</v>
      </c>
      <c r="E1442" s="34">
        <v>44978</v>
      </c>
      <c r="F1442" s="33" t="s">
        <v>4704</v>
      </c>
      <c r="G1442" s="33" t="s">
        <v>1689</v>
      </c>
      <c r="H1442" s="37"/>
      <c r="I1442" s="35">
        <v>1350</v>
      </c>
      <c r="J1442" s="35">
        <v>1350</v>
      </c>
      <c r="K1442" s="35">
        <v>0</v>
      </c>
      <c r="L1442" s="35">
        <v>1350</v>
      </c>
      <c r="M1442" s="35">
        <v>1350</v>
      </c>
      <c r="N1442" s="33" t="s">
        <v>1690</v>
      </c>
      <c r="O1442" s="43">
        <v>44983</v>
      </c>
      <c r="P1442" s="36">
        <v>0</v>
      </c>
    </row>
    <row r="1443" spans="1:16" ht="13.15" customHeight="1" x14ac:dyDescent="0.25">
      <c r="A1443" s="33" t="s">
        <v>33</v>
      </c>
      <c r="B1443" s="45" t="s">
        <v>1667</v>
      </c>
      <c r="C1443" s="46">
        <v>13</v>
      </c>
      <c r="D1443" s="47" t="s">
        <v>88</v>
      </c>
      <c r="E1443" s="34">
        <v>44978</v>
      </c>
      <c r="F1443" s="33" t="s">
        <v>4702</v>
      </c>
      <c r="G1443" s="33" t="s">
        <v>1691</v>
      </c>
      <c r="H1443" s="37"/>
      <c r="I1443" s="35">
        <v>10193.075999999999</v>
      </c>
      <c r="J1443" s="35">
        <v>10193.075999999999</v>
      </c>
      <c r="K1443" s="35">
        <v>1936.6845000000001</v>
      </c>
      <c r="L1443" s="35">
        <v>12129.7605</v>
      </c>
      <c r="M1443" s="36">
        <v>0</v>
      </c>
      <c r="N1443" s="37"/>
      <c r="O1443" s="33"/>
      <c r="P1443" s="35">
        <v>12129.7605</v>
      </c>
    </row>
    <row r="1444" spans="1:16" ht="13.15" customHeight="1" x14ac:dyDescent="0.25">
      <c r="A1444" s="33" t="s">
        <v>33</v>
      </c>
      <c r="B1444" s="45" t="s">
        <v>1667</v>
      </c>
      <c r="C1444" s="46">
        <v>14</v>
      </c>
      <c r="D1444" s="47" t="s">
        <v>88</v>
      </c>
      <c r="E1444" s="34">
        <v>44999</v>
      </c>
      <c r="F1444" s="33" t="s">
        <v>4714</v>
      </c>
      <c r="G1444" s="33" t="s">
        <v>1692</v>
      </c>
      <c r="H1444" s="37"/>
      <c r="I1444" s="35">
        <v>11191.128000000001</v>
      </c>
      <c r="J1444" s="35">
        <v>11191.128000000001</v>
      </c>
      <c r="K1444" s="35">
        <v>2126.3145</v>
      </c>
      <c r="L1444" s="35">
        <v>13317.442499999999</v>
      </c>
      <c r="M1444" s="35">
        <v>0</v>
      </c>
      <c r="N1444" s="37"/>
      <c r="O1444" s="33"/>
      <c r="P1444" s="35">
        <v>0</v>
      </c>
    </row>
    <row r="1445" spans="1:16" ht="13.15" customHeight="1" x14ac:dyDescent="0.25">
      <c r="A1445" s="33" t="s">
        <v>33</v>
      </c>
      <c r="B1445" s="45" t="s">
        <v>1667</v>
      </c>
      <c r="C1445" s="46">
        <v>15</v>
      </c>
      <c r="D1445" s="47" t="s">
        <v>88</v>
      </c>
      <c r="E1445" s="34">
        <v>45046</v>
      </c>
      <c r="F1445" s="33" t="s">
        <v>4713</v>
      </c>
      <c r="G1445" s="33" t="s">
        <v>1693</v>
      </c>
      <c r="H1445" s="37"/>
      <c r="I1445" s="35">
        <v>283004.35699999996</v>
      </c>
      <c r="J1445" s="35">
        <v>283004.35699999996</v>
      </c>
      <c r="K1445" s="35">
        <v>2413.8275000000003</v>
      </c>
      <c r="L1445" s="35">
        <v>285418.18450000003</v>
      </c>
      <c r="M1445" s="35">
        <v>285418.18450000003</v>
      </c>
      <c r="N1445" s="33" t="s">
        <v>1694</v>
      </c>
      <c r="O1445" s="43">
        <v>45229</v>
      </c>
      <c r="P1445" s="36">
        <v>0</v>
      </c>
    </row>
    <row r="1446" spans="1:16" ht="13.15" customHeight="1" x14ac:dyDescent="0.25">
      <c r="A1446" s="33" t="s">
        <v>33</v>
      </c>
      <c r="B1446" s="45" t="s">
        <v>1667</v>
      </c>
      <c r="C1446" s="46">
        <v>16</v>
      </c>
      <c r="D1446" s="47" t="s">
        <v>88</v>
      </c>
      <c r="E1446" s="34">
        <v>45075</v>
      </c>
      <c r="F1446" s="33" t="s">
        <v>4715</v>
      </c>
      <c r="G1446" s="33" t="s">
        <v>1695</v>
      </c>
      <c r="H1446" s="37"/>
      <c r="I1446" s="35">
        <v>28292.746999999996</v>
      </c>
      <c r="J1446" s="35">
        <v>28292.746999999996</v>
      </c>
      <c r="K1446" s="35">
        <v>5375.6220000000003</v>
      </c>
      <c r="L1446" s="35">
        <v>33668.368999999999</v>
      </c>
      <c r="M1446" s="35">
        <v>0</v>
      </c>
      <c r="N1446" s="37"/>
      <c r="O1446" s="33"/>
      <c r="P1446" s="35">
        <v>0</v>
      </c>
    </row>
    <row r="1447" spans="1:16" ht="13.15" customHeight="1" x14ac:dyDescent="0.25">
      <c r="A1447" s="33" t="s">
        <v>33</v>
      </c>
      <c r="B1447" s="45" t="s">
        <v>1667</v>
      </c>
      <c r="C1447" s="46">
        <v>17</v>
      </c>
      <c r="D1447" s="47" t="s">
        <v>88</v>
      </c>
      <c r="E1447" s="34">
        <v>45075</v>
      </c>
      <c r="F1447" s="33" t="s">
        <v>4715</v>
      </c>
      <c r="G1447" s="33" t="s">
        <v>1696</v>
      </c>
      <c r="H1447" s="37"/>
      <c r="I1447" s="35">
        <v>47811.109000000004</v>
      </c>
      <c r="J1447" s="35">
        <v>47811.109000000004</v>
      </c>
      <c r="K1447" s="35">
        <v>9084.1110000000008</v>
      </c>
      <c r="L1447" s="35">
        <v>56895.219999999994</v>
      </c>
      <c r="M1447" s="35">
        <v>0</v>
      </c>
      <c r="N1447" s="37"/>
      <c r="O1447" s="33"/>
      <c r="P1447" s="35">
        <v>0</v>
      </c>
    </row>
    <row r="1448" spans="1:16" ht="13.15" customHeight="1" x14ac:dyDescent="0.25">
      <c r="A1448" s="33" t="s">
        <v>33</v>
      </c>
      <c r="B1448" s="45" t="s">
        <v>1667</v>
      </c>
      <c r="C1448" s="46">
        <v>18</v>
      </c>
      <c r="D1448" s="47" t="s">
        <v>88</v>
      </c>
      <c r="E1448" s="34">
        <v>45075</v>
      </c>
      <c r="F1448" s="33" t="s">
        <v>4716</v>
      </c>
      <c r="G1448" s="33" t="s">
        <v>1697</v>
      </c>
      <c r="H1448" s="37"/>
      <c r="I1448" s="35">
        <v>2000</v>
      </c>
      <c r="J1448" s="35">
        <v>2000</v>
      </c>
      <c r="K1448" s="35">
        <v>0</v>
      </c>
      <c r="L1448" s="35">
        <v>2000</v>
      </c>
      <c r="M1448" s="35">
        <v>0</v>
      </c>
      <c r="N1448" s="37"/>
      <c r="O1448" s="33"/>
      <c r="P1448" s="35">
        <v>0</v>
      </c>
    </row>
    <row r="1449" spans="1:16" ht="13.15" customHeight="1" x14ac:dyDescent="0.25">
      <c r="A1449" s="33" t="s">
        <v>33</v>
      </c>
      <c r="B1449" s="45" t="s">
        <v>1667</v>
      </c>
      <c r="C1449" s="46">
        <v>19</v>
      </c>
      <c r="D1449" s="47" t="s">
        <v>88</v>
      </c>
      <c r="E1449" s="34">
        <v>45075</v>
      </c>
      <c r="F1449" s="33" t="s">
        <v>4711</v>
      </c>
      <c r="G1449" s="33" t="s">
        <v>1697</v>
      </c>
      <c r="H1449" s="37"/>
      <c r="I1449" s="35">
        <v>2000</v>
      </c>
      <c r="J1449" s="35">
        <v>2000</v>
      </c>
      <c r="K1449" s="35">
        <v>0</v>
      </c>
      <c r="L1449" s="35">
        <v>2000</v>
      </c>
      <c r="M1449" s="35">
        <v>0</v>
      </c>
      <c r="N1449" s="37"/>
      <c r="O1449" s="33"/>
      <c r="P1449" s="35">
        <v>0</v>
      </c>
    </row>
    <row r="1450" spans="1:16" ht="13.15" customHeight="1" x14ac:dyDescent="0.25">
      <c r="A1450" s="33" t="s">
        <v>33</v>
      </c>
      <c r="B1450" s="45" t="s">
        <v>1667</v>
      </c>
      <c r="C1450" s="46">
        <v>20</v>
      </c>
      <c r="D1450" s="47" t="s">
        <v>88</v>
      </c>
      <c r="E1450" s="34">
        <v>45075</v>
      </c>
      <c r="F1450" s="33" t="s">
        <v>4717</v>
      </c>
      <c r="G1450" s="33" t="s">
        <v>1697</v>
      </c>
      <c r="H1450" s="37"/>
      <c r="I1450" s="35">
        <v>1500</v>
      </c>
      <c r="J1450" s="35">
        <v>1500</v>
      </c>
      <c r="K1450" s="35">
        <v>0</v>
      </c>
      <c r="L1450" s="35">
        <v>1500</v>
      </c>
      <c r="M1450" s="35">
        <v>0</v>
      </c>
      <c r="N1450" s="37"/>
      <c r="O1450" s="33"/>
      <c r="P1450" s="35">
        <v>0</v>
      </c>
    </row>
    <row r="1451" spans="1:16" ht="13.15" customHeight="1" x14ac:dyDescent="0.25">
      <c r="A1451" s="33" t="s">
        <v>33</v>
      </c>
      <c r="B1451" s="45" t="s">
        <v>1667</v>
      </c>
      <c r="C1451" s="46">
        <v>22</v>
      </c>
      <c r="D1451" s="47" t="s">
        <v>88</v>
      </c>
      <c r="E1451" s="34">
        <v>45137</v>
      </c>
      <c r="F1451" s="33" t="s">
        <v>4711</v>
      </c>
      <c r="G1451" s="33" t="s">
        <v>1698</v>
      </c>
      <c r="H1451" s="37"/>
      <c r="I1451" s="35">
        <v>29689.594000000001</v>
      </c>
      <c r="J1451" s="35">
        <v>29689.594000000001</v>
      </c>
      <c r="K1451" s="35">
        <v>5641.0230000000001</v>
      </c>
      <c r="L1451" s="35">
        <v>35330.616999999998</v>
      </c>
      <c r="M1451" s="35">
        <v>0</v>
      </c>
      <c r="N1451" s="37"/>
      <c r="O1451" s="33"/>
      <c r="P1451" s="35">
        <v>0</v>
      </c>
    </row>
    <row r="1452" spans="1:16" ht="13.15" customHeight="1" x14ac:dyDescent="0.25">
      <c r="A1452" s="33" t="s">
        <v>33</v>
      </c>
      <c r="B1452" s="45" t="s">
        <v>1667</v>
      </c>
      <c r="C1452" s="46">
        <v>23</v>
      </c>
      <c r="D1452" s="47" t="s">
        <v>88</v>
      </c>
      <c r="E1452" s="34">
        <v>45138</v>
      </c>
      <c r="F1452" s="33" t="s">
        <v>4718</v>
      </c>
      <c r="G1452" s="33" t="s">
        <v>1699</v>
      </c>
      <c r="H1452" s="37"/>
      <c r="I1452" s="35">
        <v>27786.132000000001</v>
      </c>
      <c r="J1452" s="35">
        <v>27786.132000000001</v>
      </c>
      <c r="K1452" s="35">
        <v>5279.3649999999998</v>
      </c>
      <c r="L1452" s="35">
        <v>33065.496999999996</v>
      </c>
      <c r="M1452" s="35">
        <v>0</v>
      </c>
      <c r="N1452" s="37"/>
      <c r="O1452" s="33"/>
      <c r="P1452" s="35">
        <v>0</v>
      </c>
    </row>
    <row r="1453" spans="1:16" ht="13.15" customHeight="1" x14ac:dyDescent="0.25">
      <c r="A1453" s="33" t="s">
        <v>33</v>
      </c>
      <c r="B1453" s="45" t="s">
        <v>1667</v>
      </c>
      <c r="C1453" s="46">
        <v>24</v>
      </c>
      <c r="D1453" s="47" t="s">
        <v>88</v>
      </c>
      <c r="E1453" s="34">
        <v>45145</v>
      </c>
      <c r="F1453" s="33" t="s">
        <v>4719</v>
      </c>
      <c r="G1453" s="33" t="s">
        <v>1700</v>
      </c>
      <c r="H1453" s="37"/>
      <c r="I1453" s="35">
        <v>84962.304000000004</v>
      </c>
      <c r="J1453" s="35">
        <v>84962.304000000004</v>
      </c>
      <c r="K1453" s="35">
        <v>16142.838</v>
      </c>
      <c r="L1453" s="35">
        <v>101105.14200000001</v>
      </c>
      <c r="M1453" s="35">
        <v>0</v>
      </c>
      <c r="N1453" s="37"/>
      <c r="O1453" s="33"/>
      <c r="P1453" s="35">
        <v>0</v>
      </c>
    </row>
    <row r="1454" spans="1:16" ht="13.15" customHeight="1" x14ac:dyDescent="0.25">
      <c r="A1454" s="33" t="s">
        <v>33</v>
      </c>
      <c r="B1454" s="45" t="s">
        <v>1667</v>
      </c>
      <c r="C1454" s="46">
        <v>25</v>
      </c>
      <c r="D1454" s="47" t="s">
        <v>88</v>
      </c>
      <c r="E1454" s="34">
        <v>45145</v>
      </c>
      <c r="F1454" s="33" t="s">
        <v>4720</v>
      </c>
      <c r="G1454" s="33" t="s">
        <v>1701</v>
      </c>
      <c r="H1454" s="37"/>
      <c r="I1454" s="35">
        <v>10193.075999999999</v>
      </c>
      <c r="J1454" s="35">
        <v>10193.075999999999</v>
      </c>
      <c r="K1454" s="35">
        <v>1936.6845000000001</v>
      </c>
      <c r="L1454" s="35">
        <v>12129.7605</v>
      </c>
      <c r="M1454" s="35">
        <v>0</v>
      </c>
      <c r="N1454" s="37"/>
      <c r="O1454" s="33"/>
      <c r="P1454" s="35">
        <v>0</v>
      </c>
    </row>
    <row r="1455" spans="1:16" ht="13.15" customHeight="1" x14ac:dyDescent="0.25">
      <c r="A1455" s="33" t="s">
        <v>33</v>
      </c>
      <c r="B1455" s="45" t="s">
        <v>1667</v>
      </c>
      <c r="C1455" s="46">
        <v>26</v>
      </c>
      <c r="D1455" s="47" t="s">
        <v>88</v>
      </c>
      <c r="E1455" s="34">
        <v>45224</v>
      </c>
      <c r="F1455" s="33" t="s">
        <v>4721</v>
      </c>
      <c r="G1455" s="33" t="s">
        <v>573</v>
      </c>
      <c r="H1455" s="37"/>
      <c r="I1455" s="35">
        <v>1630</v>
      </c>
      <c r="J1455" s="35">
        <v>1630</v>
      </c>
      <c r="K1455" s="35">
        <v>0</v>
      </c>
      <c r="L1455" s="35">
        <v>1630</v>
      </c>
      <c r="M1455" s="35">
        <v>1630</v>
      </c>
      <c r="N1455" s="33" t="s">
        <v>1702</v>
      </c>
      <c r="O1455" s="43">
        <v>45228</v>
      </c>
      <c r="P1455" s="36">
        <v>0</v>
      </c>
    </row>
    <row r="1456" spans="1:16" ht="13.15" customHeight="1" x14ac:dyDescent="0.25">
      <c r="A1456" s="33" t="s">
        <v>33</v>
      </c>
      <c r="B1456" s="45" t="s">
        <v>1667</v>
      </c>
      <c r="C1456" s="46">
        <v>27</v>
      </c>
      <c r="D1456" s="47" t="s">
        <v>88</v>
      </c>
      <c r="E1456" s="34">
        <v>45228</v>
      </c>
      <c r="F1456" s="33" t="s">
        <v>4722</v>
      </c>
      <c r="G1456" s="33" t="s">
        <v>1703</v>
      </c>
      <c r="H1456" s="37"/>
      <c r="I1456" s="35">
        <v>8087.1720000000005</v>
      </c>
      <c r="J1456" s="35">
        <v>8087.1720000000005</v>
      </c>
      <c r="K1456" s="35">
        <v>1536.5625</v>
      </c>
      <c r="L1456" s="35">
        <v>9623.7345000000005</v>
      </c>
      <c r="M1456" s="35">
        <v>9623.7345000000005</v>
      </c>
      <c r="N1456" s="33" t="s">
        <v>1704</v>
      </c>
      <c r="O1456" s="43">
        <v>45258</v>
      </c>
      <c r="P1456" s="36">
        <v>0</v>
      </c>
    </row>
    <row r="1457" spans="1:16" ht="13.15" customHeight="1" x14ac:dyDescent="0.25">
      <c r="A1457" s="33" t="s">
        <v>33</v>
      </c>
      <c r="B1457" s="45" t="s">
        <v>1667</v>
      </c>
      <c r="C1457" s="46">
        <v>28</v>
      </c>
      <c r="D1457" s="47" t="s">
        <v>88</v>
      </c>
      <c r="E1457" s="34">
        <v>45228</v>
      </c>
      <c r="F1457" s="33" t="s">
        <v>4723</v>
      </c>
      <c r="G1457" s="33" t="s">
        <v>1703</v>
      </c>
      <c r="H1457" s="37"/>
      <c r="I1457" s="35">
        <v>16174.344000000001</v>
      </c>
      <c r="J1457" s="35">
        <v>16174.344000000001</v>
      </c>
      <c r="K1457" s="35">
        <v>3073.1255000000001</v>
      </c>
      <c r="L1457" s="35">
        <v>19247.469499999999</v>
      </c>
      <c r="M1457" s="35">
        <v>0</v>
      </c>
      <c r="N1457" s="37"/>
      <c r="O1457" s="33"/>
      <c r="P1457" s="35">
        <v>0</v>
      </c>
    </row>
    <row r="1458" spans="1:16" ht="13.15" customHeight="1" x14ac:dyDescent="0.25">
      <c r="A1458" s="33" t="s">
        <v>33</v>
      </c>
      <c r="B1458" s="45" t="s">
        <v>1667</v>
      </c>
      <c r="C1458" s="46">
        <v>29</v>
      </c>
      <c r="D1458" s="47" t="s">
        <v>88</v>
      </c>
      <c r="E1458" s="34">
        <v>45236</v>
      </c>
      <c r="F1458" s="33" t="s">
        <v>4724</v>
      </c>
      <c r="G1458" s="33" t="s">
        <v>1705</v>
      </c>
      <c r="H1458" s="37"/>
      <c r="I1458" s="35">
        <v>19497.742999999999</v>
      </c>
      <c r="J1458" s="35">
        <v>19497.742999999999</v>
      </c>
      <c r="K1458" s="35">
        <v>3704.5709999999999</v>
      </c>
      <c r="L1458" s="35">
        <v>23202.314000000002</v>
      </c>
      <c r="M1458" s="35">
        <v>0</v>
      </c>
      <c r="N1458" s="37"/>
      <c r="O1458" s="33"/>
      <c r="P1458" s="35">
        <v>0</v>
      </c>
    </row>
    <row r="1459" spans="1:16" ht="13.15" customHeight="1" x14ac:dyDescent="0.25">
      <c r="A1459" s="33" t="s">
        <v>33</v>
      </c>
      <c r="B1459" s="45" t="s">
        <v>1667</v>
      </c>
      <c r="C1459" s="46">
        <v>30</v>
      </c>
      <c r="D1459" s="47" t="s">
        <v>88</v>
      </c>
      <c r="E1459" s="34">
        <v>45236</v>
      </c>
      <c r="F1459" s="33" t="s">
        <v>4724</v>
      </c>
      <c r="G1459" s="33" t="s">
        <v>1706</v>
      </c>
      <c r="H1459" s="37"/>
      <c r="I1459" s="35">
        <v>27000</v>
      </c>
      <c r="J1459" s="35">
        <v>27000</v>
      </c>
      <c r="K1459" s="35">
        <v>5130</v>
      </c>
      <c r="L1459" s="35">
        <v>32130</v>
      </c>
      <c r="M1459" s="35">
        <v>0</v>
      </c>
      <c r="N1459" s="37"/>
      <c r="O1459" s="33"/>
      <c r="P1459" s="35">
        <v>0</v>
      </c>
    </row>
    <row r="1460" spans="1:16" ht="13.15" customHeight="1" x14ac:dyDescent="0.25">
      <c r="A1460" s="33" t="s">
        <v>33</v>
      </c>
      <c r="B1460" s="45" t="s">
        <v>1667</v>
      </c>
      <c r="C1460" s="46">
        <v>31</v>
      </c>
      <c r="D1460" s="47" t="s">
        <v>88</v>
      </c>
      <c r="E1460" s="34">
        <v>45243</v>
      </c>
      <c r="F1460" s="33" t="s">
        <v>4725</v>
      </c>
      <c r="G1460" s="33" t="s">
        <v>1707</v>
      </c>
      <c r="H1460" s="37"/>
      <c r="I1460" s="35">
        <v>35023.495999999999</v>
      </c>
      <c r="J1460" s="35">
        <v>35023.495999999999</v>
      </c>
      <c r="K1460" s="35">
        <v>6654.4645</v>
      </c>
      <c r="L1460" s="35">
        <v>41677.960500000001</v>
      </c>
      <c r="M1460" s="35">
        <v>0</v>
      </c>
      <c r="N1460" s="37"/>
      <c r="O1460" s="33"/>
      <c r="P1460" s="35">
        <v>0</v>
      </c>
    </row>
    <row r="1461" spans="1:16" ht="13.15" customHeight="1" x14ac:dyDescent="0.25">
      <c r="A1461" s="33" t="s">
        <v>33</v>
      </c>
      <c r="B1461" s="45" t="s">
        <v>1667</v>
      </c>
      <c r="C1461" s="46">
        <v>32</v>
      </c>
      <c r="D1461" s="47" t="s">
        <v>88</v>
      </c>
      <c r="E1461" s="34">
        <v>45243</v>
      </c>
      <c r="F1461" s="33" t="s">
        <v>4726</v>
      </c>
      <c r="G1461" s="33" t="s">
        <v>1708</v>
      </c>
      <c r="H1461" s="37"/>
      <c r="I1461" s="35">
        <v>30597.234000000004</v>
      </c>
      <c r="J1461" s="35">
        <v>30597.234000000004</v>
      </c>
      <c r="K1461" s="35">
        <v>5813.4745000000003</v>
      </c>
      <c r="L1461" s="35">
        <v>36410.708500000001</v>
      </c>
      <c r="M1461" s="35">
        <v>0</v>
      </c>
      <c r="N1461" s="37"/>
      <c r="O1461" s="33"/>
      <c r="P1461" s="35">
        <v>0</v>
      </c>
    </row>
    <row r="1462" spans="1:16" ht="13.15" customHeight="1" x14ac:dyDescent="0.25">
      <c r="A1462" s="33" t="s">
        <v>33</v>
      </c>
      <c r="B1462" s="45" t="s">
        <v>1667</v>
      </c>
      <c r="C1462" s="46">
        <v>33</v>
      </c>
      <c r="D1462" s="47" t="s">
        <v>88</v>
      </c>
      <c r="E1462" s="34">
        <v>45243</v>
      </c>
      <c r="F1462" s="33" t="s">
        <v>4726</v>
      </c>
      <c r="G1462" s="33" t="s">
        <v>1709</v>
      </c>
      <c r="H1462" s="37"/>
      <c r="I1462" s="35">
        <v>15645</v>
      </c>
      <c r="J1462" s="35">
        <v>15645</v>
      </c>
      <c r="K1462" s="35">
        <v>0</v>
      </c>
      <c r="L1462" s="35">
        <v>15645</v>
      </c>
      <c r="M1462" s="35">
        <v>0</v>
      </c>
      <c r="N1462" s="37"/>
      <c r="O1462" s="33"/>
      <c r="P1462" s="35">
        <v>0</v>
      </c>
    </row>
    <row r="1463" spans="1:16" ht="13.15" customHeight="1" x14ac:dyDescent="0.25">
      <c r="A1463" s="33" t="s">
        <v>33</v>
      </c>
      <c r="B1463" s="45" t="s">
        <v>1667</v>
      </c>
      <c r="C1463" s="46">
        <v>34</v>
      </c>
      <c r="D1463" s="47" t="s">
        <v>88</v>
      </c>
      <c r="E1463" s="34">
        <v>45243</v>
      </c>
      <c r="F1463" s="33" t="s">
        <v>4716</v>
      </c>
      <c r="G1463" s="33" t="s">
        <v>1710</v>
      </c>
      <c r="H1463" s="37"/>
      <c r="I1463" s="35">
        <v>40982.67</v>
      </c>
      <c r="J1463" s="35">
        <v>40982.67</v>
      </c>
      <c r="K1463" s="35">
        <v>7786.7074999999995</v>
      </c>
      <c r="L1463" s="35">
        <v>48769.377500000002</v>
      </c>
      <c r="M1463" s="35">
        <v>48769.377500000002</v>
      </c>
      <c r="N1463" s="33" t="s">
        <v>1711</v>
      </c>
      <c r="O1463" s="43">
        <v>45273</v>
      </c>
      <c r="P1463" s="36">
        <v>0</v>
      </c>
    </row>
    <row r="1464" spans="1:16" ht="13.15" customHeight="1" x14ac:dyDescent="0.25">
      <c r="A1464" s="33" t="s">
        <v>33</v>
      </c>
      <c r="B1464" s="45" t="s">
        <v>1667</v>
      </c>
      <c r="C1464" s="46">
        <v>35</v>
      </c>
      <c r="D1464" s="47" t="s">
        <v>88</v>
      </c>
      <c r="E1464" s="34">
        <v>45252</v>
      </c>
      <c r="F1464" s="33" t="s">
        <v>4703</v>
      </c>
      <c r="G1464" s="33" t="s">
        <v>1712</v>
      </c>
      <c r="H1464" s="37"/>
      <c r="I1464" s="35">
        <v>158012.32</v>
      </c>
      <c r="J1464" s="35">
        <v>158012.32</v>
      </c>
      <c r="K1464" s="35">
        <v>30022.340999999997</v>
      </c>
      <c r="L1464" s="35">
        <v>188034.66100000002</v>
      </c>
      <c r="M1464" s="35">
        <v>0</v>
      </c>
      <c r="N1464" s="37"/>
      <c r="O1464" s="33"/>
      <c r="P1464" s="35">
        <v>0</v>
      </c>
    </row>
    <row r="1465" spans="1:16" ht="13.15" customHeight="1" x14ac:dyDescent="0.25">
      <c r="A1465" s="33" t="s">
        <v>33</v>
      </c>
      <c r="B1465" s="45" t="s">
        <v>1667</v>
      </c>
      <c r="C1465" s="46">
        <v>36</v>
      </c>
      <c r="D1465" s="47" t="s">
        <v>88</v>
      </c>
      <c r="E1465" s="34">
        <v>45252</v>
      </c>
      <c r="F1465" s="33" t="s">
        <v>4727</v>
      </c>
      <c r="G1465" s="33" t="s">
        <v>1713</v>
      </c>
      <c r="H1465" s="37"/>
      <c r="I1465" s="35">
        <v>3172.806</v>
      </c>
      <c r="J1465" s="35">
        <v>3172.806</v>
      </c>
      <c r="K1465" s="35">
        <v>602.83299999999997</v>
      </c>
      <c r="L1465" s="35">
        <v>3775.6390000000001</v>
      </c>
      <c r="M1465" s="35">
        <v>0</v>
      </c>
      <c r="N1465" s="37"/>
      <c r="O1465" s="33"/>
      <c r="P1465" s="35">
        <v>0</v>
      </c>
    </row>
    <row r="1466" spans="1:16" ht="13.15" customHeight="1" x14ac:dyDescent="0.25">
      <c r="A1466" s="33" t="s">
        <v>33</v>
      </c>
      <c r="B1466" s="45" t="s">
        <v>1667</v>
      </c>
      <c r="C1466" s="46">
        <v>37</v>
      </c>
      <c r="D1466" s="47" t="s">
        <v>88</v>
      </c>
      <c r="E1466" s="34">
        <v>45265</v>
      </c>
      <c r="F1466" s="33" t="s">
        <v>4728</v>
      </c>
      <c r="G1466" s="33" t="s">
        <v>1714</v>
      </c>
      <c r="H1466" s="37"/>
      <c r="I1466" s="35">
        <v>76445.577499999999</v>
      </c>
      <c r="J1466" s="35">
        <v>76445.577499999999</v>
      </c>
      <c r="K1466" s="35">
        <v>14524.66</v>
      </c>
      <c r="L1466" s="35">
        <v>90970.237500000003</v>
      </c>
      <c r="M1466" s="35">
        <v>0</v>
      </c>
      <c r="N1466" s="37"/>
      <c r="O1466" s="33"/>
      <c r="P1466" s="35">
        <v>0</v>
      </c>
    </row>
    <row r="1467" spans="1:16" ht="13.15" customHeight="1" x14ac:dyDescent="0.25">
      <c r="A1467" s="33" t="s">
        <v>33</v>
      </c>
      <c r="B1467" s="45" t="s">
        <v>1667</v>
      </c>
      <c r="C1467" s="46">
        <v>38</v>
      </c>
      <c r="D1467" s="47" t="s">
        <v>88</v>
      </c>
      <c r="E1467" s="34">
        <v>45265</v>
      </c>
      <c r="F1467" s="33" t="s">
        <v>4729</v>
      </c>
      <c r="G1467" s="33" t="s">
        <v>1715</v>
      </c>
      <c r="H1467" s="37"/>
      <c r="I1467" s="35">
        <v>19113.113000000001</v>
      </c>
      <c r="J1467" s="35">
        <v>19113.113000000001</v>
      </c>
      <c r="K1467" s="35">
        <v>3631.4915000000001</v>
      </c>
      <c r="L1467" s="35">
        <v>22744.604500000001</v>
      </c>
      <c r="M1467" s="35">
        <v>22744.604500000001</v>
      </c>
      <c r="N1467" s="33" t="s">
        <v>1716</v>
      </c>
      <c r="O1467" s="43">
        <v>45290</v>
      </c>
      <c r="P1467" s="36">
        <v>0</v>
      </c>
    </row>
    <row r="1468" spans="1:16" ht="13.15" customHeight="1" x14ac:dyDescent="0.25">
      <c r="A1468" s="33" t="s">
        <v>33</v>
      </c>
      <c r="B1468" s="45" t="s">
        <v>1667</v>
      </c>
      <c r="C1468" s="46">
        <v>39</v>
      </c>
      <c r="D1468" s="47" t="s">
        <v>88</v>
      </c>
      <c r="E1468" s="34">
        <v>45273</v>
      </c>
      <c r="F1468" s="33" t="s">
        <v>4730</v>
      </c>
      <c r="G1468" s="33" t="s">
        <v>1717</v>
      </c>
      <c r="H1468" s="37"/>
      <c r="I1468" s="35">
        <v>85322.106999999989</v>
      </c>
      <c r="J1468" s="35">
        <v>85322.106999999989</v>
      </c>
      <c r="K1468" s="35">
        <v>16211.200500000001</v>
      </c>
      <c r="L1468" s="35">
        <v>101533.3075</v>
      </c>
      <c r="M1468" s="35">
        <v>101533.3075</v>
      </c>
      <c r="N1468" s="33" t="s">
        <v>1718</v>
      </c>
      <c r="O1468" s="43">
        <v>45290</v>
      </c>
      <c r="P1468" s="36">
        <v>0</v>
      </c>
    </row>
    <row r="1469" spans="1:16" ht="13.15" customHeight="1" x14ac:dyDescent="0.25">
      <c r="A1469" s="33" t="s">
        <v>33</v>
      </c>
      <c r="B1469" s="45" t="s">
        <v>1667</v>
      </c>
      <c r="C1469" s="46">
        <v>40</v>
      </c>
      <c r="D1469" s="47" t="s">
        <v>88</v>
      </c>
      <c r="E1469" s="34">
        <v>45284</v>
      </c>
      <c r="F1469" s="33" t="s">
        <v>4731</v>
      </c>
      <c r="G1469" s="33" t="s">
        <v>1719</v>
      </c>
      <c r="H1469" s="37"/>
      <c r="I1469" s="35">
        <v>112280.2175</v>
      </c>
      <c r="J1469" s="35">
        <v>112280.2175</v>
      </c>
      <c r="K1469" s="35">
        <v>21333.2415</v>
      </c>
      <c r="L1469" s="35">
        <v>133613.459</v>
      </c>
      <c r="M1469" s="35">
        <v>0</v>
      </c>
      <c r="N1469" s="37"/>
      <c r="O1469" s="33"/>
      <c r="P1469" s="35">
        <v>0</v>
      </c>
    </row>
    <row r="1470" spans="1:16" ht="13.15" customHeight="1" x14ac:dyDescent="0.25">
      <c r="A1470" s="33" t="s">
        <v>33</v>
      </c>
      <c r="B1470" s="45" t="s">
        <v>1667</v>
      </c>
      <c r="C1470" s="46">
        <v>41</v>
      </c>
      <c r="D1470" s="47" t="s">
        <v>88</v>
      </c>
      <c r="E1470" s="34">
        <v>45288</v>
      </c>
      <c r="F1470" s="33" t="s">
        <v>4714</v>
      </c>
      <c r="G1470" s="33" t="s">
        <v>1720</v>
      </c>
      <c r="H1470" s="37"/>
      <c r="I1470" s="35">
        <v>45581.217499999999</v>
      </c>
      <c r="J1470" s="35">
        <v>45581.217499999999</v>
      </c>
      <c r="K1470" s="35">
        <v>8660.4315000000006</v>
      </c>
      <c r="L1470" s="35">
        <v>54241.648999999998</v>
      </c>
      <c r="M1470" s="35">
        <v>0</v>
      </c>
      <c r="N1470" s="37"/>
      <c r="O1470" s="33"/>
      <c r="P1470" s="35">
        <v>0</v>
      </c>
    </row>
    <row r="1471" spans="1:16" ht="13.15" customHeight="1" x14ac:dyDescent="0.25">
      <c r="A1471" s="33" t="s">
        <v>34</v>
      </c>
      <c r="B1471" s="45" t="s">
        <v>1721</v>
      </c>
      <c r="C1471" s="46">
        <v>1</v>
      </c>
      <c r="D1471" s="47" t="s">
        <v>88</v>
      </c>
      <c r="E1471" s="34">
        <v>44956</v>
      </c>
      <c r="F1471" s="33" t="s">
        <v>4732</v>
      </c>
      <c r="G1471" s="33" t="s">
        <v>1722</v>
      </c>
      <c r="H1471" s="37"/>
      <c r="I1471" s="35">
        <v>6799.38</v>
      </c>
      <c r="J1471" s="35">
        <v>6799.38</v>
      </c>
      <c r="K1471" s="35">
        <v>1291.8820000000001</v>
      </c>
      <c r="L1471" s="35">
        <v>8091.2619999999997</v>
      </c>
      <c r="M1471" s="35">
        <v>8091.2619999999997</v>
      </c>
      <c r="N1471" s="33">
        <v>9595435</v>
      </c>
      <c r="O1471" s="43">
        <v>45174</v>
      </c>
      <c r="P1471" s="36">
        <v>0</v>
      </c>
    </row>
    <row r="1472" spans="1:16" ht="13.15" customHeight="1" x14ac:dyDescent="0.25">
      <c r="A1472" s="33" t="s">
        <v>34</v>
      </c>
      <c r="B1472" s="45" t="s">
        <v>1721</v>
      </c>
      <c r="C1472" s="46">
        <v>2</v>
      </c>
      <c r="D1472" s="47" t="s">
        <v>88</v>
      </c>
      <c r="E1472" s="34">
        <v>44956</v>
      </c>
      <c r="F1472" s="33" t="s">
        <v>4732</v>
      </c>
      <c r="G1472" s="33" t="s">
        <v>1723</v>
      </c>
      <c r="H1472" s="37"/>
      <c r="I1472" s="35">
        <v>3399.69</v>
      </c>
      <c r="J1472" s="35">
        <v>3399.69</v>
      </c>
      <c r="K1472" s="35">
        <v>645.94100000000003</v>
      </c>
      <c r="L1472" s="35">
        <v>4045.6309999999999</v>
      </c>
      <c r="M1472" s="35">
        <v>4045.6309999999999</v>
      </c>
      <c r="N1472" s="33">
        <v>9595435</v>
      </c>
      <c r="O1472" s="43">
        <v>45174</v>
      </c>
      <c r="P1472" s="36">
        <v>0</v>
      </c>
    </row>
    <row r="1473" spans="1:16" ht="13.15" customHeight="1" x14ac:dyDescent="0.25">
      <c r="A1473" s="33" t="s">
        <v>34</v>
      </c>
      <c r="B1473" s="45" t="s">
        <v>1721</v>
      </c>
      <c r="C1473" s="46">
        <v>3</v>
      </c>
      <c r="D1473" s="47" t="s">
        <v>88</v>
      </c>
      <c r="E1473" s="34">
        <v>44956</v>
      </c>
      <c r="F1473" s="33" t="s">
        <v>4732</v>
      </c>
      <c r="G1473" s="33" t="s">
        <v>1724</v>
      </c>
      <c r="H1473" s="37"/>
      <c r="I1473" s="35">
        <v>3399.69</v>
      </c>
      <c r="J1473" s="35">
        <v>3399.69</v>
      </c>
      <c r="K1473" s="35">
        <v>645.94100000000003</v>
      </c>
      <c r="L1473" s="35">
        <v>4045.6309999999999</v>
      </c>
      <c r="M1473" s="35">
        <v>4045.6210000000001</v>
      </c>
      <c r="N1473" s="33">
        <v>9595435</v>
      </c>
      <c r="O1473" s="43">
        <v>45174</v>
      </c>
      <c r="P1473" s="36">
        <v>0</v>
      </c>
    </row>
    <row r="1474" spans="1:16" ht="13.15" customHeight="1" x14ac:dyDescent="0.25">
      <c r="A1474" s="33" t="s">
        <v>34</v>
      </c>
      <c r="B1474" s="45" t="s">
        <v>1721</v>
      </c>
      <c r="C1474" s="46">
        <v>4</v>
      </c>
      <c r="D1474" s="47" t="s">
        <v>88</v>
      </c>
      <c r="E1474" s="34">
        <v>44962</v>
      </c>
      <c r="F1474" s="33" t="s">
        <v>4733</v>
      </c>
      <c r="G1474" s="33" t="s">
        <v>1725</v>
      </c>
      <c r="H1474" s="37"/>
      <c r="I1474" s="35">
        <v>5595.5640000000003</v>
      </c>
      <c r="J1474" s="35">
        <v>5595.5640000000003</v>
      </c>
      <c r="K1474" s="35">
        <v>1063.1575</v>
      </c>
      <c r="L1474" s="35">
        <v>6658.7214999999997</v>
      </c>
      <c r="M1474" s="35">
        <v>0</v>
      </c>
      <c r="N1474" s="37"/>
      <c r="O1474" s="33"/>
      <c r="P1474" s="35">
        <v>0</v>
      </c>
    </row>
    <row r="1475" spans="1:16" ht="13.15" customHeight="1" x14ac:dyDescent="0.25">
      <c r="A1475" s="33" t="s">
        <v>34</v>
      </c>
      <c r="B1475" s="45" t="s">
        <v>1721</v>
      </c>
      <c r="C1475" s="46">
        <v>5</v>
      </c>
      <c r="D1475" s="47" t="s">
        <v>88</v>
      </c>
      <c r="E1475" s="34">
        <v>44980</v>
      </c>
      <c r="F1475" s="33" t="s">
        <v>4734</v>
      </c>
      <c r="G1475" s="33" t="s">
        <v>1726</v>
      </c>
      <c r="H1475" s="37"/>
      <c r="I1475" s="35">
        <v>10199.075999999999</v>
      </c>
      <c r="J1475" s="35">
        <v>10199.075999999999</v>
      </c>
      <c r="K1475" s="35">
        <v>1937.8244999999999</v>
      </c>
      <c r="L1475" s="35">
        <v>12136.9005</v>
      </c>
      <c r="M1475" s="35">
        <v>12136.9005</v>
      </c>
      <c r="N1475" s="33">
        <v>1646246</v>
      </c>
      <c r="O1475" s="43">
        <v>45223</v>
      </c>
      <c r="P1475" s="36">
        <v>0</v>
      </c>
    </row>
    <row r="1476" spans="1:16" ht="13.15" customHeight="1" x14ac:dyDescent="0.25">
      <c r="A1476" s="33" t="s">
        <v>34</v>
      </c>
      <c r="B1476" s="45" t="s">
        <v>1721</v>
      </c>
      <c r="C1476" s="46">
        <v>6</v>
      </c>
      <c r="D1476" s="47" t="s">
        <v>88</v>
      </c>
      <c r="E1476" s="34">
        <v>44983</v>
      </c>
      <c r="F1476" s="33" t="s">
        <v>4735</v>
      </c>
      <c r="G1476" s="33" t="s">
        <v>1727</v>
      </c>
      <c r="H1476" s="37"/>
      <c r="I1476" s="35">
        <v>10199.075999999999</v>
      </c>
      <c r="J1476" s="35">
        <v>10199.075999999999</v>
      </c>
      <c r="K1476" s="35">
        <v>1937.8244999999999</v>
      </c>
      <c r="L1476" s="35">
        <v>12136.9005</v>
      </c>
      <c r="M1476" s="35">
        <v>0</v>
      </c>
      <c r="N1476" s="37"/>
      <c r="O1476" s="33"/>
      <c r="P1476" s="35">
        <v>0</v>
      </c>
    </row>
    <row r="1477" spans="1:16" ht="13.15" customHeight="1" x14ac:dyDescent="0.25">
      <c r="A1477" s="33" t="s">
        <v>34</v>
      </c>
      <c r="B1477" s="45" t="s">
        <v>1721</v>
      </c>
      <c r="C1477" s="46">
        <v>7</v>
      </c>
      <c r="D1477" s="47" t="s">
        <v>88</v>
      </c>
      <c r="E1477" s="34">
        <v>44983</v>
      </c>
      <c r="F1477" s="33" t="s">
        <v>4736</v>
      </c>
      <c r="G1477" s="33" t="s">
        <v>1728</v>
      </c>
      <c r="H1477" s="37"/>
      <c r="I1477" s="35">
        <v>3399.69</v>
      </c>
      <c r="J1477" s="35">
        <v>3399.69</v>
      </c>
      <c r="K1477" s="35">
        <v>645.94100000000003</v>
      </c>
      <c r="L1477" s="35">
        <v>4045.6309999999999</v>
      </c>
      <c r="M1477" s="35">
        <v>4045.6309999999999</v>
      </c>
      <c r="N1477" s="33">
        <v>1646274</v>
      </c>
      <c r="O1477" s="43">
        <v>45223</v>
      </c>
      <c r="P1477" s="36">
        <v>0</v>
      </c>
    </row>
    <row r="1478" spans="1:16" ht="13.15" customHeight="1" x14ac:dyDescent="0.25">
      <c r="A1478" s="33" t="s">
        <v>34</v>
      </c>
      <c r="B1478" s="45" t="s">
        <v>1721</v>
      </c>
      <c r="C1478" s="46">
        <v>8</v>
      </c>
      <c r="D1478" s="47" t="s">
        <v>88</v>
      </c>
      <c r="E1478" s="34">
        <v>45071</v>
      </c>
      <c r="F1478" s="33" t="s">
        <v>4737</v>
      </c>
      <c r="G1478" s="33" t="s">
        <v>1729</v>
      </c>
      <c r="H1478" s="37"/>
      <c r="I1478" s="35">
        <v>30597.234000000004</v>
      </c>
      <c r="J1478" s="35">
        <v>30597.234000000004</v>
      </c>
      <c r="K1478" s="35">
        <v>5813.4745000000003</v>
      </c>
      <c r="L1478" s="35">
        <v>36410.708500000001</v>
      </c>
      <c r="M1478" s="35">
        <v>0</v>
      </c>
      <c r="N1478" s="37"/>
      <c r="O1478" s="33"/>
      <c r="P1478" s="35">
        <v>0</v>
      </c>
    </row>
    <row r="1479" spans="1:16" ht="13.15" customHeight="1" x14ac:dyDescent="0.25">
      <c r="A1479" s="33" t="s">
        <v>34</v>
      </c>
      <c r="B1479" s="45" t="s">
        <v>1721</v>
      </c>
      <c r="C1479" s="46">
        <v>9</v>
      </c>
      <c r="D1479" s="47" t="s">
        <v>88</v>
      </c>
      <c r="E1479" s="34">
        <v>45071</v>
      </c>
      <c r="F1479" s="33" t="s">
        <v>4738</v>
      </c>
      <c r="G1479" s="33" t="s">
        <v>1730</v>
      </c>
      <c r="H1479" s="37"/>
      <c r="I1479" s="35">
        <v>10199.075999999999</v>
      </c>
      <c r="J1479" s="35">
        <v>10199.075999999999</v>
      </c>
      <c r="K1479" s="35">
        <v>1937.8244999999999</v>
      </c>
      <c r="L1479" s="35">
        <v>12136.9005</v>
      </c>
      <c r="M1479" s="35">
        <v>12136.9005</v>
      </c>
      <c r="N1479" s="33">
        <v>39834</v>
      </c>
      <c r="O1479" s="43">
        <v>45070</v>
      </c>
      <c r="P1479" s="36">
        <v>0</v>
      </c>
    </row>
    <row r="1480" spans="1:16" ht="13.15" customHeight="1" x14ac:dyDescent="0.25">
      <c r="A1480" s="33" t="s">
        <v>34</v>
      </c>
      <c r="B1480" s="45" t="s">
        <v>1721</v>
      </c>
      <c r="C1480" s="46">
        <v>10</v>
      </c>
      <c r="D1480" s="47" t="s">
        <v>88</v>
      </c>
      <c r="E1480" s="34">
        <v>44927</v>
      </c>
      <c r="F1480" s="33" t="s">
        <v>4739</v>
      </c>
      <c r="G1480" s="33" t="s">
        <v>1731</v>
      </c>
      <c r="H1480" s="37"/>
      <c r="I1480" s="35">
        <v>0</v>
      </c>
      <c r="J1480" s="36">
        <v>0</v>
      </c>
      <c r="K1480" s="35">
        <v>0</v>
      </c>
      <c r="L1480" s="35">
        <v>0</v>
      </c>
      <c r="M1480" s="35">
        <v>0</v>
      </c>
      <c r="N1480" s="37"/>
      <c r="O1480" s="33"/>
      <c r="P1480" s="35">
        <v>0</v>
      </c>
    </row>
    <row r="1481" spans="1:16" ht="13.15" customHeight="1" x14ac:dyDescent="0.25">
      <c r="A1481" s="33" t="s">
        <v>34</v>
      </c>
      <c r="B1481" s="45" t="s">
        <v>1721</v>
      </c>
      <c r="C1481" s="46">
        <v>11</v>
      </c>
      <c r="D1481" s="47" t="s">
        <v>88</v>
      </c>
      <c r="E1481" s="34">
        <v>44927</v>
      </c>
      <c r="F1481" s="33" t="s">
        <v>4732</v>
      </c>
      <c r="G1481" s="33" t="s">
        <v>1731</v>
      </c>
      <c r="H1481" s="37"/>
      <c r="I1481" s="35">
        <v>0</v>
      </c>
      <c r="J1481" s="36">
        <v>0</v>
      </c>
      <c r="K1481" s="35">
        <v>0</v>
      </c>
      <c r="L1481" s="35">
        <v>0</v>
      </c>
      <c r="M1481" s="35">
        <v>0</v>
      </c>
      <c r="N1481" s="37"/>
      <c r="O1481" s="33"/>
      <c r="P1481" s="35">
        <v>0</v>
      </c>
    </row>
    <row r="1482" spans="1:16" ht="13.15" customHeight="1" x14ac:dyDescent="0.25">
      <c r="A1482" s="33" t="s">
        <v>34</v>
      </c>
      <c r="B1482" s="45" t="s">
        <v>1721</v>
      </c>
      <c r="C1482" s="46">
        <v>12</v>
      </c>
      <c r="D1482" s="47" t="s">
        <v>88</v>
      </c>
      <c r="E1482" s="34">
        <v>44927</v>
      </c>
      <c r="F1482" s="33" t="s">
        <v>4740</v>
      </c>
      <c r="G1482" s="33" t="s">
        <v>1731</v>
      </c>
      <c r="H1482" s="37"/>
      <c r="I1482" s="35">
        <v>0</v>
      </c>
      <c r="J1482" s="36">
        <v>0</v>
      </c>
      <c r="K1482" s="35">
        <v>0</v>
      </c>
      <c r="L1482" s="35">
        <v>0</v>
      </c>
      <c r="M1482" s="35">
        <v>0</v>
      </c>
      <c r="N1482" s="37"/>
      <c r="O1482" s="33"/>
      <c r="P1482" s="35">
        <v>0</v>
      </c>
    </row>
    <row r="1483" spans="1:16" ht="13.15" customHeight="1" x14ac:dyDescent="0.25">
      <c r="A1483" s="33" t="s">
        <v>34</v>
      </c>
      <c r="B1483" s="45" t="s">
        <v>1721</v>
      </c>
      <c r="C1483" s="46">
        <v>13</v>
      </c>
      <c r="D1483" s="47" t="s">
        <v>88</v>
      </c>
      <c r="E1483" s="34">
        <v>44927</v>
      </c>
      <c r="F1483" s="33" t="s">
        <v>4741</v>
      </c>
      <c r="G1483" s="33" t="s">
        <v>1731</v>
      </c>
      <c r="H1483" s="37"/>
      <c r="I1483" s="35">
        <v>0</v>
      </c>
      <c r="J1483" s="36">
        <v>0</v>
      </c>
      <c r="K1483" s="35">
        <v>0</v>
      </c>
      <c r="L1483" s="35">
        <v>0</v>
      </c>
      <c r="M1483" s="35">
        <v>0</v>
      </c>
      <c r="N1483" s="37"/>
      <c r="O1483" s="33"/>
      <c r="P1483" s="35">
        <v>0</v>
      </c>
    </row>
    <row r="1484" spans="1:16" ht="13.15" customHeight="1" x14ac:dyDescent="0.25">
      <c r="A1484" s="33" t="s">
        <v>34</v>
      </c>
      <c r="B1484" s="45" t="s">
        <v>1721</v>
      </c>
      <c r="C1484" s="46">
        <v>14</v>
      </c>
      <c r="D1484" s="47" t="s">
        <v>88</v>
      </c>
      <c r="E1484" s="34">
        <v>44927</v>
      </c>
      <c r="F1484" s="33" t="s">
        <v>4742</v>
      </c>
      <c r="G1484" s="33" t="s">
        <v>1731</v>
      </c>
      <c r="H1484" s="37"/>
      <c r="I1484" s="35">
        <v>0</v>
      </c>
      <c r="J1484" s="36">
        <v>0</v>
      </c>
      <c r="K1484" s="35">
        <v>0</v>
      </c>
      <c r="L1484" s="35">
        <v>0</v>
      </c>
      <c r="M1484" s="35">
        <v>0</v>
      </c>
      <c r="N1484" s="37"/>
      <c r="O1484" s="33"/>
      <c r="P1484" s="35">
        <v>0</v>
      </c>
    </row>
    <row r="1485" spans="1:16" ht="13.15" customHeight="1" x14ac:dyDescent="0.25">
      <c r="A1485" s="33" t="s">
        <v>34</v>
      </c>
      <c r="B1485" s="45" t="s">
        <v>1721</v>
      </c>
      <c r="C1485" s="46">
        <v>15</v>
      </c>
      <c r="D1485" s="47" t="s">
        <v>88</v>
      </c>
      <c r="E1485" s="34">
        <v>44927</v>
      </c>
      <c r="F1485" s="33" t="s">
        <v>4743</v>
      </c>
      <c r="G1485" s="33" t="s">
        <v>1731</v>
      </c>
      <c r="H1485" s="37"/>
      <c r="I1485" s="35">
        <v>0</v>
      </c>
      <c r="J1485" s="36">
        <v>0</v>
      </c>
      <c r="K1485" s="35">
        <v>0</v>
      </c>
      <c r="L1485" s="35">
        <v>0</v>
      </c>
      <c r="M1485" s="35">
        <v>0</v>
      </c>
      <c r="N1485" s="37"/>
      <c r="O1485" s="33"/>
      <c r="P1485" s="35">
        <v>0</v>
      </c>
    </row>
    <row r="1486" spans="1:16" ht="13.15" customHeight="1" x14ac:dyDescent="0.25">
      <c r="A1486" s="33" t="s">
        <v>34</v>
      </c>
      <c r="B1486" s="45" t="s">
        <v>1721</v>
      </c>
      <c r="C1486" s="46">
        <v>16</v>
      </c>
      <c r="D1486" s="47" t="s">
        <v>88</v>
      </c>
      <c r="E1486" s="34">
        <v>44927</v>
      </c>
      <c r="F1486" s="33" t="s">
        <v>4744</v>
      </c>
      <c r="G1486" s="33" t="s">
        <v>1731</v>
      </c>
      <c r="H1486" s="37"/>
      <c r="I1486" s="35">
        <v>0</v>
      </c>
      <c r="J1486" s="36">
        <v>0</v>
      </c>
      <c r="K1486" s="35">
        <v>0</v>
      </c>
      <c r="L1486" s="35">
        <v>0</v>
      </c>
      <c r="M1486" s="35">
        <v>0</v>
      </c>
      <c r="N1486" s="37"/>
      <c r="O1486" s="33"/>
      <c r="P1486" s="35">
        <v>0</v>
      </c>
    </row>
    <row r="1487" spans="1:16" ht="13.15" customHeight="1" x14ac:dyDescent="0.25">
      <c r="A1487" s="33" t="s">
        <v>34</v>
      </c>
      <c r="B1487" s="45" t="s">
        <v>1721</v>
      </c>
      <c r="C1487" s="46">
        <v>17</v>
      </c>
      <c r="D1487" s="47" t="s">
        <v>88</v>
      </c>
      <c r="E1487" s="34">
        <v>44927</v>
      </c>
      <c r="F1487" s="33" t="s">
        <v>4157</v>
      </c>
      <c r="G1487" s="33" t="s">
        <v>1731</v>
      </c>
      <c r="H1487" s="37"/>
      <c r="I1487" s="35">
        <v>0</v>
      </c>
      <c r="J1487" s="36">
        <v>0</v>
      </c>
      <c r="K1487" s="35">
        <v>0</v>
      </c>
      <c r="L1487" s="35">
        <v>0</v>
      </c>
      <c r="M1487" s="35">
        <v>0</v>
      </c>
      <c r="N1487" s="37"/>
      <c r="O1487" s="33"/>
      <c r="P1487" s="35">
        <v>0</v>
      </c>
    </row>
    <row r="1488" spans="1:16" ht="13.15" customHeight="1" x14ac:dyDescent="0.25">
      <c r="A1488" s="33" t="s">
        <v>34</v>
      </c>
      <c r="B1488" s="45" t="s">
        <v>1721</v>
      </c>
      <c r="C1488" s="46">
        <v>18</v>
      </c>
      <c r="D1488" s="47" t="s">
        <v>88</v>
      </c>
      <c r="E1488" s="34">
        <v>44927</v>
      </c>
      <c r="F1488" s="33" t="s">
        <v>4745</v>
      </c>
      <c r="G1488" s="33" t="s">
        <v>1731</v>
      </c>
      <c r="H1488" s="37"/>
      <c r="I1488" s="35">
        <v>0</v>
      </c>
      <c r="J1488" s="36">
        <v>0</v>
      </c>
      <c r="K1488" s="35">
        <v>0</v>
      </c>
      <c r="L1488" s="35">
        <v>0</v>
      </c>
      <c r="M1488" s="35">
        <v>0</v>
      </c>
      <c r="N1488" s="37"/>
      <c r="O1488" s="33"/>
      <c r="P1488" s="35">
        <v>0</v>
      </c>
    </row>
    <row r="1489" spans="1:16" ht="13.15" customHeight="1" x14ac:dyDescent="0.25">
      <c r="A1489" s="33" t="s">
        <v>34</v>
      </c>
      <c r="B1489" s="45" t="s">
        <v>1721</v>
      </c>
      <c r="C1489" s="46">
        <v>19</v>
      </c>
      <c r="D1489" s="47" t="s">
        <v>88</v>
      </c>
      <c r="E1489" s="34">
        <v>44927</v>
      </c>
      <c r="F1489" s="33" t="s">
        <v>4746</v>
      </c>
      <c r="G1489" s="33" t="s">
        <v>1731</v>
      </c>
      <c r="H1489" s="37"/>
      <c r="I1489" s="35">
        <v>0</v>
      </c>
      <c r="J1489" s="36">
        <v>0</v>
      </c>
      <c r="K1489" s="35">
        <v>0</v>
      </c>
      <c r="L1489" s="35">
        <v>0</v>
      </c>
      <c r="M1489" s="35">
        <v>0</v>
      </c>
      <c r="N1489" s="37"/>
      <c r="O1489" s="33"/>
      <c r="P1489" s="35">
        <v>0</v>
      </c>
    </row>
    <row r="1490" spans="1:16" ht="13.15" customHeight="1" x14ac:dyDescent="0.25">
      <c r="A1490" s="33" t="s">
        <v>34</v>
      </c>
      <c r="B1490" s="45" t="s">
        <v>1721</v>
      </c>
      <c r="C1490" s="46">
        <v>20</v>
      </c>
      <c r="D1490" s="47" t="s">
        <v>88</v>
      </c>
      <c r="E1490" s="34">
        <v>44927</v>
      </c>
      <c r="F1490" s="33" t="s">
        <v>4747</v>
      </c>
      <c r="G1490" s="33" t="s">
        <v>1731</v>
      </c>
      <c r="H1490" s="37"/>
      <c r="I1490" s="35">
        <v>0</v>
      </c>
      <c r="J1490" s="36">
        <v>0</v>
      </c>
      <c r="K1490" s="35">
        <v>0</v>
      </c>
      <c r="L1490" s="35">
        <v>0</v>
      </c>
      <c r="M1490" s="35">
        <v>0</v>
      </c>
      <c r="N1490" s="37"/>
      <c r="O1490" s="33"/>
      <c r="P1490" s="35">
        <v>0</v>
      </c>
    </row>
    <row r="1491" spans="1:16" ht="13.15" customHeight="1" x14ac:dyDescent="0.25">
      <c r="A1491" s="33" t="s">
        <v>34</v>
      </c>
      <c r="B1491" s="45" t="s">
        <v>1721</v>
      </c>
      <c r="C1491" s="46">
        <v>21</v>
      </c>
      <c r="D1491" s="47" t="s">
        <v>88</v>
      </c>
      <c r="E1491" s="34">
        <v>44927</v>
      </c>
      <c r="F1491" s="33" t="s">
        <v>4738</v>
      </c>
      <c r="G1491" s="33" t="s">
        <v>1731</v>
      </c>
      <c r="H1491" s="37"/>
      <c r="I1491" s="35">
        <v>0</v>
      </c>
      <c r="J1491" s="36">
        <v>0</v>
      </c>
      <c r="K1491" s="35">
        <v>0</v>
      </c>
      <c r="L1491" s="35">
        <v>0</v>
      </c>
      <c r="M1491" s="35">
        <v>0</v>
      </c>
      <c r="N1491" s="37"/>
      <c r="O1491" s="33"/>
      <c r="P1491" s="35">
        <v>0</v>
      </c>
    </row>
    <row r="1492" spans="1:16" ht="13.15" customHeight="1" x14ac:dyDescent="0.25">
      <c r="A1492" s="33" t="s">
        <v>34</v>
      </c>
      <c r="B1492" s="45" t="s">
        <v>1721</v>
      </c>
      <c r="C1492" s="46">
        <v>22</v>
      </c>
      <c r="D1492" s="47" t="s">
        <v>88</v>
      </c>
      <c r="E1492" s="34">
        <v>44927</v>
      </c>
      <c r="F1492" s="33" t="s">
        <v>4747</v>
      </c>
      <c r="G1492" s="33" t="s">
        <v>1731</v>
      </c>
      <c r="H1492" s="37"/>
      <c r="I1492" s="35">
        <v>0</v>
      </c>
      <c r="J1492" s="36">
        <v>0</v>
      </c>
      <c r="K1492" s="35">
        <v>0</v>
      </c>
      <c r="L1492" s="35">
        <v>0</v>
      </c>
      <c r="M1492" s="35">
        <v>0</v>
      </c>
      <c r="N1492" s="37"/>
      <c r="O1492" s="33"/>
      <c r="P1492" s="35">
        <v>0</v>
      </c>
    </row>
    <row r="1493" spans="1:16" ht="13.15" customHeight="1" x14ac:dyDescent="0.25">
      <c r="A1493" s="33" t="s">
        <v>34</v>
      </c>
      <c r="B1493" s="45" t="s">
        <v>1721</v>
      </c>
      <c r="C1493" s="46">
        <v>23</v>
      </c>
      <c r="D1493" s="47" t="s">
        <v>88</v>
      </c>
      <c r="E1493" s="34">
        <v>44927</v>
      </c>
      <c r="F1493" s="33" t="s">
        <v>4748</v>
      </c>
      <c r="G1493" s="33" t="s">
        <v>1731</v>
      </c>
      <c r="H1493" s="37"/>
      <c r="I1493" s="35">
        <v>0</v>
      </c>
      <c r="J1493" s="36">
        <v>0</v>
      </c>
      <c r="K1493" s="35">
        <v>0</v>
      </c>
      <c r="L1493" s="35">
        <v>0</v>
      </c>
      <c r="M1493" s="35">
        <v>0</v>
      </c>
      <c r="N1493" s="37"/>
      <c r="O1493" s="33"/>
      <c r="P1493" s="35">
        <v>0</v>
      </c>
    </row>
    <row r="1494" spans="1:16" ht="13.15" customHeight="1" x14ac:dyDescent="0.25">
      <c r="A1494" s="33" t="s">
        <v>34</v>
      </c>
      <c r="B1494" s="45" t="s">
        <v>1721</v>
      </c>
      <c r="C1494" s="46">
        <v>24</v>
      </c>
      <c r="D1494" s="47" t="s">
        <v>88</v>
      </c>
      <c r="E1494" s="34">
        <v>44927</v>
      </c>
      <c r="F1494" s="33" t="s">
        <v>4739</v>
      </c>
      <c r="G1494" s="33" t="s">
        <v>1731</v>
      </c>
      <c r="H1494" s="37"/>
      <c r="I1494" s="35">
        <v>0</v>
      </c>
      <c r="J1494" s="36">
        <v>0</v>
      </c>
      <c r="K1494" s="35">
        <v>0</v>
      </c>
      <c r="L1494" s="35">
        <v>0</v>
      </c>
      <c r="M1494" s="35">
        <v>0</v>
      </c>
      <c r="N1494" s="37"/>
      <c r="O1494" s="33"/>
      <c r="P1494" s="35">
        <v>0</v>
      </c>
    </row>
    <row r="1495" spans="1:16" ht="13.15" customHeight="1" x14ac:dyDescent="0.25">
      <c r="A1495" s="33" t="s">
        <v>34</v>
      </c>
      <c r="B1495" s="45" t="s">
        <v>1721</v>
      </c>
      <c r="C1495" s="46">
        <v>25</v>
      </c>
      <c r="D1495" s="47" t="s">
        <v>88</v>
      </c>
      <c r="E1495" s="34">
        <v>44927</v>
      </c>
      <c r="F1495" s="33" t="s">
        <v>4739</v>
      </c>
      <c r="G1495" s="33" t="s">
        <v>1731</v>
      </c>
      <c r="H1495" s="37"/>
      <c r="I1495" s="35">
        <v>0</v>
      </c>
      <c r="J1495" s="36">
        <v>0</v>
      </c>
      <c r="K1495" s="35">
        <v>0</v>
      </c>
      <c r="L1495" s="35">
        <v>0</v>
      </c>
      <c r="M1495" s="35">
        <v>0</v>
      </c>
      <c r="N1495" s="37"/>
      <c r="O1495" s="33"/>
      <c r="P1495" s="35">
        <v>0</v>
      </c>
    </row>
    <row r="1496" spans="1:16" ht="13.15" customHeight="1" x14ac:dyDescent="0.25">
      <c r="A1496" s="33" t="s">
        <v>34</v>
      </c>
      <c r="B1496" s="45" t="s">
        <v>1721</v>
      </c>
      <c r="C1496" s="46">
        <v>26</v>
      </c>
      <c r="D1496" s="47" t="s">
        <v>88</v>
      </c>
      <c r="E1496" s="34">
        <v>44927</v>
      </c>
      <c r="F1496" s="33" t="s">
        <v>4741</v>
      </c>
      <c r="G1496" s="33" t="s">
        <v>1731</v>
      </c>
      <c r="H1496" s="37"/>
      <c r="I1496" s="35">
        <v>0</v>
      </c>
      <c r="J1496" s="36">
        <v>0</v>
      </c>
      <c r="K1496" s="35">
        <v>0</v>
      </c>
      <c r="L1496" s="35">
        <v>0</v>
      </c>
      <c r="M1496" s="35">
        <v>0</v>
      </c>
      <c r="N1496" s="37"/>
      <c r="O1496" s="33"/>
      <c r="P1496" s="35">
        <v>0</v>
      </c>
    </row>
    <row r="1497" spans="1:16" ht="13.15" customHeight="1" x14ac:dyDescent="0.25">
      <c r="A1497" s="33" t="s">
        <v>34</v>
      </c>
      <c r="B1497" s="45" t="s">
        <v>1721</v>
      </c>
      <c r="C1497" s="46">
        <v>27</v>
      </c>
      <c r="D1497" s="47" t="s">
        <v>88</v>
      </c>
      <c r="E1497" s="34">
        <v>44927</v>
      </c>
      <c r="F1497" s="33" t="s">
        <v>4732</v>
      </c>
      <c r="G1497" s="33" t="s">
        <v>1731</v>
      </c>
      <c r="H1497" s="37"/>
      <c r="I1497" s="35">
        <v>0</v>
      </c>
      <c r="J1497" s="36">
        <v>0</v>
      </c>
      <c r="K1497" s="35">
        <v>0</v>
      </c>
      <c r="L1497" s="35">
        <v>0</v>
      </c>
      <c r="M1497" s="35">
        <v>0</v>
      </c>
      <c r="N1497" s="37"/>
      <c r="O1497" s="33"/>
      <c r="P1497" s="35">
        <v>0</v>
      </c>
    </row>
    <row r="1498" spans="1:16" ht="13.15" customHeight="1" x14ac:dyDescent="0.25">
      <c r="A1498" s="33" t="s">
        <v>34</v>
      </c>
      <c r="B1498" s="45" t="s">
        <v>1721</v>
      </c>
      <c r="C1498" s="46">
        <v>28</v>
      </c>
      <c r="D1498" s="47" t="s">
        <v>88</v>
      </c>
      <c r="E1498" s="34">
        <v>44927</v>
      </c>
      <c r="F1498" s="33" t="s">
        <v>4732</v>
      </c>
      <c r="G1498" s="33" t="s">
        <v>1731</v>
      </c>
      <c r="H1498" s="37"/>
      <c r="I1498" s="35">
        <v>0</v>
      </c>
      <c r="J1498" s="36">
        <v>0</v>
      </c>
      <c r="K1498" s="35">
        <v>0</v>
      </c>
      <c r="L1498" s="35">
        <v>0</v>
      </c>
      <c r="M1498" s="35">
        <v>0</v>
      </c>
      <c r="N1498" s="37"/>
      <c r="O1498" s="33"/>
      <c r="P1498" s="35">
        <v>0</v>
      </c>
    </row>
    <row r="1499" spans="1:16" ht="13.15" customHeight="1" x14ac:dyDescent="0.25">
      <c r="A1499" s="33" t="s">
        <v>34</v>
      </c>
      <c r="B1499" s="45" t="s">
        <v>1721</v>
      </c>
      <c r="C1499" s="46">
        <v>29</v>
      </c>
      <c r="D1499" s="47" t="s">
        <v>88</v>
      </c>
      <c r="E1499" s="34">
        <v>44927</v>
      </c>
      <c r="F1499" s="33" t="s">
        <v>4732</v>
      </c>
      <c r="G1499" s="33" t="s">
        <v>1731</v>
      </c>
      <c r="H1499" s="37"/>
      <c r="I1499" s="35">
        <v>0</v>
      </c>
      <c r="J1499" s="36">
        <v>0</v>
      </c>
      <c r="K1499" s="35">
        <v>0</v>
      </c>
      <c r="L1499" s="35">
        <v>0</v>
      </c>
      <c r="M1499" s="35">
        <v>0</v>
      </c>
      <c r="N1499" s="37"/>
      <c r="O1499" s="33"/>
      <c r="P1499" s="35">
        <v>0</v>
      </c>
    </row>
    <row r="1500" spans="1:16" ht="13.15" customHeight="1" x14ac:dyDescent="0.25">
      <c r="A1500" s="33" t="s">
        <v>34</v>
      </c>
      <c r="B1500" s="45" t="s">
        <v>1721</v>
      </c>
      <c r="C1500" s="46">
        <v>30</v>
      </c>
      <c r="D1500" s="47" t="s">
        <v>88</v>
      </c>
      <c r="E1500" s="34">
        <v>45103</v>
      </c>
      <c r="F1500" s="33" t="s">
        <v>4749</v>
      </c>
      <c r="G1500" s="33" t="s">
        <v>1732</v>
      </c>
      <c r="H1500" s="37"/>
      <c r="I1500" s="35">
        <v>37374.056499999999</v>
      </c>
      <c r="J1500" s="35">
        <v>37374.056499999999</v>
      </c>
      <c r="K1500" s="35">
        <v>7101.0710000000008</v>
      </c>
      <c r="L1500" s="35">
        <v>44475.127500000002</v>
      </c>
      <c r="M1500" s="35">
        <v>0</v>
      </c>
      <c r="N1500" s="37"/>
      <c r="O1500" s="33"/>
      <c r="P1500" s="35">
        <v>0</v>
      </c>
    </row>
    <row r="1501" spans="1:16" ht="13.15" customHeight="1" x14ac:dyDescent="0.25">
      <c r="A1501" s="33" t="s">
        <v>34</v>
      </c>
      <c r="B1501" s="45" t="s">
        <v>1721</v>
      </c>
      <c r="C1501" s="46">
        <v>31</v>
      </c>
      <c r="D1501" s="47" t="s">
        <v>88</v>
      </c>
      <c r="E1501" s="34">
        <v>45103</v>
      </c>
      <c r="F1501" s="33" t="s">
        <v>4741</v>
      </c>
      <c r="G1501" s="33" t="s">
        <v>1733</v>
      </c>
      <c r="H1501" s="37"/>
      <c r="I1501" s="35">
        <v>30597.234000000004</v>
      </c>
      <c r="J1501" s="35">
        <v>30597.234000000004</v>
      </c>
      <c r="K1501" s="35">
        <v>5813.4745000000003</v>
      </c>
      <c r="L1501" s="35">
        <v>36410.708500000001</v>
      </c>
      <c r="M1501" s="35">
        <v>0</v>
      </c>
      <c r="N1501" s="37"/>
      <c r="O1501" s="33"/>
      <c r="P1501" s="35">
        <v>0</v>
      </c>
    </row>
    <row r="1502" spans="1:16" ht="13.15" customHeight="1" x14ac:dyDescent="0.25">
      <c r="A1502" s="33" t="s">
        <v>34</v>
      </c>
      <c r="B1502" s="45" t="s">
        <v>1721</v>
      </c>
      <c r="C1502" s="46">
        <v>32</v>
      </c>
      <c r="D1502" s="47" t="s">
        <v>88</v>
      </c>
      <c r="E1502" s="34">
        <v>45103</v>
      </c>
      <c r="F1502" s="33" t="s">
        <v>4750</v>
      </c>
      <c r="G1502" s="33" t="s">
        <v>1734</v>
      </c>
      <c r="H1502" s="37"/>
      <c r="I1502" s="35">
        <v>10199.075999999999</v>
      </c>
      <c r="J1502" s="35">
        <v>10199.075999999999</v>
      </c>
      <c r="K1502" s="35">
        <v>1937.8244999999999</v>
      </c>
      <c r="L1502" s="35">
        <v>12136.9005</v>
      </c>
      <c r="M1502" s="35">
        <v>12136.9005</v>
      </c>
      <c r="N1502" s="33">
        <v>6152027</v>
      </c>
      <c r="O1502" s="43">
        <v>45286</v>
      </c>
      <c r="P1502" s="36">
        <v>0</v>
      </c>
    </row>
    <row r="1503" spans="1:16" ht="13.15" customHeight="1" x14ac:dyDescent="0.25">
      <c r="A1503" s="33" t="s">
        <v>34</v>
      </c>
      <c r="B1503" s="45" t="s">
        <v>1721</v>
      </c>
      <c r="C1503" s="46">
        <v>33</v>
      </c>
      <c r="D1503" s="47" t="s">
        <v>88</v>
      </c>
      <c r="E1503" s="34">
        <v>45104</v>
      </c>
      <c r="F1503" s="33" t="s">
        <v>4751</v>
      </c>
      <c r="G1503" s="33" t="s">
        <v>1735</v>
      </c>
      <c r="H1503" s="37"/>
      <c r="I1503" s="35">
        <v>45074.791499999999</v>
      </c>
      <c r="J1503" s="35">
        <v>45074.791499999999</v>
      </c>
      <c r="K1503" s="35">
        <v>8564.2104999999992</v>
      </c>
      <c r="L1503" s="35">
        <v>53639.002</v>
      </c>
      <c r="M1503" s="35">
        <v>0</v>
      </c>
      <c r="N1503" s="37"/>
      <c r="O1503" s="33"/>
      <c r="P1503" s="35">
        <v>0</v>
      </c>
    </row>
    <row r="1504" spans="1:16" ht="13.15" customHeight="1" x14ac:dyDescent="0.25">
      <c r="A1504" s="33" t="s">
        <v>34</v>
      </c>
      <c r="B1504" s="45" t="s">
        <v>1721</v>
      </c>
      <c r="C1504" s="46">
        <v>34</v>
      </c>
      <c r="D1504" s="47" t="s">
        <v>88</v>
      </c>
      <c r="E1504" s="34">
        <v>45138</v>
      </c>
      <c r="F1504" s="33" t="s">
        <v>4745</v>
      </c>
      <c r="G1504" s="33" t="s">
        <v>1736</v>
      </c>
      <c r="H1504" s="37"/>
      <c r="I1504" s="35">
        <v>13598.768</v>
      </c>
      <c r="J1504" s="35">
        <v>13598.768</v>
      </c>
      <c r="K1504" s="35">
        <v>0</v>
      </c>
      <c r="L1504" s="35">
        <v>13598.768</v>
      </c>
      <c r="M1504" s="35">
        <v>13598.768</v>
      </c>
      <c r="N1504" s="33">
        <v>506434</v>
      </c>
      <c r="O1504" s="43">
        <v>45150</v>
      </c>
      <c r="P1504" s="36">
        <v>0</v>
      </c>
    </row>
    <row r="1505" spans="1:16" ht="13.15" customHeight="1" x14ac:dyDescent="0.25">
      <c r="A1505" s="33" t="s">
        <v>34</v>
      </c>
      <c r="B1505" s="45" t="s">
        <v>1721</v>
      </c>
      <c r="C1505" s="46">
        <v>36</v>
      </c>
      <c r="D1505" s="47" t="s">
        <v>88</v>
      </c>
      <c r="E1505" s="34">
        <v>45168</v>
      </c>
      <c r="F1505" s="33" t="s">
        <v>4752</v>
      </c>
      <c r="G1505" s="33" t="s">
        <v>1737</v>
      </c>
      <c r="H1505" s="37"/>
      <c r="I1505" s="35">
        <v>10199.075999999999</v>
      </c>
      <c r="J1505" s="35">
        <v>10199.075999999999</v>
      </c>
      <c r="K1505" s="35">
        <v>1937.8244999999999</v>
      </c>
      <c r="L1505" s="35">
        <v>12136.9005</v>
      </c>
      <c r="M1505" s="35">
        <v>0</v>
      </c>
      <c r="N1505" s="37"/>
      <c r="O1505" s="33"/>
      <c r="P1505" s="35">
        <v>0</v>
      </c>
    </row>
    <row r="1506" spans="1:16" ht="13.15" customHeight="1" x14ac:dyDescent="0.25">
      <c r="A1506" s="33" t="s">
        <v>34</v>
      </c>
      <c r="B1506" s="45" t="s">
        <v>1721</v>
      </c>
      <c r="C1506" s="46">
        <v>37</v>
      </c>
      <c r="D1506" s="47" t="s">
        <v>88</v>
      </c>
      <c r="E1506" s="34">
        <v>45168</v>
      </c>
      <c r="F1506" s="33" t="s">
        <v>4753</v>
      </c>
      <c r="G1506" s="33" t="s">
        <v>1738</v>
      </c>
      <c r="H1506" s="37"/>
      <c r="I1506" s="35">
        <v>3399.69</v>
      </c>
      <c r="J1506" s="35">
        <v>3399.69</v>
      </c>
      <c r="K1506" s="35">
        <v>645.94100000000003</v>
      </c>
      <c r="L1506" s="35">
        <v>4045.6309999999999</v>
      </c>
      <c r="M1506" s="35">
        <v>0</v>
      </c>
      <c r="N1506" s="37"/>
      <c r="O1506" s="33"/>
      <c r="P1506" s="35">
        <v>0</v>
      </c>
    </row>
    <row r="1507" spans="1:16" ht="13.15" customHeight="1" x14ac:dyDescent="0.25">
      <c r="A1507" s="33" t="s">
        <v>34</v>
      </c>
      <c r="B1507" s="45" t="s">
        <v>1721</v>
      </c>
      <c r="C1507" s="46">
        <v>38</v>
      </c>
      <c r="D1507" s="47" t="s">
        <v>88</v>
      </c>
      <c r="E1507" s="34">
        <v>45169</v>
      </c>
      <c r="F1507" s="33" t="s">
        <v>4754</v>
      </c>
      <c r="G1507" s="33" t="s">
        <v>1739</v>
      </c>
      <c r="H1507" s="37"/>
      <c r="I1507" s="35">
        <v>10199.075999999999</v>
      </c>
      <c r="J1507" s="35">
        <v>10199.075999999999</v>
      </c>
      <c r="K1507" s="35">
        <v>1937.8244999999999</v>
      </c>
      <c r="L1507" s="35">
        <v>12136.9005</v>
      </c>
      <c r="M1507" s="35">
        <v>12136.9005</v>
      </c>
      <c r="N1507" s="33">
        <v>5804999</v>
      </c>
      <c r="O1507" s="43">
        <v>45290</v>
      </c>
      <c r="P1507" s="36">
        <v>0</v>
      </c>
    </row>
    <row r="1508" spans="1:16" ht="13.15" customHeight="1" x14ac:dyDescent="0.25">
      <c r="A1508" s="33" t="s">
        <v>34</v>
      </c>
      <c r="B1508" s="45" t="s">
        <v>1721</v>
      </c>
      <c r="C1508" s="46">
        <v>39</v>
      </c>
      <c r="D1508" s="47" t="s">
        <v>88</v>
      </c>
      <c r="E1508" s="34">
        <v>45180</v>
      </c>
      <c r="F1508" s="33" t="s">
        <v>4755</v>
      </c>
      <c r="G1508" s="33" t="s">
        <v>1740</v>
      </c>
      <c r="H1508" s="37"/>
      <c r="I1508" s="35">
        <v>62361.75</v>
      </c>
      <c r="J1508" s="35">
        <v>62361.75</v>
      </c>
      <c r="K1508" s="35">
        <v>11848.7325</v>
      </c>
      <c r="L1508" s="35">
        <v>74210.482499999998</v>
      </c>
      <c r="M1508" s="35">
        <v>74210.482499999998</v>
      </c>
      <c r="N1508" s="33">
        <v>111921</v>
      </c>
      <c r="O1508" s="43">
        <v>45237</v>
      </c>
      <c r="P1508" s="36">
        <v>0</v>
      </c>
    </row>
    <row r="1509" spans="1:16" ht="13.15" customHeight="1" x14ac:dyDescent="0.25">
      <c r="A1509" s="33" t="s">
        <v>34</v>
      </c>
      <c r="B1509" s="45" t="s">
        <v>1721</v>
      </c>
      <c r="C1509" s="46">
        <v>40</v>
      </c>
      <c r="D1509" s="47" t="s">
        <v>88</v>
      </c>
      <c r="E1509" s="34">
        <v>45180</v>
      </c>
      <c r="F1509" s="33" t="s">
        <v>4756</v>
      </c>
      <c r="G1509" s="33" t="s">
        <v>1741</v>
      </c>
      <c r="H1509" s="37"/>
      <c r="I1509" s="35">
        <v>13598.76</v>
      </c>
      <c r="J1509" s="35">
        <v>13598.76</v>
      </c>
      <c r="K1509" s="35">
        <v>2583.7640000000001</v>
      </c>
      <c r="L1509" s="35">
        <v>16182.523999999999</v>
      </c>
      <c r="M1509" s="35">
        <v>16182.523999999999</v>
      </c>
      <c r="N1509" s="33">
        <v>1642019</v>
      </c>
      <c r="O1509" s="43">
        <v>45222</v>
      </c>
      <c r="P1509" s="36">
        <v>0</v>
      </c>
    </row>
    <row r="1510" spans="1:16" ht="13.15" customHeight="1" x14ac:dyDescent="0.25">
      <c r="A1510" s="33" t="s">
        <v>34</v>
      </c>
      <c r="B1510" s="45" t="s">
        <v>1721</v>
      </c>
      <c r="C1510" s="46">
        <v>41</v>
      </c>
      <c r="D1510" s="47" t="s">
        <v>88</v>
      </c>
      <c r="E1510" s="34">
        <v>45180</v>
      </c>
      <c r="F1510" s="33" t="s">
        <v>4747</v>
      </c>
      <c r="G1510" s="33" t="s">
        <v>1742</v>
      </c>
      <c r="H1510" s="37"/>
      <c r="I1510" s="35">
        <v>10199.075999999999</v>
      </c>
      <c r="J1510" s="35">
        <v>10199.075999999999</v>
      </c>
      <c r="K1510" s="35">
        <v>1937.8244999999999</v>
      </c>
      <c r="L1510" s="35">
        <v>12136.9005</v>
      </c>
      <c r="M1510" s="35">
        <v>0</v>
      </c>
      <c r="N1510" s="37"/>
      <c r="O1510" s="33"/>
      <c r="P1510" s="35">
        <v>0</v>
      </c>
    </row>
    <row r="1511" spans="1:16" ht="13.15" customHeight="1" x14ac:dyDescent="0.25">
      <c r="A1511" s="33" t="s">
        <v>34</v>
      </c>
      <c r="B1511" s="45" t="s">
        <v>1721</v>
      </c>
      <c r="C1511" s="46">
        <v>42</v>
      </c>
      <c r="D1511" s="47" t="s">
        <v>88</v>
      </c>
      <c r="E1511" s="34">
        <v>45181</v>
      </c>
      <c r="F1511" s="33" t="s">
        <v>4740</v>
      </c>
      <c r="G1511" s="33" t="s">
        <v>1743</v>
      </c>
      <c r="H1511" s="37"/>
      <c r="I1511" s="35">
        <v>3399.69</v>
      </c>
      <c r="J1511" s="35">
        <v>3399.69</v>
      </c>
      <c r="K1511" s="35">
        <v>645.94100000000003</v>
      </c>
      <c r="L1511" s="35">
        <v>4045.6309999999999</v>
      </c>
      <c r="M1511" s="35">
        <v>4045.6309999999999</v>
      </c>
      <c r="N1511" s="33">
        <v>1827149</v>
      </c>
      <c r="O1511" s="43">
        <v>45273</v>
      </c>
      <c r="P1511" s="36">
        <v>0</v>
      </c>
    </row>
    <row r="1512" spans="1:16" ht="13.15" customHeight="1" x14ac:dyDescent="0.25">
      <c r="A1512" s="33" t="s">
        <v>34</v>
      </c>
      <c r="B1512" s="45" t="s">
        <v>1721</v>
      </c>
      <c r="C1512" s="46">
        <v>43</v>
      </c>
      <c r="D1512" s="47" t="s">
        <v>88</v>
      </c>
      <c r="E1512" s="34">
        <v>45181</v>
      </c>
      <c r="F1512" s="33" t="s">
        <v>4748</v>
      </c>
      <c r="G1512" s="33" t="s">
        <v>1744</v>
      </c>
      <c r="H1512" s="37"/>
      <c r="I1512" s="35">
        <v>3399.69</v>
      </c>
      <c r="J1512" s="35">
        <v>3399.69</v>
      </c>
      <c r="K1512" s="35">
        <v>645.94100000000003</v>
      </c>
      <c r="L1512" s="35">
        <v>4045.6309999999999</v>
      </c>
      <c r="M1512" s="35">
        <v>4045.6309999999999</v>
      </c>
      <c r="N1512" s="33">
        <v>6039671</v>
      </c>
      <c r="O1512" s="43">
        <v>45201</v>
      </c>
      <c r="P1512" s="36">
        <v>0</v>
      </c>
    </row>
    <row r="1513" spans="1:16" ht="13.15" customHeight="1" x14ac:dyDescent="0.25">
      <c r="A1513" s="33" t="s">
        <v>34</v>
      </c>
      <c r="B1513" s="45" t="s">
        <v>1721</v>
      </c>
      <c r="C1513" s="46">
        <v>44</v>
      </c>
      <c r="D1513" s="47" t="s">
        <v>88</v>
      </c>
      <c r="E1513" s="34">
        <v>45182</v>
      </c>
      <c r="F1513" s="33" t="s">
        <v>4757</v>
      </c>
      <c r="G1513" s="33" t="s">
        <v>1745</v>
      </c>
      <c r="H1513" s="37"/>
      <c r="I1513" s="35">
        <v>55461.680500000002</v>
      </c>
      <c r="J1513" s="35">
        <v>55461.680500000002</v>
      </c>
      <c r="K1513" s="35">
        <v>10537.719500000001</v>
      </c>
      <c r="L1513" s="35">
        <v>65999.399999999994</v>
      </c>
      <c r="M1513" s="35">
        <v>65999.399999999994</v>
      </c>
      <c r="N1513" s="33">
        <v>1214122</v>
      </c>
      <c r="O1513" s="43">
        <v>45252</v>
      </c>
      <c r="P1513" s="36">
        <v>0</v>
      </c>
    </row>
    <row r="1514" spans="1:16" ht="13.15" customHeight="1" x14ac:dyDescent="0.25">
      <c r="A1514" s="33" t="s">
        <v>34</v>
      </c>
      <c r="B1514" s="45" t="s">
        <v>1721</v>
      </c>
      <c r="C1514" s="46">
        <v>45</v>
      </c>
      <c r="D1514" s="47" t="s">
        <v>88</v>
      </c>
      <c r="E1514" s="34">
        <v>45228</v>
      </c>
      <c r="F1514" s="33" t="s">
        <v>4758</v>
      </c>
      <c r="G1514" s="33" t="s">
        <v>1746</v>
      </c>
      <c r="H1514" s="37"/>
      <c r="I1514" s="35">
        <v>903957.79099999997</v>
      </c>
      <c r="J1514" s="35">
        <v>903957.79099999997</v>
      </c>
      <c r="K1514" s="35">
        <v>171751.98050000001</v>
      </c>
      <c r="L1514" s="35">
        <v>1075709.7715</v>
      </c>
      <c r="M1514" s="35">
        <v>1075709.7715</v>
      </c>
      <c r="N1514" s="33">
        <v>1875756</v>
      </c>
      <c r="O1514" s="43">
        <v>45280</v>
      </c>
      <c r="P1514" s="36">
        <v>0</v>
      </c>
    </row>
    <row r="1515" spans="1:16" ht="13.15" customHeight="1" x14ac:dyDescent="0.25">
      <c r="A1515" s="33" t="s">
        <v>34</v>
      </c>
      <c r="B1515" s="45" t="s">
        <v>1721</v>
      </c>
      <c r="C1515" s="46">
        <v>46</v>
      </c>
      <c r="D1515" s="47" t="s">
        <v>88</v>
      </c>
      <c r="E1515" s="34">
        <v>45260</v>
      </c>
      <c r="F1515" s="33" t="s">
        <v>4746</v>
      </c>
      <c r="G1515" s="33" t="s">
        <v>1747</v>
      </c>
      <c r="H1515" s="37"/>
      <c r="I1515" s="35">
        <v>3399.69</v>
      </c>
      <c r="J1515" s="35">
        <v>3399.69</v>
      </c>
      <c r="K1515" s="35">
        <v>645.94100000000003</v>
      </c>
      <c r="L1515" s="35">
        <v>4045.6309999999999</v>
      </c>
      <c r="M1515" s="35">
        <v>0</v>
      </c>
      <c r="N1515" s="37"/>
      <c r="O1515" s="33"/>
      <c r="P1515" s="35">
        <v>0</v>
      </c>
    </row>
    <row r="1516" spans="1:16" ht="13.15" customHeight="1" x14ac:dyDescent="0.25">
      <c r="A1516" s="33" t="s">
        <v>34</v>
      </c>
      <c r="B1516" s="45" t="s">
        <v>1721</v>
      </c>
      <c r="C1516" s="46">
        <v>47</v>
      </c>
      <c r="D1516" s="47" t="s">
        <v>88</v>
      </c>
      <c r="E1516" s="34">
        <v>45260</v>
      </c>
      <c r="F1516" s="33" t="s">
        <v>4759</v>
      </c>
      <c r="G1516" s="33" t="s">
        <v>1748</v>
      </c>
      <c r="H1516" s="37"/>
      <c r="I1516" s="35">
        <v>3399.69</v>
      </c>
      <c r="J1516" s="35">
        <v>3399.69</v>
      </c>
      <c r="K1516" s="35">
        <v>645.94100000000003</v>
      </c>
      <c r="L1516" s="35">
        <v>4045.6309999999999</v>
      </c>
      <c r="M1516" s="35">
        <v>0</v>
      </c>
      <c r="N1516" s="37"/>
      <c r="O1516" s="33"/>
      <c r="P1516" s="35">
        <v>0</v>
      </c>
    </row>
    <row r="1517" spans="1:16" ht="13.15" customHeight="1" x14ac:dyDescent="0.25">
      <c r="A1517" s="33" t="s">
        <v>34</v>
      </c>
      <c r="B1517" s="45" t="s">
        <v>1721</v>
      </c>
      <c r="C1517" s="46">
        <v>48</v>
      </c>
      <c r="D1517" s="47" t="s">
        <v>88</v>
      </c>
      <c r="E1517" s="34">
        <v>45260</v>
      </c>
      <c r="F1517" s="33" t="s">
        <v>4759</v>
      </c>
      <c r="G1517" s="33" t="s">
        <v>1749</v>
      </c>
      <c r="H1517" s="37"/>
      <c r="I1517" s="35">
        <v>10199.075999999999</v>
      </c>
      <c r="J1517" s="35">
        <v>10199.075999999999</v>
      </c>
      <c r="K1517" s="35">
        <v>1937.8244999999999</v>
      </c>
      <c r="L1517" s="35">
        <v>12136.9005</v>
      </c>
      <c r="M1517" s="35">
        <v>0</v>
      </c>
      <c r="N1517" s="37"/>
      <c r="O1517" s="33"/>
      <c r="P1517" s="35">
        <v>0</v>
      </c>
    </row>
    <row r="1518" spans="1:16" ht="13.15" customHeight="1" x14ac:dyDescent="0.25">
      <c r="A1518" s="33" t="s">
        <v>34</v>
      </c>
      <c r="B1518" s="45" t="s">
        <v>1721</v>
      </c>
      <c r="C1518" s="46">
        <v>49</v>
      </c>
      <c r="D1518" s="47" t="s">
        <v>88</v>
      </c>
      <c r="E1518" s="34">
        <v>45277</v>
      </c>
      <c r="F1518" s="33" t="s">
        <v>4760</v>
      </c>
      <c r="G1518" s="33" t="s">
        <v>1750</v>
      </c>
      <c r="H1518" s="37"/>
      <c r="I1518" s="35">
        <v>17554.150000000001</v>
      </c>
      <c r="J1518" s="35">
        <v>17554.150000000001</v>
      </c>
      <c r="K1518" s="35">
        <v>3335.2885000000001</v>
      </c>
      <c r="L1518" s="35">
        <v>20889.4385</v>
      </c>
      <c r="M1518" s="35">
        <v>20889.4385</v>
      </c>
      <c r="N1518" s="33">
        <v>892543</v>
      </c>
      <c r="O1518" s="43">
        <v>45283</v>
      </c>
      <c r="P1518" s="36">
        <v>0</v>
      </c>
    </row>
    <row r="1519" spans="1:16" ht="13.15" customHeight="1" x14ac:dyDescent="0.25">
      <c r="A1519" s="33" t="s">
        <v>34</v>
      </c>
      <c r="B1519" s="45" t="s">
        <v>1721</v>
      </c>
      <c r="C1519" s="46">
        <v>50</v>
      </c>
      <c r="D1519" s="47" t="s">
        <v>88</v>
      </c>
      <c r="E1519" s="34">
        <v>45284</v>
      </c>
      <c r="F1519" s="33" t="s">
        <v>4749</v>
      </c>
      <c r="G1519" s="33" t="s">
        <v>1751</v>
      </c>
      <c r="H1519" s="37"/>
      <c r="I1519" s="35">
        <v>40500</v>
      </c>
      <c r="J1519" s="35">
        <v>40500</v>
      </c>
      <c r="K1519" s="35">
        <v>0</v>
      </c>
      <c r="L1519" s="35">
        <v>40500</v>
      </c>
      <c r="M1519" s="35">
        <v>0</v>
      </c>
      <c r="N1519" s="37"/>
      <c r="O1519" s="33"/>
      <c r="P1519" s="35">
        <v>0</v>
      </c>
    </row>
    <row r="1520" spans="1:16" ht="13.15" customHeight="1" x14ac:dyDescent="0.25">
      <c r="A1520" s="33" t="s">
        <v>35</v>
      </c>
      <c r="B1520" s="45" t="s">
        <v>1752</v>
      </c>
      <c r="C1520" s="46">
        <v>1</v>
      </c>
      <c r="D1520" s="47" t="s">
        <v>86</v>
      </c>
      <c r="E1520" s="34">
        <v>45291</v>
      </c>
      <c r="F1520" s="33" t="s">
        <v>4761</v>
      </c>
      <c r="G1520" s="33" t="s">
        <v>3702</v>
      </c>
      <c r="H1520" s="37"/>
      <c r="I1520" s="35">
        <v>-206738.77799999999</v>
      </c>
      <c r="J1520" s="35">
        <v>-206738.77799999999</v>
      </c>
      <c r="K1520" s="35">
        <v>-56757.684499999996</v>
      </c>
      <c r="L1520" s="35">
        <v>-263496.46250000002</v>
      </c>
      <c r="M1520" s="35">
        <v>0</v>
      </c>
      <c r="N1520" s="37"/>
      <c r="O1520" s="33"/>
      <c r="P1520" s="35">
        <v>0</v>
      </c>
    </row>
    <row r="1521" spans="1:16" ht="13.15" customHeight="1" x14ac:dyDescent="0.25">
      <c r="A1521" s="33" t="s">
        <v>35</v>
      </c>
      <c r="B1521" s="45" t="s">
        <v>1752</v>
      </c>
      <c r="C1521" s="46">
        <v>3</v>
      </c>
      <c r="D1521" s="47" t="s">
        <v>88</v>
      </c>
      <c r="E1521" s="34">
        <v>45064</v>
      </c>
      <c r="F1521" s="33" t="s">
        <v>4687</v>
      </c>
      <c r="G1521" s="33" t="s">
        <v>1753</v>
      </c>
      <c r="H1521" s="37"/>
      <c r="I1521" s="35">
        <v>38347.800000000003</v>
      </c>
      <c r="J1521" s="36">
        <v>0</v>
      </c>
      <c r="K1521" s="35">
        <v>7286.0820000000003</v>
      </c>
      <c r="L1521" s="35">
        <v>45633.881999999998</v>
      </c>
      <c r="M1521" s="35">
        <v>0</v>
      </c>
      <c r="N1521" s="37"/>
      <c r="O1521" s="33"/>
      <c r="P1521" s="35">
        <v>0</v>
      </c>
    </row>
    <row r="1522" spans="1:16" ht="13.15" customHeight="1" x14ac:dyDescent="0.25">
      <c r="A1522" s="33" t="s">
        <v>35</v>
      </c>
      <c r="B1522" s="45" t="s">
        <v>1752</v>
      </c>
      <c r="C1522" s="46">
        <v>4</v>
      </c>
      <c r="D1522" s="47" t="s">
        <v>88</v>
      </c>
      <c r="E1522" s="34">
        <v>45064</v>
      </c>
      <c r="F1522" s="33" t="s">
        <v>4762</v>
      </c>
      <c r="G1522" s="33" t="s">
        <v>1754</v>
      </c>
      <c r="H1522" s="37"/>
      <c r="I1522" s="35">
        <v>115928.22749999999</v>
      </c>
      <c r="J1522" s="36">
        <v>0</v>
      </c>
      <c r="K1522" s="35">
        <v>22026.363000000001</v>
      </c>
      <c r="L1522" s="35">
        <v>137954.59049999999</v>
      </c>
      <c r="M1522" s="35">
        <v>0</v>
      </c>
      <c r="N1522" s="37"/>
      <c r="O1522" s="33"/>
      <c r="P1522" s="35">
        <v>0</v>
      </c>
    </row>
    <row r="1523" spans="1:16" ht="13.15" customHeight="1" x14ac:dyDescent="0.25">
      <c r="A1523" s="33" t="s">
        <v>35</v>
      </c>
      <c r="B1523" s="45" t="s">
        <v>1752</v>
      </c>
      <c r="C1523" s="46">
        <v>5</v>
      </c>
      <c r="D1523" s="47" t="s">
        <v>88</v>
      </c>
      <c r="E1523" s="34">
        <v>45064</v>
      </c>
      <c r="F1523" s="33" t="s">
        <v>4763</v>
      </c>
      <c r="G1523" s="33" t="s">
        <v>1755</v>
      </c>
      <c r="H1523" s="33" t="s">
        <v>1756</v>
      </c>
      <c r="I1523" s="35">
        <v>22500</v>
      </c>
      <c r="J1523" s="36">
        <v>0</v>
      </c>
      <c r="K1523" s="35">
        <v>4275</v>
      </c>
      <c r="L1523" s="35">
        <v>26775</v>
      </c>
      <c r="M1523" s="35">
        <v>0</v>
      </c>
      <c r="N1523" s="37"/>
      <c r="O1523" s="33"/>
      <c r="P1523" s="35">
        <v>0</v>
      </c>
    </row>
    <row r="1524" spans="1:16" ht="13.15" customHeight="1" x14ac:dyDescent="0.25">
      <c r="A1524" s="33" t="s">
        <v>35</v>
      </c>
      <c r="B1524" s="45" t="s">
        <v>1752</v>
      </c>
      <c r="C1524" s="46">
        <v>6</v>
      </c>
      <c r="D1524" s="47" t="s">
        <v>88</v>
      </c>
      <c r="E1524" s="34">
        <v>45064</v>
      </c>
      <c r="F1524" s="33" t="s">
        <v>4761</v>
      </c>
      <c r="G1524" s="33" t="s">
        <v>1757</v>
      </c>
      <c r="H1524" s="37"/>
      <c r="I1524" s="35">
        <v>56055.558999999994</v>
      </c>
      <c r="J1524" s="36">
        <v>0</v>
      </c>
      <c r="K1524" s="35">
        <v>10650.556</v>
      </c>
      <c r="L1524" s="35">
        <v>66706.115000000005</v>
      </c>
      <c r="M1524" s="35">
        <v>0</v>
      </c>
      <c r="N1524" s="37"/>
      <c r="O1524" s="33"/>
      <c r="P1524" s="35">
        <v>0</v>
      </c>
    </row>
    <row r="1525" spans="1:16" ht="13.15" customHeight="1" x14ac:dyDescent="0.25">
      <c r="A1525" s="33" t="s">
        <v>35</v>
      </c>
      <c r="B1525" s="45" t="s">
        <v>1752</v>
      </c>
      <c r="C1525" s="46">
        <v>8</v>
      </c>
      <c r="D1525" s="47" t="s">
        <v>88</v>
      </c>
      <c r="E1525" s="34">
        <v>45139</v>
      </c>
      <c r="F1525" s="33" t="s">
        <v>4764</v>
      </c>
      <c r="G1525" s="33" t="s">
        <v>1758</v>
      </c>
      <c r="H1525" s="33" t="s">
        <v>1759</v>
      </c>
      <c r="I1525" s="35">
        <v>395687.92850000004</v>
      </c>
      <c r="J1525" s="35">
        <v>395687.92850000004</v>
      </c>
      <c r="K1525" s="35">
        <v>74801.656999999992</v>
      </c>
      <c r="L1525" s="35">
        <v>470489.58550000004</v>
      </c>
      <c r="M1525" s="35">
        <v>449069.58550000004</v>
      </c>
      <c r="N1525" s="33" t="s">
        <v>3703</v>
      </c>
      <c r="O1525" s="43">
        <v>45080</v>
      </c>
      <c r="P1525" s="36">
        <v>0</v>
      </c>
    </row>
    <row r="1526" spans="1:16" ht="13.15" customHeight="1" x14ac:dyDescent="0.25">
      <c r="A1526" s="33" t="s">
        <v>35</v>
      </c>
      <c r="B1526" s="45" t="s">
        <v>1752</v>
      </c>
      <c r="C1526" s="46">
        <v>8</v>
      </c>
      <c r="D1526" s="47" t="s">
        <v>88</v>
      </c>
      <c r="E1526" s="34">
        <v>45139</v>
      </c>
      <c r="F1526" s="33" t="s">
        <v>4764</v>
      </c>
      <c r="G1526" s="33" t="s">
        <v>1758</v>
      </c>
      <c r="H1526" s="33" t="s">
        <v>1759</v>
      </c>
      <c r="I1526" s="35">
        <v>0</v>
      </c>
      <c r="J1526" s="35">
        <v>0</v>
      </c>
      <c r="K1526" s="35">
        <v>0</v>
      </c>
      <c r="L1526" s="35">
        <v>0</v>
      </c>
      <c r="M1526" s="35">
        <v>21420</v>
      </c>
      <c r="N1526" s="38">
        <v>45261</v>
      </c>
      <c r="O1526" s="43">
        <v>45259</v>
      </c>
      <c r="P1526" s="36">
        <v>0</v>
      </c>
    </row>
    <row r="1527" spans="1:16" ht="13.15" customHeight="1" x14ac:dyDescent="0.25">
      <c r="A1527" s="33" t="s">
        <v>35</v>
      </c>
      <c r="B1527" s="45" t="s">
        <v>1752</v>
      </c>
      <c r="C1527" s="46">
        <v>11</v>
      </c>
      <c r="D1527" s="47" t="s">
        <v>88</v>
      </c>
      <c r="E1527" s="34">
        <v>45036</v>
      </c>
      <c r="F1527" s="33" t="s">
        <v>4761</v>
      </c>
      <c r="G1527" s="33" t="s">
        <v>1760</v>
      </c>
      <c r="H1527" s="37"/>
      <c r="I1527" s="35">
        <v>298724.65049999999</v>
      </c>
      <c r="J1527" s="35">
        <v>298724.65049999999</v>
      </c>
      <c r="K1527" s="35">
        <v>56757.684499999996</v>
      </c>
      <c r="L1527" s="35">
        <v>355482.33500000002</v>
      </c>
      <c r="M1527" s="35">
        <v>91985.872499999998</v>
      </c>
      <c r="N1527" s="33" t="s">
        <v>1761</v>
      </c>
      <c r="O1527" s="43">
        <v>45076</v>
      </c>
      <c r="P1527" s="36">
        <v>0</v>
      </c>
    </row>
    <row r="1528" spans="1:16" ht="13.15" customHeight="1" x14ac:dyDescent="0.25">
      <c r="A1528" s="33" t="s">
        <v>35</v>
      </c>
      <c r="B1528" s="45" t="s">
        <v>1752</v>
      </c>
      <c r="C1528" s="46">
        <v>13</v>
      </c>
      <c r="D1528" s="47" t="s">
        <v>88</v>
      </c>
      <c r="E1528" s="34">
        <v>45253</v>
      </c>
      <c r="F1528" s="33" t="s">
        <v>4765</v>
      </c>
      <c r="G1528" s="33" t="s">
        <v>1762</v>
      </c>
      <c r="H1528" s="37"/>
      <c r="I1528" s="35">
        <v>3000</v>
      </c>
      <c r="J1528" s="35">
        <v>3000</v>
      </c>
      <c r="K1528" s="35">
        <v>570</v>
      </c>
      <c r="L1528" s="35">
        <v>3570</v>
      </c>
      <c r="M1528" s="35">
        <v>3570</v>
      </c>
      <c r="N1528" s="33" t="s">
        <v>1077</v>
      </c>
      <c r="O1528" s="43">
        <v>45147</v>
      </c>
      <c r="P1528" s="36">
        <v>0</v>
      </c>
    </row>
    <row r="1529" spans="1:16" ht="13.15" customHeight="1" x14ac:dyDescent="0.25">
      <c r="A1529" s="33" t="s">
        <v>35</v>
      </c>
      <c r="B1529" s="45" t="s">
        <v>1752</v>
      </c>
      <c r="C1529" s="46">
        <v>14</v>
      </c>
      <c r="D1529" s="47" t="s">
        <v>88</v>
      </c>
      <c r="E1529" s="34">
        <v>45253</v>
      </c>
      <c r="F1529" s="33" t="s">
        <v>4766</v>
      </c>
      <c r="G1529" s="33" t="s">
        <v>1763</v>
      </c>
      <c r="H1529" s="37"/>
      <c r="I1529" s="35">
        <v>552189.59400000004</v>
      </c>
      <c r="J1529" s="35">
        <v>552189.59400000004</v>
      </c>
      <c r="K1529" s="35">
        <v>2316.0230000000001</v>
      </c>
      <c r="L1529" s="35">
        <v>554505.61699999997</v>
      </c>
      <c r="M1529" s="35">
        <v>554505.61699999997</v>
      </c>
      <c r="N1529" s="33" t="s">
        <v>1100</v>
      </c>
      <c r="O1529" s="43">
        <v>45201</v>
      </c>
      <c r="P1529" s="36">
        <v>0</v>
      </c>
    </row>
    <row r="1530" spans="1:16" ht="13.15" customHeight="1" x14ac:dyDescent="0.25">
      <c r="A1530" s="33" t="s">
        <v>35</v>
      </c>
      <c r="B1530" s="45" t="s">
        <v>1752</v>
      </c>
      <c r="C1530" s="46">
        <v>15</v>
      </c>
      <c r="D1530" s="47" t="s">
        <v>88</v>
      </c>
      <c r="E1530" s="34">
        <v>45253</v>
      </c>
      <c r="F1530" s="33" t="s">
        <v>4767</v>
      </c>
      <c r="G1530" s="33" t="s">
        <v>1764</v>
      </c>
      <c r="H1530" s="37"/>
      <c r="I1530" s="35">
        <v>11422.8</v>
      </c>
      <c r="J1530" s="35">
        <v>11422.8</v>
      </c>
      <c r="K1530" s="35">
        <v>2170.3319999999999</v>
      </c>
      <c r="L1530" s="35">
        <v>13593.132000000001</v>
      </c>
      <c r="M1530" s="35">
        <v>13593.132000000001</v>
      </c>
      <c r="N1530" s="33" t="s">
        <v>1110</v>
      </c>
      <c r="O1530" s="43">
        <v>45161</v>
      </c>
      <c r="P1530" s="36">
        <v>0</v>
      </c>
    </row>
    <row r="1531" spans="1:16" ht="13.15" customHeight="1" x14ac:dyDescent="0.25">
      <c r="A1531" s="33" t="s">
        <v>35</v>
      </c>
      <c r="B1531" s="45" t="s">
        <v>1752</v>
      </c>
      <c r="C1531" s="46">
        <v>16</v>
      </c>
      <c r="D1531" s="47" t="s">
        <v>88</v>
      </c>
      <c r="E1531" s="34">
        <v>45256</v>
      </c>
      <c r="F1531" s="33" t="s">
        <v>4768</v>
      </c>
      <c r="G1531" s="33" t="s">
        <v>1765</v>
      </c>
      <c r="H1531" s="37"/>
      <c r="I1531" s="35">
        <v>4804.6669999999995</v>
      </c>
      <c r="J1531" s="35">
        <v>4804.6669999999995</v>
      </c>
      <c r="K1531" s="35">
        <v>912.88649999999996</v>
      </c>
      <c r="L1531" s="35">
        <v>5717.5535</v>
      </c>
      <c r="M1531" s="35">
        <v>5717.5535</v>
      </c>
      <c r="N1531" s="33" t="s">
        <v>2873</v>
      </c>
      <c r="O1531" s="43">
        <v>45290</v>
      </c>
      <c r="P1531" s="36">
        <v>0</v>
      </c>
    </row>
    <row r="1532" spans="1:16" ht="13.15" customHeight="1" x14ac:dyDescent="0.25">
      <c r="A1532" s="33" t="s">
        <v>35</v>
      </c>
      <c r="B1532" s="45" t="s">
        <v>1752</v>
      </c>
      <c r="C1532" s="46">
        <v>17</v>
      </c>
      <c r="D1532" s="47" t="s">
        <v>88</v>
      </c>
      <c r="E1532" s="34">
        <v>45257</v>
      </c>
      <c r="F1532" s="33" t="s">
        <v>4762</v>
      </c>
      <c r="G1532" s="33" t="s">
        <v>1766</v>
      </c>
      <c r="H1532" s="33" t="s">
        <v>90</v>
      </c>
      <c r="I1532" s="35">
        <v>6000000</v>
      </c>
      <c r="J1532" s="35">
        <v>6000000</v>
      </c>
      <c r="K1532" s="35">
        <v>1140000</v>
      </c>
      <c r="L1532" s="35">
        <v>7140000</v>
      </c>
      <c r="M1532" s="35">
        <v>0</v>
      </c>
      <c r="N1532" s="37"/>
      <c r="O1532" s="33"/>
      <c r="P1532" s="35">
        <v>0</v>
      </c>
    </row>
    <row r="1533" spans="1:16" ht="13.15" customHeight="1" x14ac:dyDescent="0.25">
      <c r="A1533" s="33" t="s">
        <v>35</v>
      </c>
      <c r="B1533" s="45" t="s">
        <v>1752</v>
      </c>
      <c r="C1533" s="46">
        <v>18</v>
      </c>
      <c r="D1533" s="47" t="s">
        <v>88</v>
      </c>
      <c r="E1533" s="34">
        <v>45272</v>
      </c>
      <c r="F1533" s="33" t="s">
        <v>4769</v>
      </c>
      <c r="G1533" s="33" t="s">
        <v>1767</v>
      </c>
      <c r="H1533" s="37"/>
      <c r="I1533" s="35">
        <v>2866.875</v>
      </c>
      <c r="J1533" s="35">
        <v>2866.875</v>
      </c>
      <c r="K1533" s="35">
        <v>544.70650000000001</v>
      </c>
      <c r="L1533" s="35">
        <v>3411.5815000000002</v>
      </c>
      <c r="M1533" s="35">
        <v>3411.5815000000002</v>
      </c>
      <c r="N1533" s="38">
        <v>45200</v>
      </c>
      <c r="O1533" s="43">
        <v>45165</v>
      </c>
      <c r="P1533" s="36">
        <v>0</v>
      </c>
    </row>
    <row r="1534" spans="1:16" ht="13.15" customHeight="1" x14ac:dyDescent="0.25">
      <c r="A1534" s="33" t="s">
        <v>35</v>
      </c>
      <c r="B1534" s="45" t="s">
        <v>1752</v>
      </c>
      <c r="C1534" s="46">
        <v>19</v>
      </c>
      <c r="D1534" s="47" t="s">
        <v>88</v>
      </c>
      <c r="E1534" s="34">
        <v>45274</v>
      </c>
      <c r="F1534" s="33" t="s">
        <v>4767</v>
      </c>
      <c r="G1534" s="33" t="s">
        <v>1762</v>
      </c>
      <c r="H1534" s="37"/>
      <c r="I1534" s="35">
        <v>3000</v>
      </c>
      <c r="J1534" s="35">
        <v>3000</v>
      </c>
      <c r="K1534" s="35">
        <v>570</v>
      </c>
      <c r="L1534" s="35">
        <v>3570</v>
      </c>
      <c r="M1534" s="35">
        <v>3570</v>
      </c>
      <c r="N1534" s="33" t="s">
        <v>2868</v>
      </c>
      <c r="O1534" s="43">
        <v>45277</v>
      </c>
      <c r="P1534" s="36">
        <v>0</v>
      </c>
    </row>
    <row r="1535" spans="1:16" ht="13.15" customHeight="1" x14ac:dyDescent="0.25">
      <c r="A1535" s="33" t="s">
        <v>35</v>
      </c>
      <c r="B1535" s="45" t="s">
        <v>1752</v>
      </c>
      <c r="C1535" s="46">
        <v>20</v>
      </c>
      <c r="D1535" s="47" t="s">
        <v>88</v>
      </c>
      <c r="E1535" s="34">
        <v>45278</v>
      </c>
      <c r="F1535" s="33" t="s">
        <v>4761</v>
      </c>
      <c r="G1535" s="33" t="s">
        <v>1768</v>
      </c>
      <c r="H1535" s="37"/>
      <c r="I1535" s="35">
        <v>31950.191999999999</v>
      </c>
      <c r="J1535" s="35">
        <v>31950.191999999999</v>
      </c>
      <c r="K1535" s="35">
        <v>6070.5365000000002</v>
      </c>
      <c r="L1535" s="35">
        <v>38020.728499999997</v>
      </c>
      <c r="M1535" s="35">
        <v>0</v>
      </c>
      <c r="N1535" s="37"/>
      <c r="O1535" s="33"/>
      <c r="P1535" s="35">
        <v>0</v>
      </c>
    </row>
    <row r="1536" spans="1:16" ht="13.15" customHeight="1" x14ac:dyDescent="0.25">
      <c r="A1536" s="33" t="s">
        <v>35</v>
      </c>
      <c r="B1536" s="45" t="s">
        <v>1752</v>
      </c>
      <c r="C1536" s="46">
        <v>21</v>
      </c>
      <c r="D1536" s="47" t="s">
        <v>88</v>
      </c>
      <c r="E1536" s="34">
        <v>45278</v>
      </c>
      <c r="F1536" s="33" t="s">
        <v>4167</v>
      </c>
      <c r="G1536" s="33" t="s">
        <v>1769</v>
      </c>
      <c r="H1536" s="37"/>
      <c r="I1536" s="35">
        <v>1350</v>
      </c>
      <c r="J1536" s="35">
        <v>1350</v>
      </c>
      <c r="K1536" s="35">
        <v>256.5</v>
      </c>
      <c r="L1536" s="35">
        <v>1606.5</v>
      </c>
      <c r="M1536" s="35">
        <v>1606.5</v>
      </c>
      <c r="N1536" s="33" t="s">
        <v>2870</v>
      </c>
      <c r="O1536" s="43">
        <v>45286</v>
      </c>
      <c r="P1536" s="36">
        <v>0</v>
      </c>
    </row>
    <row r="1537" spans="1:16" ht="13.15" customHeight="1" x14ac:dyDescent="0.25">
      <c r="A1537" s="33" t="s">
        <v>35</v>
      </c>
      <c r="B1537" s="45" t="s">
        <v>1752</v>
      </c>
      <c r="C1537" s="46">
        <v>22</v>
      </c>
      <c r="D1537" s="47" t="s">
        <v>88</v>
      </c>
      <c r="E1537" s="34">
        <v>45278</v>
      </c>
      <c r="F1537" s="33" t="s">
        <v>4764</v>
      </c>
      <c r="G1537" s="33" t="s">
        <v>1770</v>
      </c>
      <c r="H1537" s="37"/>
      <c r="I1537" s="35">
        <v>1130325.7749999999</v>
      </c>
      <c r="J1537" s="35">
        <v>1130325.7749999999</v>
      </c>
      <c r="K1537" s="35">
        <v>5761.8975</v>
      </c>
      <c r="L1537" s="35">
        <v>1136087.6724999999</v>
      </c>
      <c r="M1537" s="35">
        <v>0</v>
      </c>
      <c r="N1537" s="37"/>
      <c r="O1537" s="33"/>
      <c r="P1537" s="35">
        <v>0</v>
      </c>
    </row>
    <row r="1538" spans="1:16" ht="13.15" customHeight="1" x14ac:dyDescent="0.25">
      <c r="A1538" s="33" t="s">
        <v>35</v>
      </c>
      <c r="B1538" s="45" t="s">
        <v>1752</v>
      </c>
      <c r="C1538" s="46">
        <v>23</v>
      </c>
      <c r="D1538" s="47" t="s">
        <v>88</v>
      </c>
      <c r="E1538" s="34">
        <v>45279</v>
      </c>
      <c r="F1538" s="33" t="s">
        <v>4764</v>
      </c>
      <c r="G1538" s="33" t="s">
        <v>1771</v>
      </c>
      <c r="H1538" s="37"/>
      <c r="I1538" s="35">
        <v>18000</v>
      </c>
      <c r="J1538" s="35">
        <v>18000</v>
      </c>
      <c r="K1538" s="35">
        <v>3420</v>
      </c>
      <c r="L1538" s="35">
        <v>21420</v>
      </c>
      <c r="M1538" s="35">
        <v>21420</v>
      </c>
      <c r="N1538" s="33" t="s">
        <v>3703</v>
      </c>
      <c r="O1538" s="43">
        <v>45080</v>
      </c>
      <c r="P1538" s="36">
        <v>0</v>
      </c>
    </row>
    <row r="1539" spans="1:16" ht="13.15" customHeight="1" x14ac:dyDescent="0.25">
      <c r="A1539" s="33" t="s">
        <v>35</v>
      </c>
      <c r="B1539" s="45" t="s">
        <v>1752</v>
      </c>
      <c r="C1539" s="46">
        <v>24</v>
      </c>
      <c r="D1539" s="47" t="s">
        <v>88</v>
      </c>
      <c r="E1539" s="34">
        <v>45280</v>
      </c>
      <c r="F1539" s="33" t="s">
        <v>4770</v>
      </c>
      <c r="G1539" s="33" t="s">
        <v>1772</v>
      </c>
      <c r="H1539" s="37"/>
      <c r="I1539" s="35">
        <v>6550.76</v>
      </c>
      <c r="J1539" s="35">
        <v>6550.76</v>
      </c>
      <c r="K1539" s="35">
        <v>1244.6444999999999</v>
      </c>
      <c r="L1539" s="35">
        <v>7795.4044999999996</v>
      </c>
      <c r="M1539" s="35">
        <v>0</v>
      </c>
      <c r="N1539" s="37"/>
      <c r="O1539" s="33"/>
      <c r="P1539" s="35">
        <v>0</v>
      </c>
    </row>
    <row r="1540" spans="1:16" ht="13.15" customHeight="1" x14ac:dyDescent="0.25">
      <c r="A1540" s="33" t="s">
        <v>35</v>
      </c>
      <c r="B1540" s="45" t="s">
        <v>1752</v>
      </c>
      <c r="C1540" s="46">
        <v>25</v>
      </c>
      <c r="D1540" s="47" t="s">
        <v>88</v>
      </c>
      <c r="E1540" s="34">
        <v>45281</v>
      </c>
      <c r="F1540" s="33" t="s">
        <v>4771</v>
      </c>
      <c r="G1540" s="33" t="s">
        <v>1773</v>
      </c>
      <c r="H1540" s="37"/>
      <c r="I1540" s="35">
        <v>207294.4</v>
      </c>
      <c r="J1540" s="35">
        <v>207294.4</v>
      </c>
      <c r="K1540" s="35">
        <v>39385.936000000002</v>
      </c>
      <c r="L1540" s="35">
        <v>246680.33599999998</v>
      </c>
      <c r="M1540" s="35">
        <v>0</v>
      </c>
      <c r="N1540" s="37"/>
      <c r="O1540" s="33"/>
      <c r="P1540" s="35">
        <v>0</v>
      </c>
    </row>
    <row r="1541" spans="1:16" ht="13.15" customHeight="1" x14ac:dyDescent="0.25">
      <c r="A1541" s="33" t="s">
        <v>35</v>
      </c>
      <c r="B1541" s="45" t="s">
        <v>1752</v>
      </c>
      <c r="C1541" s="46">
        <v>26</v>
      </c>
      <c r="D1541" s="47" t="s">
        <v>88</v>
      </c>
      <c r="E1541" s="34">
        <v>45281</v>
      </c>
      <c r="F1541" s="33" t="s">
        <v>4772</v>
      </c>
      <c r="G1541" s="33" t="s">
        <v>1775</v>
      </c>
      <c r="H1541" s="37"/>
      <c r="I1541" s="35">
        <v>85638.464999999997</v>
      </c>
      <c r="J1541" s="35">
        <v>85638.464999999997</v>
      </c>
      <c r="K1541" s="35">
        <v>16271.308499999999</v>
      </c>
      <c r="L1541" s="35">
        <v>101909.7735</v>
      </c>
      <c r="M1541" s="35">
        <v>0</v>
      </c>
      <c r="N1541" s="37"/>
      <c r="O1541" s="33"/>
      <c r="P1541" s="35">
        <v>0</v>
      </c>
    </row>
    <row r="1542" spans="1:16" ht="13.15" customHeight="1" x14ac:dyDescent="0.25">
      <c r="A1542" s="33" t="s">
        <v>35</v>
      </c>
      <c r="B1542" s="45" t="s">
        <v>1752</v>
      </c>
      <c r="C1542" s="46">
        <v>27</v>
      </c>
      <c r="D1542" s="47" t="s">
        <v>88</v>
      </c>
      <c r="E1542" s="34">
        <v>45281</v>
      </c>
      <c r="F1542" s="33" t="s">
        <v>4766</v>
      </c>
      <c r="G1542" s="33" t="s">
        <v>1776</v>
      </c>
      <c r="H1542" s="37"/>
      <c r="I1542" s="35">
        <v>3600</v>
      </c>
      <c r="J1542" s="35">
        <v>3600</v>
      </c>
      <c r="K1542" s="35">
        <v>684</v>
      </c>
      <c r="L1542" s="35">
        <v>4284</v>
      </c>
      <c r="M1542" s="35">
        <v>0</v>
      </c>
      <c r="N1542" s="37"/>
      <c r="O1542" s="33"/>
      <c r="P1542" s="35">
        <v>0</v>
      </c>
    </row>
    <row r="1543" spans="1:16" ht="13.15" customHeight="1" x14ac:dyDescent="0.25">
      <c r="A1543" s="33" t="s">
        <v>35</v>
      </c>
      <c r="B1543" s="45" t="s">
        <v>1752</v>
      </c>
      <c r="C1543" s="46">
        <v>28</v>
      </c>
      <c r="D1543" s="47" t="s">
        <v>88</v>
      </c>
      <c r="E1543" s="34">
        <v>45285</v>
      </c>
      <c r="F1543" s="33" t="s">
        <v>4773</v>
      </c>
      <c r="G1543" s="33" t="s">
        <v>1777</v>
      </c>
      <c r="H1543" s="37"/>
      <c r="I1543" s="35">
        <v>83681.0285</v>
      </c>
      <c r="J1543" s="35">
        <v>83681.0285</v>
      </c>
      <c r="K1543" s="35">
        <v>15899.396499999999</v>
      </c>
      <c r="L1543" s="35">
        <v>99580.425000000003</v>
      </c>
      <c r="M1543" s="35">
        <v>99580.425000000003</v>
      </c>
      <c r="N1543" s="33" t="s">
        <v>3704</v>
      </c>
      <c r="O1543" s="43">
        <v>45290</v>
      </c>
      <c r="P1543" s="36">
        <v>0</v>
      </c>
    </row>
    <row r="1544" spans="1:16" ht="13.15" customHeight="1" x14ac:dyDescent="0.25">
      <c r="A1544" s="33" t="s">
        <v>35</v>
      </c>
      <c r="B1544" s="45" t="s">
        <v>1752</v>
      </c>
      <c r="C1544" s="46">
        <v>29</v>
      </c>
      <c r="D1544" s="47" t="s">
        <v>88</v>
      </c>
      <c r="E1544" s="34">
        <v>45288</v>
      </c>
      <c r="F1544" s="33" t="s">
        <v>4774</v>
      </c>
      <c r="G1544" s="33" t="s">
        <v>1778</v>
      </c>
      <c r="H1544" s="37"/>
      <c r="I1544" s="35">
        <v>7687.35</v>
      </c>
      <c r="J1544" s="35">
        <v>7687.35</v>
      </c>
      <c r="K1544" s="35">
        <v>1460.597</v>
      </c>
      <c r="L1544" s="35">
        <v>9147.9470000000001</v>
      </c>
      <c r="M1544" s="35">
        <v>0</v>
      </c>
      <c r="N1544" s="37"/>
      <c r="O1544" s="33"/>
      <c r="P1544" s="35">
        <v>0</v>
      </c>
    </row>
    <row r="1545" spans="1:16" ht="13.15" customHeight="1" x14ac:dyDescent="0.25">
      <c r="A1545" s="33" t="s">
        <v>35</v>
      </c>
      <c r="B1545" s="45" t="s">
        <v>1752</v>
      </c>
      <c r="C1545" s="46">
        <v>30</v>
      </c>
      <c r="D1545" s="47" t="s">
        <v>88</v>
      </c>
      <c r="E1545" s="34">
        <v>45288</v>
      </c>
      <c r="F1545" s="33" t="s">
        <v>4762</v>
      </c>
      <c r="G1545" s="33" t="s">
        <v>1779</v>
      </c>
      <c r="H1545" s="37"/>
      <c r="I1545" s="35">
        <v>53227.220999999998</v>
      </c>
      <c r="J1545" s="35">
        <v>53227.220999999998</v>
      </c>
      <c r="K1545" s="35">
        <v>10113.172</v>
      </c>
      <c r="L1545" s="35">
        <v>63340.393000000004</v>
      </c>
      <c r="M1545" s="35">
        <v>0</v>
      </c>
      <c r="N1545" s="37"/>
      <c r="O1545" s="33"/>
      <c r="P1545" s="35">
        <v>0</v>
      </c>
    </row>
    <row r="1546" spans="1:16" ht="13.15" customHeight="1" x14ac:dyDescent="0.25">
      <c r="A1546" s="33" t="s">
        <v>35</v>
      </c>
      <c r="B1546" s="45" t="s">
        <v>1752</v>
      </c>
      <c r="C1546" s="46">
        <v>31</v>
      </c>
      <c r="D1546" s="47" t="s">
        <v>88</v>
      </c>
      <c r="E1546" s="34">
        <v>45288</v>
      </c>
      <c r="F1546" s="33" t="s">
        <v>4775</v>
      </c>
      <c r="G1546" s="33" t="s">
        <v>1780</v>
      </c>
      <c r="H1546" s="37"/>
      <c r="I1546" s="35">
        <v>3001.8235</v>
      </c>
      <c r="J1546" s="35">
        <v>3001.8235</v>
      </c>
      <c r="K1546" s="35">
        <v>570.34699999999998</v>
      </c>
      <c r="L1546" s="35">
        <v>3572.1705000000002</v>
      </c>
      <c r="M1546" s="35">
        <v>3572.1705000000002</v>
      </c>
      <c r="N1546" s="33" t="s">
        <v>3705</v>
      </c>
      <c r="O1546" s="43">
        <v>45263</v>
      </c>
      <c r="P1546" s="36">
        <v>0</v>
      </c>
    </row>
    <row r="1547" spans="1:16" ht="13.15" customHeight="1" x14ac:dyDescent="0.25">
      <c r="A1547" s="33" t="s">
        <v>35</v>
      </c>
      <c r="B1547" s="45" t="s">
        <v>1752</v>
      </c>
      <c r="C1547" s="46">
        <v>32</v>
      </c>
      <c r="D1547" s="47" t="s">
        <v>88</v>
      </c>
      <c r="E1547" s="34">
        <v>45291</v>
      </c>
      <c r="F1547" s="33" t="s">
        <v>4167</v>
      </c>
      <c r="G1547" s="33" t="s">
        <v>1781</v>
      </c>
      <c r="H1547" s="33" t="s">
        <v>1217</v>
      </c>
      <c r="I1547" s="35">
        <v>1350</v>
      </c>
      <c r="J1547" s="35">
        <v>1350</v>
      </c>
      <c r="K1547" s="35">
        <v>256.5</v>
      </c>
      <c r="L1547" s="35">
        <v>1606.5</v>
      </c>
      <c r="M1547" s="35">
        <v>0</v>
      </c>
      <c r="N1547" s="37"/>
      <c r="O1547" s="33"/>
      <c r="P1547" s="35">
        <v>0</v>
      </c>
    </row>
    <row r="1548" spans="1:16" ht="13.15" customHeight="1" x14ac:dyDescent="0.25">
      <c r="A1548" s="33" t="s">
        <v>35</v>
      </c>
      <c r="B1548" s="45" t="s">
        <v>1752</v>
      </c>
      <c r="C1548" s="46">
        <v>33</v>
      </c>
      <c r="D1548" s="47" t="s">
        <v>88</v>
      </c>
      <c r="E1548" s="34">
        <v>45291</v>
      </c>
      <c r="F1548" s="33" t="s">
        <v>4776</v>
      </c>
      <c r="G1548" s="33" t="s">
        <v>1782</v>
      </c>
      <c r="H1548" s="33" t="s">
        <v>1217</v>
      </c>
      <c r="I1548" s="35">
        <v>1350</v>
      </c>
      <c r="J1548" s="35">
        <v>1350</v>
      </c>
      <c r="K1548" s="35">
        <v>256.5</v>
      </c>
      <c r="L1548" s="35">
        <v>1606.5</v>
      </c>
      <c r="M1548" s="35">
        <v>0</v>
      </c>
      <c r="N1548" s="37"/>
      <c r="O1548" s="33"/>
      <c r="P1548" s="35">
        <v>0</v>
      </c>
    </row>
    <row r="1549" spans="1:16" ht="13.15" customHeight="1" x14ac:dyDescent="0.25">
      <c r="A1549" s="33" t="s">
        <v>35</v>
      </c>
      <c r="B1549" s="45" t="s">
        <v>1752</v>
      </c>
      <c r="C1549" s="46">
        <v>34</v>
      </c>
      <c r="D1549" s="47" t="s">
        <v>88</v>
      </c>
      <c r="E1549" s="34">
        <v>45232</v>
      </c>
      <c r="F1549" s="33" t="s">
        <v>4776</v>
      </c>
      <c r="G1549" s="33" t="s">
        <v>3706</v>
      </c>
      <c r="H1549" s="33" t="s">
        <v>3707</v>
      </c>
      <c r="I1549" s="35">
        <v>144000</v>
      </c>
      <c r="J1549" s="35">
        <v>144000</v>
      </c>
      <c r="K1549" s="35">
        <v>27360</v>
      </c>
      <c r="L1549" s="35">
        <v>171360</v>
      </c>
      <c r="M1549" s="35">
        <v>171360</v>
      </c>
      <c r="N1549" s="33">
        <v>3427200</v>
      </c>
      <c r="O1549" s="43">
        <v>45244</v>
      </c>
      <c r="P1549" s="36">
        <v>0</v>
      </c>
    </row>
    <row r="1550" spans="1:16" ht="13.15" customHeight="1" x14ac:dyDescent="0.25">
      <c r="A1550" s="33" t="s">
        <v>36</v>
      </c>
      <c r="B1550" s="45" t="s">
        <v>1783</v>
      </c>
      <c r="C1550" s="46">
        <v>1</v>
      </c>
      <c r="D1550" s="47" t="s">
        <v>88</v>
      </c>
      <c r="E1550" s="34">
        <v>44929</v>
      </c>
      <c r="F1550" s="33" t="s">
        <v>4777</v>
      </c>
      <c r="G1550" s="33" t="s">
        <v>1784</v>
      </c>
      <c r="H1550" s="33" t="s">
        <v>1194</v>
      </c>
      <c r="I1550" s="35">
        <v>5099.5389999999998</v>
      </c>
      <c r="J1550" s="35">
        <v>5099.5389999999998</v>
      </c>
      <c r="K1550" s="35">
        <v>968.91200000000003</v>
      </c>
      <c r="L1550" s="35">
        <v>6068.451</v>
      </c>
      <c r="M1550" s="35">
        <v>6068.451</v>
      </c>
      <c r="N1550" s="33">
        <v>5468320</v>
      </c>
      <c r="O1550" s="43">
        <v>44982</v>
      </c>
      <c r="P1550" s="36">
        <v>0</v>
      </c>
    </row>
    <row r="1551" spans="1:16" ht="13.15" customHeight="1" x14ac:dyDescent="0.25">
      <c r="A1551" s="33" t="s">
        <v>36</v>
      </c>
      <c r="B1551" s="45" t="s">
        <v>1783</v>
      </c>
      <c r="C1551" s="46">
        <v>2</v>
      </c>
      <c r="D1551" s="47" t="s">
        <v>88</v>
      </c>
      <c r="E1551" s="34">
        <v>44929</v>
      </c>
      <c r="F1551" s="33" t="s">
        <v>4778</v>
      </c>
      <c r="G1551" s="33" t="s">
        <v>1784</v>
      </c>
      <c r="H1551" s="33" t="s">
        <v>90</v>
      </c>
      <c r="I1551" s="35">
        <v>18698.310000000001</v>
      </c>
      <c r="J1551" s="35">
        <v>18698.310000000001</v>
      </c>
      <c r="K1551" s="35">
        <v>3552.6785000000004</v>
      </c>
      <c r="L1551" s="35">
        <v>22250.988499999999</v>
      </c>
      <c r="M1551" s="35">
        <v>22250.988499999999</v>
      </c>
      <c r="N1551" s="33">
        <v>5349353</v>
      </c>
      <c r="O1551" s="43">
        <v>44957</v>
      </c>
      <c r="P1551" s="36">
        <v>0</v>
      </c>
    </row>
    <row r="1552" spans="1:16" ht="13.15" customHeight="1" x14ac:dyDescent="0.25">
      <c r="A1552" s="33" t="s">
        <v>36</v>
      </c>
      <c r="B1552" s="45" t="s">
        <v>1783</v>
      </c>
      <c r="C1552" s="46">
        <v>2</v>
      </c>
      <c r="D1552" s="47" t="s">
        <v>86</v>
      </c>
      <c r="E1552" s="34">
        <v>45217</v>
      </c>
      <c r="F1552" s="33" t="s">
        <v>4779</v>
      </c>
      <c r="G1552" s="33" t="s">
        <v>1785</v>
      </c>
      <c r="H1552" s="33" t="s">
        <v>365</v>
      </c>
      <c r="I1552" s="35">
        <v>-31058.644500000002</v>
      </c>
      <c r="J1552" s="35">
        <v>-31058.644500000002</v>
      </c>
      <c r="K1552" s="35">
        <v>-5901.1419999999998</v>
      </c>
      <c r="L1552" s="35">
        <v>-36959.786500000002</v>
      </c>
      <c r="M1552" s="35">
        <v>0</v>
      </c>
      <c r="N1552" s="37"/>
      <c r="O1552" s="33"/>
      <c r="P1552" s="35">
        <v>0</v>
      </c>
    </row>
    <row r="1553" spans="1:16" ht="13.15" customHeight="1" x14ac:dyDescent="0.25">
      <c r="A1553" s="33" t="s">
        <v>36</v>
      </c>
      <c r="B1553" s="45" t="s">
        <v>1783</v>
      </c>
      <c r="C1553" s="46">
        <v>3</v>
      </c>
      <c r="D1553" s="47" t="s">
        <v>86</v>
      </c>
      <c r="E1553" s="34">
        <v>45222</v>
      </c>
      <c r="F1553" s="33" t="s">
        <v>4780</v>
      </c>
      <c r="G1553" s="33" t="s">
        <v>1786</v>
      </c>
      <c r="H1553" s="33" t="s">
        <v>3708</v>
      </c>
      <c r="I1553" s="35">
        <v>-28884.281999999999</v>
      </c>
      <c r="J1553" s="35">
        <v>-28884.281999999999</v>
      </c>
      <c r="K1553" s="35">
        <v>-5488.0135</v>
      </c>
      <c r="L1553" s="35">
        <v>-34372.2955</v>
      </c>
      <c r="M1553" s="35">
        <v>0</v>
      </c>
      <c r="N1553" s="37"/>
      <c r="O1553" s="33"/>
      <c r="P1553" s="35">
        <v>0</v>
      </c>
    </row>
    <row r="1554" spans="1:16" ht="13.15" customHeight="1" x14ac:dyDescent="0.25">
      <c r="A1554" s="33" t="s">
        <v>36</v>
      </c>
      <c r="B1554" s="45" t="s">
        <v>1783</v>
      </c>
      <c r="C1554" s="46">
        <v>3</v>
      </c>
      <c r="D1554" s="47" t="s">
        <v>88</v>
      </c>
      <c r="E1554" s="34">
        <v>44936</v>
      </c>
      <c r="F1554" s="33" t="s">
        <v>4781</v>
      </c>
      <c r="G1554" s="33" t="s">
        <v>1784</v>
      </c>
      <c r="H1554" s="33" t="s">
        <v>90</v>
      </c>
      <c r="I1554" s="35">
        <v>6232.7699999999995</v>
      </c>
      <c r="J1554" s="35">
        <v>6232.7699999999995</v>
      </c>
      <c r="K1554" s="35">
        <v>1184.2260000000001</v>
      </c>
      <c r="L1554" s="35">
        <v>7416.996000000001</v>
      </c>
      <c r="M1554" s="35">
        <v>7416.996000000001</v>
      </c>
      <c r="N1554" s="33">
        <v>5353461</v>
      </c>
      <c r="O1554" s="43">
        <v>44970</v>
      </c>
      <c r="P1554" s="36">
        <v>0</v>
      </c>
    </row>
    <row r="1555" spans="1:16" ht="13.15" customHeight="1" x14ac:dyDescent="0.25">
      <c r="A1555" s="33" t="s">
        <v>36</v>
      </c>
      <c r="B1555" s="45" t="s">
        <v>1783</v>
      </c>
      <c r="C1555" s="46">
        <v>4</v>
      </c>
      <c r="D1555" s="47" t="s">
        <v>86</v>
      </c>
      <c r="E1555" s="34">
        <v>45222</v>
      </c>
      <c r="F1555" s="33" t="s">
        <v>4782</v>
      </c>
      <c r="G1555" s="33" t="s">
        <v>1787</v>
      </c>
      <c r="H1555" s="33" t="s">
        <v>3709</v>
      </c>
      <c r="I1555" s="35">
        <v>-28884.281999999999</v>
      </c>
      <c r="J1555" s="35">
        <v>-28884.281999999999</v>
      </c>
      <c r="K1555" s="35">
        <v>-5488.0135</v>
      </c>
      <c r="L1555" s="35">
        <v>-34372.2955</v>
      </c>
      <c r="M1555" s="35">
        <v>0</v>
      </c>
      <c r="N1555" s="37"/>
      <c r="O1555" s="33"/>
      <c r="P1555" s="35">
        <v>0</v>
      </c>
    </row>
    <row r="1556" spans="1:16" ht="13.15" customHeight="1" x14ac:dyDescent="0.25">
      <c r="A1556" s="33" t="s">
        <v>36</v>
      </c>
      <c r="B1556" s="45" t="s">
        <v>1783</v>
      </c>
      <c r="C1556" s="46">
        <v>4</v>
      </c>
      <c r="D1556" s="47" t="s">
        <v>88</v>
      </c>
      <c r="E1556" s="34">
        <v>44936</v>
      </c>
      <c r="F1556" s="33" t="s">
        <v>4783</v>
      </c>
      <c r="G1556" s="33" t="s">
        <v>1788</v>
      </c>
      <c r="H1556" s="37"/>
      <c r="I1556" s="35">
        <v>48014.292999999998</v>
      </c>
      <c r="J1556" s="35">
        <v>48014.292999999998</v>
      </c>
      <c r="K1556" s="35">
        <v>9122.7155000000002</v>
      </c>
      <c r="L1556" s="35">
        <v>57137.008499999996</v>
      </c>
      <c r="M1556" s="35">
        <v>57137.008499999996</v>
      </c>
      <c r="N1556" s="33" t="s">
        <v>280</v>
      </c>
      <c r="O1556" s="43">
        <v>45011</v>
      </c>
      <c r="P1556" s="36">
        <v>0</v>
      </c>
    </row>
    <row r="1557" spans="1:16" ht="13.15" customHeight="1" x14ac:dyDescent="0.25">
      <c r="A1557" s="33" t="s">
        <v>36</v>
      </c>
      <c r="B1557" s="45" t="s">
        <v>1783</v>
      </c>
      <c r="C1557" s="46">
        <v>5</v>
      </c>
      <c r="D1557" s="47" t="s">
        <v>86</v>
      </c>
      <c r="E1557" s="34">
        <v>45222</v>
      </c>
      <c r="F1557" s="33" t="s">
        <v>4784</v>
      </c>
      <c r="G1557" s="33" t="s">
        <v>1790</v>
      </c>
      <c r="H1557" s="33" t="s">
        <v>3708</v>
      </c>
      <c r="I1557" s="35">
        <v>-28884.281999999999</v>
      </c>
      <c r="J1557" s="35">
        <v>-28884.281999999999</v>
      </c>
      <c r="K1557" s="35">
        <v>-5488.0135</v>
      </c>
      <c r="L1557" s="35">
        <v>-34372.2955</v>
      </c>
      <c r="M1557" s="35">
        <v>0</v>
      </c>
      <c r="N1557" s="37"/>
      <c r="O1557" s="33"/>
      <c r="P1557" s="35">
        <v>0</v>
      </c>
    </row>
    <row r="1558" spans="1:16" ht="13.15" customHeight="1" x14ac:dyDescent="0.25">
      <c r="A1558" s="33" t="s">
        <v>36</v>
      </c>
      <c r="B1558" s="45" t="s">
        <v>1783</v>
      </c>
      <c r="C1558" s="46">
        <v>5</v>
      </c>
      <c r="D1558" s="47" t="s">
        <v>88</v>
      </c>
      <c r="E1558" s="34">
        <v>44942</v>
      </c>
      <c r="F1558" s="33" t="s">
        <v>4779</v>
      </c>
      <c r="G1558" s="33" t="s">
        <v>1789</v>
      </c>
      <c r="H1558" s="33" t="s">
        <v>365</v>
      </c>
      <c r="I1558" s="35">
        <v>31058.644500000002</v>
      </c>
      <c r="J1558" s="35">
        <v>31058.644500000002</v>
      </c>
      <c r="K1558" s="35">
        <v>5901.1419999999998</v>
      </c>
      <c r="L1558" s="35">
        <v>36959.786500000002</v>
      </c>
      <c r="M1558" s="36">
        <v>0</v>
      </c>
      <c r="N1558" s="37"/>
      <c r="O1558" s="33"/>
      <c r="P1558" s="35">
        <v>36959.786500000002</v>
      </c>
    </row>
    <row r="1559" spans="1:16" ht="13.15" customHeight="1" x14ac:dyDescent="0.25">
      <c r="A1559" s="33" t="s">
        <v>36</v>
      </c>
      <c r="B1559" s="45" t="s">
        <v>1783</v>
      </c>
      <c r="C1559" s="46">
        <v>6</v>
      </c>
      <c r="D1559" s="47" t="s">
        <v>86</v>
      </c>
      <c r="E1559" s="34">
        <v>45222</v>
      </c>
      <c r="F1559" s="33" t="s">
        <v>4784</v>
      </c>
      <c r="G1559" s="33" t="s">
        <v>1791</v>
      </c>
      <c r="H1559" s="37"/>
      <c r="I1559" s="35">
        <v>-5367.3540000000003</v>
      </c>
      <c r="J1559" s="35">
        <v>-5367.3540000000003</v>
      </c>
      <c r="K1559" s="35">
        <v>-1019.7969999999999</v>
      </c>
      <c r="L1559" s="35">
        <v>-6387.1509999999998</v>
      </c>
      <c r="M1559" s="35">
        <v>0</v>
      </c>
      <c r="N1559" s="37"/>
      <c r="O1559" s="33"/>
      <c r="P1559" s="35">
        <v>0</v>
      </c>
    </row>
    <row r="1560" spans="1:16" ht="13.15" customHeight="1" x14ac:dyDescent="0.25">
      <c r="A1560" s="33" t="s">
        <v>36</v>
      </c>
      <c r="B1560" s="45" t="s">
        <v>1783</v>
      </c>
      <c r="C1560" s="46">
        <v>6</v>
      </c>
      <c r="D1560" s="47" t="s">
        <v>88</v>
      </c>
      <c r="E1560" s="34">
        <v>44987</v>
      </c>
      <c r="F1560" s="33" t="s">
        <v>4785</v>
      </c>
      <c r="G1560" s="33" t="s">
        <v>1792</v>
      </c>
      <c r="H1560" s="37"/>
      <c r="I1560" s="35">
        <v>17612.859</v>
      </c>
      <c r="J1560" s="35">
        <v>17612.859</v>
      </c>
      <c r="K1560" s="35">
        <v>3346.4430000000002</v>
      </c>
      <c r="L1560" s="35">
        <v>20959.302</v>
      </c>
      <c r="M1560" s="35">
        <v>20959.302</v>
      </c>
      <c r="N1560" s="33" t="s">
        <v>280</v>
      </c>
      <c r="O1560" s="43">
        <v>45012</v>
      </c>
      <c r="P1560" s="36">
        <v>0</v>
      </c>
    </row>
    <row r="1561" spans="1:16" ht="13.15" customHeight="1" x14ac:dyDescent="0.25">
      <c r="A1561" s="33" t="s">
        <v>36</v>
      </c>
      <c r="B1561" s="45" t="s">
        <v>1783</v>
      </c>
      <c r="C1561" s="46">
        <v>7</v>
      </c>
      <c r="D1561" s="47" t="s">
        <v>86</v>
      </c>
      <c r="E1561" s="34">
        <v>45223</v>
      </c>
      <c r="F1561" s="33" t="s">
        <v>4784</v>
      </c>
      <c r="G1561" s="33" t="s">
        <v>1794</v>
      </c>
      <c r="H1561" s="37"/>
      <c r="I1561" s="35">
        <v>-15559.960000000001</v>
      </c>
      <c r="J1561" s="35">
        <v>-15559.960000000001</v>
      </c>
      <c r="K1561" s="35">
        <v>-2956.3919999999998</v>
      </c>
      <c r="L1561" s="35">
        <v>-18516.351999999999</v>
      </c>
      <c r="M1561" s="35">
        <v>0</v>
      </c>
      <c r="N1561" s="37"/>
      <c r="O1561" s="33"/>
      <c r="P1561" s="35">
        <v>0</v>
      </c>
    </row>
    <row r="1562" spans="1:16" ht="13.15" customHeight="1" x14ac:dyDescent="0.25">
      <c r="A1562" s="33" t="s">
        <v>36</v>
      </c>
      <c r="B1562" s="45" t="s">
        <v>1783</v>
      </c>
      <c r="C1562" s="46">
        <v>7</v>
      </c>
      <c r="D1562" s="47" t="s">
        <v>88</v>
      </c>
      <c r="E1562" s="34">
        <v>44987</v>
      </c>
      <c r="F1562" s="33" t="s">
        <v>4786</v>
      </c>
      <c r="G1562" s="33" t="s">
        <v>1793</v>
      </c>
      <c r="H1562" s="37"/>
      <c r="I1562" s="35">
        <v>1804.6669999999999</v>
      </c>
      <c r="J1562" s="35">
        <v>1804.6669999999999</v>
      </c>
      <c r="K1562" s="35">
        <v>342.88649999999996</v>
      </c>
      <c r="L1562" s="35">
        <v>2147.5535</v>
      </c>
      <c r="M1562" s="35">
        <v>2147.5535</v>
      </c>
      <c r="N1562" s="33" t="s">
        <v>280</v>
      </c>
      <c r="O1562" s="43">
        <v>45021</v>
      </c>
      <c r="P1562" s="36">
        <v>0</v>
      </c>
    </row>
    <row r="1563" spans="1:16" ht="13.15" customHeight="1" x14ac:dyDescent="0.25">
      <c r="A1563" s="33" t="s">
        <v>36</v>
      </c>
      <c r="B1563" s="45" t="s">
        <v>1783</v>
      </c>
      <c r="C1563" s="46">
        <v>8</v>
      </c>
      <c r="D1563" s="47" t="s">
        <v>86</v>
      </c>
      <c r="E1563" s="34">
        <v>45224</v>
      </c>
      <c r="F1563" s="33" t="s">
        <v>4787</v>
      </c>
      <c r="G1563" s="33" t="s">
        <v>1795</v>
      </c>
      <c r="H1563" s="33" t="s">
        <v>3708</v>
      </c>
      <c r="I1563" s="35">
        <v>-28884.281999999999</v>
      </c>
      <c r="J1563" s="35">
        <v>-28884.281999999999</v>
      </c>
      <c r="K1563" s="35">
        <v>-5488.0135</v>
      </c>
      <c r="L1563" s="35">
        <v>-34372.2955</v>
      </c>
      <c r="M1563" s="35">
        <v>0</v>
      </c>
      <c r="N1563" s="37"/>
      <c r="O1563" s="33"/>
      <c r="P1563" s="35">
        <v>0</v>
      </c>
    </row>
    <row r="1564" spans="1:16" ht="13.15" customHeight="1" x14ac:dyDescent="0.25">
      <c r="A1564" s="33" t="s">
        <v>36</v>
      </c>
      <c r="B1564" s="45" t="s">
        <v>1783</v>
      </c>
      <c r="C1564" s="46">
        <v>8</v>
      </c>
      <c r="D1564" s="47" t="s">
        <v>88</v>
      </c>
      <c r="E1564" s="34">
        <v>44991</v>
      </c>
      <c r="F1564" s="33" t="s">
        <v>4785</v>
      </c>
      <c r="G1564" s="33" t="s">
        <v>1796</v>
      </c>
      <c r="H1564" s="37"/>
      <c r="I1564" s="35">
        <v>6091.116</v>
      </c>
      <c r="J1564" s="35">
        <v>6091.116</v>
      </c>
      <c r="K1564" s="35">
        <v>1157.3120000000001</v>
      </c>
      <c r="L1564" s="35">
        <v>7248.4279999999999</v>
      </c>
      <c r="M1564" s="35">
        <v>0</v>
      </c>
      <c r="N1564" s="37"/>
      <c r="O1564" s="33"/>
      <c r="P1564" s="35">
        <v>0</v>
      </c>
    </row>
    <row r="1565" spans="1:16" ht="13.15" customHeight="1" x14ac:dyDescent="0.25">
      <c r="A1565" s="33" t="s">
        <v>36</v>
      </c>
      <c r="B1565" s="45" t="s">
        <v>1783</v>
      </c>
      <c r="C1565" s="46">
        <v>9</v>
      </c>
      <c r="D1565" s="47" t="s">
        <v>88</v>
      </c>
      <c r="E1565" s="34">
        <v>45020</v>
      </c>
      <c r="F1565" s="33" t="s">
        <v>4788</v>
      </c>
      <c r="G1565" s="33" t="s">
        <v>1797</v>
      </c>
      <c r="H1565" s="33" t="s">
        <v>3710</v>
      </c>
      <c r="I1565" s="35">
        <v>1000</v>
      </c>
      <c r="J1565" s="35">
        <v>1000</v>
      </c>
      <c r="K1565" s="35">
        <v>0</v>
      </c>
      <c r="L1565" s="35">
        <v>1000</v>
      </c>
      <c r="M1565" s="35">
        <v>1000</v>
      </c>
      <c r="N1565" s="33">
        <v>3211554</v>
      </c>
      <c r="O1565" s="43">
        <v>45022</v>
      </c>
      <c r="P1565" s="36">
        <v>0</v>
      </c>
    </row>
    <row r="1566" spans="1:16" ht="13.15" customHeight="1" x14ac:dyDescent="0.25">
      <c r="A1566" s="33" t="s">
        <v>36</v>
      </c>
      <c r="B1566" s="45" t="s">
        <v>1783</v>
      </c>
      <c r="C1566" s="46">
        <v>9</v>
      </c>
      <c r="D1566" s="47" t="s">
        <v>86</v>
      </c>
      <c r="E1566" s="34">
        <v>45224</v>
      </c>
      <c r="F1566" s="33" t="s">
        <v>4789</v>
      </c>
      <c r="G1566" s="33" t="s">
        <v>1798</v>
      </c>
      <c r="H1566" s="33" t="s">
        <v>3709</v>
      </c>
      <c r="I1566" s="35">
        <v>-28884.281999999999</v>
      </c>
      <c r="J1566" s="35">
        <v>-28884.281999999999</v>
      </c>
      <c r="K1566" s="35">
        <v>-5488.0135</v>
      </c>
      <c r="L1566" s="35">
        <v>-34372.2955</v>
      </c>
      <c r="M1566" s="35">
        <v>0</v>
      </c>
      <c r="N1566" s="37"/>
      <c r="O1566" s="33"/>
      <c r="P1566" s="35">
        <v>0</v>
      </c>
    </row>
    <row r="1567" spans="1:16" ht="13.15" customHeight="1" x14ac:dyDescent="0.25">
      <c r="A1567" s="33" t="s">
        <v>36</v>
      </c>
      <c r="B1567" s="45" t="s">
        <v>1783</v>
      </c>
      <c r="C1567" s="46">
        <v>10</v>
      </c>
      <c r="D1567" s="47" t="s">
        <v>86</v>
      </c>
      <c r="E1567" s="34">
        <v>45224</v>
      </c>
      <c r="F1567" s="33" t="s">
        <v>4790</v>
      </c>
      <c r="G1567" s="33" t="s">
        <v>1799</v>
      </c>
      <c r="H1567" s="37"/>
      <c r="I1567" s="35">
        <v>-21637.407999999999</v>
      </c>
      <c r="J1567" s="35">
        <v>-21637.407999999999</v>
      </c>
      <c r="K1567" s="35">
        <v>-4111.1075000000001</v>
      </c>
      <c r="L1567" s="35">
        <v>-25748.515500000001</v>
      </c>
      <c r="M1567" s="35">
        <v>0</v>
      </c>
      <c r="N1567" s="37"/>
      <c r="O1567" s="33"/>
      <c r="P1567" s="35">
        <v>0</v>
      </c>
    </row>
    <row r="1568" spans="1:16" ht="13.15" customHeight="1" x14ac:dyDescent="0.25">
      <c r="A1568" s="33" t="s">
        <v>36</v>
      </c>
      <c r="B1568" s="45" t="s">
        <v>1783</v>
      </c>
      <c r="C1568" s="46">
        <v>10</v>
      </c>
      <c r="D1568" s="47" t="s">
        <v>88</v>
      </c>
      <c r="E1568" s="34">
        <v>44995</v>
      </c>
      <c r="F1568" s="33" t="s">
        <v>4777</v>
      </c>
      <c r="G1568" s="33" t="s">
        <v>1784</v>
      </c>
      <c r="H1568" s="33" t="s">
        <v>3596</v>
      </c>
      <c r="I1568" s="35">
        <v>5099.5389999999998</v>
      </c>
      <c r="J1568" s="35">
        <v>5099.5389999999998</v>
      </c>
      <c r="K1568" s="35">
        <v>968.91200000000003</v>
      </c>
      <c r="L1568" s="35">
        <v>6068.451</v>
      </c>
      <c r="M1568" s="35">
        <v>6068.451</v>
      </c>
      <c r="N1568" s="33">
        <v>5468693</v>
      </c>
      <c r="O1568" s="43">
        <v>45062</v>
      </c>
      <c r="P1568" s="36">
        <v>0</v>
      </c>
    </row>
    <row r="1569" spans="1:16" ht="13.15" customHeight="1" x14ac:dyDescent="0.25">
      <c r="A1569" s="33" t="s">
        <v>36</v>
      </c>
      <c r="B1569" s="45" t="s">
        <v>1783</v>
      </c>
      <c r="C1569" s="46">
        <v>11</v>
      </c>
      <c r="D1569" s="47" t="s">
        <v>88</v>
      </c>
      <c r="E1569" s="34">
        <v>45026</v>
      </c>
      <c r="F1569" s="33" t="s">
        <v>4791</v>
      </c>
      <c r="G1569" s="33" t="s">
        <v>1784</v>
      </c>
      <c r="H1569" s="33" t="s">
        <v>1800</v>
      </c>
      <c r="I1569" s="35">
        <v>14543.2</v>
      </c>
      <c r="J1569" s="35">
        <v>14543.2</v>
      </c>
      <c r="K1569" s="35">
        <v>2763.2080000000001</v>
      </c>
      <c r="L1569" s="35">
        <v>17306.407999999999</v>
      </c>
      <c r="M1569" s="35">
        <v>0</v>
      </c>
      <c r="N1569" s="37"/>
      <c r="O1569" s="33"/>
      <c r="P1569" s="35">
        <v>0</v>
      </c>
    </row>
    <row r="1570" spans="1:16" ht="13.15" customHeight="1" x14ac:dyDescent="0.25">
      <c r="A1570" s="33" t="s">
        <v>36</v>
      </c>
      <c r="B1570" s="45" t="s">
        <v>1783</v>
      </c>
      <c r="C1570" s="46">
        <v>11</v>
      </c>
      <c r="D1570" s="47" t="s">
        <v>86</v>
      </c>
      <c r="E1570" s="34">
        <v>45259</v>
      </c>
      <c r="F1570" s="33" t="s">
        <v>4792</v>
      </c>
      <c r="G1570" s="33" t="s">
        <v>1801</v>
      </c>
      <c r="H1570" s="37"/>
      <c r="I1570" s="35">
        <v>-138874.424</v>
      </c>
      <c r="J1570" s="35">
        <v>-138874.424</v>
      </c>
      <c r="K1570" s="35">
        <v>-26386.140500000001</v>
      </c>
      <c r="L1570" s="35">
        <v>-165260.56450000001</v>
      </c>
      <c r="M1570" s="35">
        <v>0</v>
      </c>
      <c r="N1570" s="37"/>
      <c r="O1570" s="33"/>
      <c r="P1570" s="35">
        <v>0</v>
      </c>
    </row>
    <row r="1571" spans="1:16" ht="13.15" customHeight="1" x14ac:dyDescent="0.25">
      <c r="A1571" s="33" t="s">
        <v>36</v>
      </c>
      <c r="B1571" s="45" t="s">
        <v>1783</v>
      </c>
      <c r="C1571" s="46">
        <v>12</v>
      </c>
      <c r="D1571" s="47" t="s">
        <v>88</v>
      </c>
      <c r="E1571" s="34">
        <v>45026</v>
      </c>
      <c r="F1571" s="33" t="s">
        <v>4791</v>
      </c>
      <c r="G1571" s="33" t="s">
        <v>1803</v>
      </c>
      <c r="H1571" s="33" t="s">
        <v>3711</v>
      </c>
      <c r="I1571" s="35">
        <v>243333.33</v>
      </c>
      <c r="J1571" s="35">
        <v>243333.33</v>
      </c>
      <c r="K1571" s="35">
        <v>0</v>
      </c>
      <c r="L1571" s="35">
        <v>243333.33</v>
      </c>
      <c r="M1571" s="36">
        <v>0</v>
      </c>
      <c r="N1571" s="37"/>
      <c r="O1571" s="33"/>
      <c r="P1571" s="35">
        <v>243333.33</v>
      </c>
    </row>
    <row r="1572" spans="1:16" ht="13.15" customHeight="1" x14ac:dyDescent="0.25">
      <c r="A1572" s="33" t="s">
        <v>36</v>
      </c>
      <c r="B1572" s="45" t="s">
        <v>1783</v>
      </c>
      <c r="C1572" s="46">
        <v>12</v>
      </c>
      <c r="D1572" s="47" t="s">
        <v>86</v>
      </c>
      <c r="E1572" s="34">
        <v>45263</v>
      </c>
      <c r="F1572" s="33" t="s">
        <v>4791</v>
      </c>
      <c r="G1572" s="33" t="s">
        <v>1802</v>
      </c>
      <c r="H1572" s="37"/>
      <c r="I1572" s="35">
        <v>-243333.33</v>
      </c>
      <c r="J1572" s="35">
        <v>-243333.33</v>
      </c>
      <c r="K1572" s="35">
        <v>0</v>
      </c>
      <c r="L1572" s="35">
        <v>-243333.33</v>
      </c>
      <c r="M1572" s="35">
        <v>0</v>
      </c>
      <c r="N1572" s="37"/>
      <c r="O1572" s="33"/>
      <c r="P1572" s="35">
        <v>0</v>
      </c>
    </row>
    <row r="1573" spans="1:16" ht="13.15" customHeight="1" x14ac:dyDescent="0.25">
      <c r="A1573" s="33" t="s">
        <v>36</v>
      </c>
      <c r="B1573" s="45" t="s">
        <v>1783</v>
      </c>
      <c r="C1573" s="46">
        <v>13</v>
      </c>
      <c r="D1573" s="47" t="s">
        <v>88</v>
      </c>
      <c r="E1573" s="34">
        <v>45055</v>
      </c>
      <c r="F1573" s="33" t="s">
        <v>4780</v>
      </c>
      <c r="G1573" s="33" t="s">
        <v>1804</v>
      </c>
      <c r="H1573" s="33" t="s">
        <v>3708</v>
      </c>
      <c r="I1573" s="35">
        <v>28884.281999999999</v>
      </c>
      <c r="J1573" s="35">
        <v>28884.281999999999</v>
      </c>
      <c r="K1573" s="35">
        <v>5488.0135</v>
      </c>
      <c r="L1573" s="35">
        <v>34372.2955</v>
      </c>
      <c r="M1573" s="36">
        <v>0</v>
      </c>
      <c r="N1573" s="37"/>
      <c r="O1573" s="33"/>
      <c r="P1573" s="35">
        <v>34372.2955</v>
      </c>
    </row>
    <row r="1574" spans="1:16" ht="13.15" customHeight="1" x14ac:dyDescent="0.25">
      <c r="A1574" s="33" t="s">
        <v>36</v>
      </c>
      <c r="B1574" s="45" t="s">
        <v>1783</v>
      </c>
      <c r="C1574" s="46">
        <v>14</v>
      </c>
      <c r="D1574" s="47" t="s">
        <v>88</v>
      </c>
      <c r="E1574" s="34">
        <v>45055</v>
      </c>
      <c r="F1574" s="33" t="s">
        <v>4787</v>
      </c>
      <c r="G1574" s="33" t="s">
        <v>1805</v>
      </c>
      <c r="H1574" s="33" t="s">
        <v>3708</v>
      </c>
      <c r="I1574" s="35">
        <v>28884.281999999999</v>
      </c>
      <c r="J1574" s="35">
        <v>28884.281999999999</v>
      </c>
      <c r="K1574" s="35">
        <v>5488.0135</v>
      </c>
      <c r="L1574" s="35">
        <v>34372.2955</v>
      </c>
      <c r="M1574" s="36">
        <v>0</v>
      </c>
      <c r="N1574" s="37"/>
      <c r="O1574" s="33"/>
      <c r="P1574" s="35">
        <v>34372.2955</v>
      </c>
    </row>
    <row r="1575" spans="1:16" ht="13.15" customHeight="1" x14ac:dyDescent="0.25">
      <c r="A1575" s="33" t="s">
        <v>36</v>
      </c>
      <c r="B1575" s="45" t="s">
        <v>1783</v>
      </c>
      <c r="C1575" s="46">
        <v>15</v>
      </c>
      <c r="D1575" s="47" t="s">
        <v>88</v>
      </c>
      <c r="E1575" s="34">
        <v>45060</v>
      </c>
      <c r="F1575" s="33" t="s">
        <v>4793</v>
      </c>
      <c r="G1575" s="33" t="s">
        <v>1784</v>
      </c>
      <c r="H1575" s="33" t="s">
        <v>3633</v>
      </c>
      <c r="I1575" s="35">
        <v>10199.07</v>
      </c>
      <c r="J1575" s="35">
        <v>10199.07</v>
      </c>
      <c r="K1575" s="35">
        <v>1937.8229999999999</v>
      </c>
      <c r="L1575" s="35">
        <v>12136.893</v>
      </c>
      <c r="M1575" s="35">
        <v>12136.893</v>
      </c>
      <c r="N1575" s="33" t="s">
        <v>1806</v>
      </c>
      <c r="O1575" s="43">
        <v>45098</v>
      </c>
      <c r="P1575" s="36">
        <v>0</v>
      </c>
    </row>
    <row r="1576" spans="1:16" ht="13.15" customHeight="1" x14ac:dyDescent="0.25">
      <c r="A1576" s="33" t="s">
        <v>36</v>
      </c>
      <c r="B1576" s="45" t="s">
        <v>1783</v>
      </c>
      <c r="C1576" s="46">
        <v>16</v>
      </c>
      <c r="D1576" s="47" t="s">
        <v>88</v>
      </c>
      <c r="E1576" s="34">
        <v>45060</v>
      </c>
      <c r="F1576" s="33" t="s">
        <v>4794</v>
      </c>
      <c r="G1576" s="33" t="s">
        <v>1807</v>
      </c>
      <c r="H1576" s="33" t="s">
        <v>3712</v>
      </c>
      <c r="I1576" s="35">
        <v>2266.46</v>
      </c>
      <c r="J1576" s="35">
        <v>2266.46</v>
      </c>
      <c r="K1576" s="35">
        <v>430.62700000000007</v>
      </c>
      <c r="L1576" s="35">
        <v>2697.087</v>
      </c>
      <c r="M1576" s="35">
        <v>0</v>
      </c>
      <c r="N1576" s="37"/>
      <c r="O1576" s="33"/>
      <c r="P1576" s="35">
        <v>0</v>
      </c>
    </row>
    <row r="1577" spans="1:16" ht="13.15" customHeight="1" x14ac:dyDescent="0.25">
      <c r="A1577" s="33" t="s">
        <v>36</v>
      </c>
      <c r="B1577" s="45" t="s">
        <v>1783</v>
      </c>
      <c r="C1577" s="46">
        <v>17</v>
      </c>
      <c r="D1577" s="47" t="s">
        <v>88</v>
      </c>
      <c r="E1577" s="34">
        <v>45067</v>
      </c>
      <c r="F1577" s="33" t="s">
        <v>4777</v>
      </c>
      <c r="G1577" s="33" t="s">
        <v>1808</v>
      </c>
      <c r="H1577" s="33" t="s">
        <v>3597</v>
      </c>
      <c r="I1577" s="35">
        <v>5099.5389999999998</v>
      </c>
      <c r="J1577" s="35">
        <v>5099.5389999999998</v>
      </c>
      <c r="K1577" s="35">
        <v>968.91200000000003</v>
      </c>
      <c r="L1577" s="35">
        <v>6068.451</v>
      </c>
      <c r="M1577" s="35">
        <v>6068.451</v>
      </c>
      <c r="N1577" s="33">
        <v>5468720</v>
      </c>
      <c r="O1577" s="43">
        <v>45098</v>
      </c>
      <c r="P1577" s="36">
        <v>0</v>
      </c>
    </row>
    <row r="1578" spans="1:16" ht="13.15" customHeight="1" x14ac:dyDescent="0.25">
      <c r="A1578" s="33" t="s">
        <v>36</v>
      </c>
      <c r="B1578" s="45" t="s">
        <v>1783</v>
      </c>
      <c r="C1578" s="46">
        <v>18</v>
      </c>
      <c r="D1578" s="47" t="s">
        <v>88</v>
      </c>
      <c r="E1578" s="34">
        <v>45070</v>
      </c>
      <c r="F1578" s="33" t="s">
        <v>4782</v>
      </c>
      <c r="G1578" s="33" t="s">
        <v>1809</v>
      </c>
      <c r="H1578" s="37"/>
      <c r="I1578" s="35">
        <v>238865.54900000003</v>
      </c>
      <c r="J1578" s="35">
        <v>238865.54900000003</v>
      </c>
      <c r="K1578" s="35">
        <v>45384.453999999998</v>
      </c>
      <c r="L1578" s="35">
        <v>284250.00299999997</v>
      </c>
      <c r="M1578" s="35">
        <v>0</v>
      </c>
      <c r="N1578" s="37"/>
      <c r="O1578" s="33"/>
      <c r="P1578" s="35">
        <v>0</v>
      </c>
    </row>
    <row r="1579" spans="1:16" ht="13.15" customHeight="1" x14ac:dyDescent="0.25">
      <c r="A1579" s="33" t="s">
        <v>36</v>
      </c>
      <c r="B1579" s="45" t="s">
        <v>1783</v>
      </c>
      <c r="C1579" s="46">
        <v>19</v>
      </c>
      <c r="D1579" s="47" t="s">
        <v>88</v>
      </c>
      <c r="E1579" s="34">
        <v>45070</v>
      </c>
      <c r="F1579" s="33" t="s">
        <v>4782</v>
      </c>
      <c r="G1579" s="33" t="s">
        <v>1810</v>
      </c>
      <c r="H1579" s="33" t="s">
        <v>3709</v>
      </c>
      <c r="I1579" s="35">
        <v>28884.281999999999</v>
      </c>
      <c r="J1579" s="35">
        <v>28884.281999999999</v>
      </c>
      <c r="K1579" s="35">
        <v>5488.0135</v>
      </c>
      <c r="L1579" s="35">
        <v>34372.2955</v>
      </c>
      <c r="M1579" s="36">
        <v>0</v>
      </c>
      <c r="N1579" s="37"/>
      <c r="O1579" s="33"/>
      <c r="P1579" s="35">
        <v>34372.2955</v>
      </c>
    </row>
    <row r="1580" spans="1:16" ht="13.15" customHeight="1" x14ac:dyDescent="0.25">
      <c r="A1580" s="33" t="s">
        <v>36</v>
      </c>
      <c r="B1580" s="45" t="s">
        <v>1783</v>
      </c>
      <c r="C1580" s="46">
        <v>20</v>
      </c>
      <c r="D1580" s="47" t="s">
        <v>88</v>
      </c>
      <c r="E1580" s="34">
        <v>45075</v>
      </c>
      <c r="F1580" s="33" t="s">
        <v>4789</v>
      </c>
      <c r="G1580" s="33" t="s">
        <v>1811</v>
      </c>
      <c r="H1580" s="33" t="s">
        <v>3709</v>
      </c>
      <c r="I1580" s="35">
        <v>28884.281999999999</v>
      </c>
      <c r="J1580" s="35">
        <v>28884.281999999999</v>
      </c>
      <c r="K1580" s="35">
        <v>5488.0135</v>
      </c>
      <c r="L1580" s="35">
        <v>34372.2955</v>
      </c>
      <c r="M1580" s="36">
        <v>0</v>
      </c>
      <c r="N1580" s="37"/>
      <c r="O1580" s="33"/>
      <c r="P1580" s="35">
        <v>34372.2955</v>
      </c>
    </row>
    <row r="1581" spans="1:16" ht="13.15" customHeight="1" x14ac:dyDescent="0.25">
      <c r="A1581" s="33" t="s">
        <v>36</v>
      </c>
      <c r="B1581" s="45" t="s">
        <v>1783</v>
      </c>
      <c r="C1581" s="46">
        <v>21</v>
      </c>
      <c r="D1581" s="47" t="s">
        <v>88</v>
      </c>
      <c r="E1581" s="34">
        <v>45075</v>
      </c>
      <c r="F1581" s="33" t="s">
        <v>4789</v>
      </c>
      <c r="G1581" s="33" t="s">
        <v>1812</v>
      </c>
      <c r="H1581" s="37"/>
      <c r="I1581" s="35">
        <v>12812.817500000001</v>
      </c>
      <c r="J1581" s="35">
        <v>12812.817500000001</v>
      </c>
      <c r="K1581" s="35">
        <v>2434.4349999999999</v>
      </c>
      <c r="L1581" s="35">
        <v>15247.252499999999</v>
      </c>
      <c r="M1581" s="35">
        <v>0</v>
      </c>
      <c r="N1581" s="37"/>
      <c r="O1581" s="33"/>
      <c r="P1581" s="35">
        <v>0</v>
      </c>
    </row>
    <row r="1582" spans="1:16" ht="13.15" customHeight="1" x14ac:dyDescent="0.25">
      <c r="A1582" s="33" t="s">
        <v>36</v>
      </c>
      <c r="B1582" s="45" t="s">
        <v>1783</v>
      </c>
      <c r="C1582" s="46">
        <v>22</v>
      </c>
      <c r="D1582" s="47" t="s">
        <v>88</v>
      </c>
      <c r="E1582" s="34">
        <v>45076</v>
      </c>
      <c r="F1582" s="33" t="s">
        <v>4790</v>
      </c>
      <c r="G1582" s="33" t="s">
        <v>1813</v>
      </c>
      <c r="H1582" s="37"/>
      <c r="I1582" s="35">
        <v>21637.407999999999</v>
      </c>
      <c r="J1582" s="35">
        <v>21637.407999999999</v>
      </c>
      <c r="K1582" s="35">
        <v>4111.1075000000001</v>
      </c>
      <c r="L1582" s="35">
        <v>25748.515500000001</v>
      </c>
      <c r="M1582" s="36">
        <v>0</v>
      </c>
      <c r="N1582" s="37"/>
      <c r="O1582" s="33"/>
      <c r="P1582" s="35">
        <v>25748.515500000001</v>
      </c>
    </row>
    <row r="1583" spans="1:16" ht="13.15" customHeight="1" x14ac:dyDescent="0.25">
      <c r="A1583" s="33" t="s">
        <v>36</v>
      </c>
      <c r="B1583" s="45" t="s">
        <v>1783</v>
      </c>
      <c r="C1583" s="46">
        <v>23</v>
      </c>
      <c r="D1583" s="47" t="s">
        <v>88</v>
      </c>
      <c r="E1583" s="34">
        <v>45082</v>
      </c>
      <c r="F1583" s="33" t="s">
        <v>4784</v>
      </c>
      <c r="G1583" s="33" t="s">
        <v>1810</v>
      </c>
      <c r="H1583" s="33" t="s">
        <v>3708</v>
      </c>
      <c r="I1583" s="35">
        <v>28884.281999999999</v>
      </c>
      <c r="J1583" s="35">
        <v>28884.281999999999</v>
      </c>
      <c r="K1583" s="35">
        <v>5488.0135</v>
      </c>
      <c r="L1583" s="35">
        <v>34372.2955</v>
      </c>
      <c r="M1583" s="36">
        <v>0</v>
      </c>
      <c r="N1583" s="37"/>
      <c r="O1583" s="33"/>
      <c r="P1583" s="35">
        <v>34372.2955</v>
      </c>
    </row>
    <row r="1584" spans="1:16" ht="13.15" customHeight="1" x14ac:dyDescent="0.25">
      <c r="A1584" s="33" t="s">
        <v>36</v>
      </c>
      <c r="B1584" s="45" t="s">
        <v>1783</v>
      </c>
      <c r="C1584" s="46">
        <v>24</v>
      </c>
      <c r="D1584" s="47" t="s">
        <v>88</v>
      </c>
      <c r="E1584" s="34">
        <v>45082</v>
      </c>
      <c r="F1584" s="33" t="s">
        <v>4784</v>
      </c>
      <c r="G1584" s="33" t="s">
        <v>1814</v>
      </c>
      <c r="H1584" s="37"/>
      <c r="I1584" s="35">
        <v>5367.3540000000003</v>
      </c>
      <c r="J1584" s="35">
        <v>5367.3540000000003</v>
      </c>
      <c r="K1584" s="35">
        <v>1019.7969999999999</v>
      </c>
      <c r="L1584" s="35">
        <v>6387.1509999999998</v>
      </c>
      <c r="M1584" s="36">
        <v>0</v>
      </c>
      <c r="N1584" s="37"/>
      <c r="O1584" s="33"/>
      <c r="P1584" s="35">
        <v>6387.1509999999998</v>
      </c>
    </row>
    <row r="1585" spans="1:16" ht="13.15" customHeight="1" x14ac:dyDescent="0.25">
      <c r="A1585" s="33" t="s">
        <v>36</v>
      </c>
      <c r="B1585" s="45" t="s">
        <v>1783</v>
      </c>
      <c r="C1585" s="46">
        <v>25</v>
      </c>
      <c r="D1585" s="47" t="s">
        <v>88</v>
      </c>
      <c r="E1585" s="34">
        <v>45082</v>
      </c>
      <c r="F1585" s="33" t="s">
        <v>4784</v>
      </c>
      <c r="G1585" s="33" t="s">
        <v>1815</v>
      </c>
      <c r="H1585" s="37"/>
      <c r="I1585" s="35">
        <v>15559.960000000001</v>
      </c>
      <c r="J1585" s="35">
        <v>15559.960000000001</v>
      </c>
      <c r="K1585" s="35">
        <v>2956.3919999999998</v>
      </c>
      <c r="L1585" s="35">
        <v>18516.351999999999</v>
      </c>
      <c r="M1585" s="36">
        <v>0</v>
      </c>
      <c r="N1585" s="37"/>
      <c r="O1585" s="33"/>
      <c r="P1585" s="35">
        <v>18516.351999999999</v>
      </c>
    </row>
    <row r="1586" spans="1:16" ht="13.15" customHeight="1" x14ac:dyDescent="0.25">
      <c r="A1586" s="33" t="s">
        <v>36</v>
      </c>
      <c r="B1586" s="45" t="s">
        <v>1783</v>
      </c>
      <c r="C1586" s="46">
        <v>26</v>
      </c>
      <c r="D1586" s="47" t="s">
        <v>88</v>
      </c>
      <c r="E1586" s="34">
        <v>45097</v>
      </c>
      <c r="F1586" s="33" t="s">
        <v>4787</v>
      </c>
      <c r="G1586" s="33" t="s">
        <v>1816</v>
      </c>
      <c r="H1586" s="37"/>
      <c r="I1586" s="35">
        <v>5344.3334999999997</v>
      </c>
      <c r="J1586" s="35">
        <v>5344.3334999999997</v>
      </c>
      <c r="K1586" s="35">
        <v>1015.423</v>
      </c>
      <c r="L1586" s="35">
        <v>6359.7565000000004</v>
      </c>
      <c r="M1586" s="35">
        <v>0</v>
      </c>
      <c r="N1586" s="37"/>
      <c r="O1586" s="33"/>
      <c r="P1586" s="35">
        <v>0</v>
      </c>
    </row>
    <row r="1587" spans="1:16" ht="13.15" customHeight="1" x14ac:dyDescent="0.25">
      <c r="A1587" s="33" t="s">
        <v>36</v>
      </c>
      <c r="B1587" s="45" t="s">
        <v>1783</v>
      </c>
      <c r="C1587" s="46">
        <v>27</v>
      </c>
      <c r="D1587" s="47" t="s">
        <v>88</v>
      </c>
      <c r="E1587" s="34">
        <v>45099</v>
      </c>
      <c r="F1587" s="33" t="s">
        <v>4787</v>
      </c>
      <c r="G1587" s="33" t="s">
        <v>1817</v>
      </c>
      <c r="H1587" s="37"/>
      <c r="I1587" s="35">
        <v>22319.802499999998</v>
      </c>
      <c r="J1587" s="35">
        <v>22319.802499999998</v>
      </c>
      <c r="K1587" s="35">
        <v>4240.7624999999998</v>
      </c>
      <c r="L1587" s="35">
        <v>26560.565000000002</v>
      </c>
      <c r="M1587" s="35">
        <v>0</v>
      </c>
      <c r="N1587" s="37"/>
      <c r="O1587" s="33"/>
      <c r="P1587" s="35">
        <v>0</v>
      </c>
    </row>
    <row r="1588" spans="1:16" ht="13.15" customHeight="1" x14ac:dyDescent="0.25">
      <c r="A1588" s="33" t="s">
        <v>36</v>
      </c>
      <c r="B1588" s="45" t="s">
        <v>1783</v>
      </c>
      <c r="C1588" s="46">
        <v>28</v>
      </c>
      <c r="D1588" s="47" t="s">
        <v>88</v>
      </c>
      <c r="E1588" s="34">
        <v>45116</v>
      </c>
      <c r="F1588" s="33" t="s">
        <v>4795</v>
      </c>
      <c r="G1588" s="33" t="s">
        <v>1818</v>
      </c>
      <c r="H1588" s="33" t="s">
        <v>90</v>
      </c>
      <c r="I1588" s="35">
        <v>9085.2999999999993</v>
      </c>
      <c r="J1588" s="35">
        <v>9085.2999999999993</v>
      </c>
      <c r="K1588" s="35">
        <v>1726.2069999999999</v>
      </c>
      <c r="L1588" s="35">
        <v>10811.507000000001</v>
      </c>
      <c r="M1588" s="35">
        <v>10811.507000000001</v>
      </c>
      <c r="N1588" s="33" t="s">
        <v>1806</v>
      </c>
      <c r="O1588" s="43">
        <v>45264</v>
      </c>
      <c r="P1588" s="36">
        <v>0</v>
      </c>
    </row>
    <row r="1589" spans="1:16" ht="13.15" customHeight="1" x14ac:dyDescent="0.25">
      <c r="A1589" s="33" t="s">
        <v>36</v>
      </c>
      <c r="B1589" s="45" t="s">
        <v>1783</v>
      </c>
      <c r="C1589" s="46">
        <v>29</v>
      </c>
      <c r="D1589" s="47" t="s">
        <v>88</v>
      </c>
      <c r="E1589" s="34">
        <v>45116</v>
      </c>
      <c r="F1589" s="33" t="s">
        <v>4777</v>
      </c>
      <c r="G1589" s="33" t="s">
        <v>1784</v>
      </c>
      <c r="H1589" s="33" t="s">
        <v>3598</v>
      </c>
      <c r="I1589" s="35">
        <v>5099.5389999999998</v>
      </c>
      <c r="J1589" s="35">
        <v>5099.5389999999998</v>
      </c>
      <c r="K1589" s="35">
        <v>968.91200000000003</v>
      </c>
      <c r="L1589" s="35">
        <v>6068.451</v>
      </c>
      <c r="M1589" s="35">
        <v>6068.451</v>
      </c>
      <c r="N1589" s="33" t="s">
        <v>1806</v>
      </c>
      <c r="O1589" s="43">
        <v>45152</v>
      </c>
      <c r="P1589" s="36">
        <v>0</v>
      </c>
    </row>
    <row r="1590" spans="1:16" ht="13.15" customHeight="1" x14ac:dyDescent="0.25">
      <c r="A1590" s="33" t="s">
        <v>36</v>
      </c>
      <c r="B1590" s="45" t="s">
        <v>1783</v>
      </c>
      <c r="C1590" s="46">
        <v>30</v>
      </c>
      <c r="D1590" s="47" t="s">
        <v>88</v>
      </c>
      <c r="E1590" s="34">
        <v>45183</v>
      </c>
      <c r="F1590" s="33" t="s">
        <v>4777</v>
      </c>
      <c r="G1590" s="33" t="s">
        <v>1819</v>
      </c>
      <c r="H1590" s="33" t="s">
        <v>3599</v>
      </c>
      <c r="I1590" s="35">
        <v>5099.5389999999998</v>
      </c>
      <c r="J1590" s="35">
        <v>5099.5389999999998</v>
      </c>
      <c r="K1590" s="35">
        <v>968.91200000000003</v>
      </c>
      <c r="L1590" s="35">
        <v>6068.451</v>
      </c>
      <c r="M1590" s="35">
        <v>6068.451</v>
      </c>
      <c r="N1590" s="33" t="s">
        <v>1806</v>
      </c>
      <c r="O1590" s="43">
        <v>45203</v>
      </c>
      <c r="P1590" s="36">
        <v>0</v>
      </c>
    </row>
    <row r="1591" spans="1:16" ht="13.15" customHeight="1" x14ac:dyDescent="0.25">
      <c r="A1591" s="33" t="s">
        <v>36</v>
      </c>
      <c r="B1591" s="45" t="s">
        <v>1783</v>
      </c>
      <c r="C1591" s="46">
        <v>31</v>
      </c>
      <c r="D1591" s="47" t="s">
        <v>88</v>
      </c>
      <c r="E1591" s="34">
        <v>45217</v>
      </c>
      <c r="F1591" s="33" t="s">
        <v>4779</v>
      </c>
      <c r="G1591" s="33" t="s">
        <v>1820</v>
      </c>
      <c r="H1591" s="33" t="s">
        <v>365</v>
      </c>
      <c r="I1591" s="35">
        <v>31058.644500000002</v>
      </c>
      <c r="J1591" s="35">
        <v>21709.504500000003</v>
      </c>
      <c r="K1591" s="35">
        <v>5901.1419999999998</v>
      </c>
      <c r="L1591" s="35">
        <v>36959.786500000002</v>
      </c>
      <c r="M1591" s="35">
        <v>0</v>
      </c>
      <c r="N1591" s="37"/>
      <c r="O1591" s="33"/>
      <c r="P1591" s="35">
        <v>0</v>
      </c>
    </row>
    <row r="1592" spans="1:16" ht="13.15" customHeight="1" x14ac:dyDescent="0.25">
      <c r="A1592" s="33" t="s">
        <v>36</v>
      </c>
      <c r="B1592" s="45" t="s">
        <v>1783</v>
      </c>
      <c r="C1592" s="46">
        <v>32</v>
      </c>
      <c r="D1592" s="47" t="s">
        <v>88</v>
      </c>
      <c r="E1592" s="34">
        <v>45222</v>
      </c>
      <c r="F1592" s="33" t="s">
        <v>4780</v>
      </c>
      <c r="G1592" s="33" t="s">
        <v>1821</v>
      </c>
      <c r="H1592" s="33" t="s">
        <v>3708</v>
      </c>
      <c r="I1592" s="35">
        <v>31058.644</v>
      </c>
      <c r="J1592" s="35">
        <v>21709.504000000001</v>
      </c>
      <c r="K1592" s="35">
        <v>5901.1424999999999</v>
      </c>
      <c r="L1592" s="35">
        <v>36959.786500000002</v>
      </c>
      <c r="M1592" s="35">
        <v>0</v>
      </c>
      <c r="N1592" s="37"/>
      <c r="O1592" s="33"/>
      <c r="P1592" s="35">
        <v>0</v>
      </c>
    </row>
    <row r="1593" spans="1:16" ht="13.15" customHeight="1" x14ac:dyDescent="0.25">
      <c r="A1593" s="33" t="s">
        <v>36</v>
      </c>
      <c r="B1593" s="45" t="s">
        <v>1783</v>
      </c>
      <c r="C1593" s="46">
        <v>33</v>
      </c>
      <c r="D1593" s="47" t="s">
        <v>88</v>
      </c>
      <c r="E1593" s="34">
        <v>45222</v>
      </c>
      <c r="F1593" s="33" t="s">
        <v>4782</v>
      </c>
      <c r="G1593" s="33" t="s">
        <v>1822</v>
      </c>
      <c r="H1593" s="33" t="s">
        <v>3709</v>
      </c>
      <c r="I1593" s="35">
        <v>31058.644500000002</v>
      </c>
      <c r="J1593" s="35">
        <v>21709.504500000003</v>
      </c>
      <c r="K1593" s="35">
        <v>5901.1419999999998</v>
      </c>
      <c r="L1593" s="35">
        <v>36959.786500000002</v>
      </c>
      <c r="M1593" s="35">
        <v>36959.786500000002</v>
      </c>
      <c r="N1593" s="33" t="s">
        <v>1823</v>
      </c>
      <c r="O1593" s="43">
        <v>45287</v>
      </c>
      <c r="P1593" s="36">
        <v>0</v>
      </c>
    </row>
    <row r="1594" spans="1:16" ht="13.15" customHeight="1" x14ac:dyDescent="0.25">
      <c r="A1594" s="33" t="s">
        <v>36</v>
      </c>
      <c r="B1594" s="45" t="s">
        <v>1783</v>
      </c>
      <c r="C1594" s="46">
        <v>34</v>
      </c>
      <c r="D1594" s="47" t="s">
        <v>88</v>
      </c>
      <c r="E1594" s="34">
        <v>45222</v>
      </c>
      <c r="F1594" s="33" t="s">
        <v>4784</v>
      </c>
      <c r="G1594" s="33" t="s">
        <v>1824</v>
      </c>
      <c r="H1594" s="33" t="s">
        <v>432</v>
      </c>
      <c r="I1594" s="35">
        <v>31058.644500000002</v>
      </c>
      <c r="J1594" s="35">
        <v>21709.504500000003</v>
      </c>
      <c r="K1594" s="35">
        <v>5901.1419999999998</v>
      </c>
      <c r="L1594" s="35">
        <v>36959.786500000002</v>
      </c>
      <c r="M1594" s="35">
        <v>36959.786500000002</v>
      </c>
      <c r="N1594" s="33" t="s">
        <v>1806</v>
      </c>
      <c r="O1594" s="43">
        <v>45285</v>
      </c>
      <c r="P1594" s="36">
        <v>0</v>
      </c>
    </row>
    <row r="1595" spans="1:16" ht="13.15" customHeight="1" x14ac:dyDescent="0.25">
      <c r="A1595" s="33" t="s">
        <v>36</v>
      </c>
      <c r="B1595" s="45" t="s">
        <v>1783</v>
      </c>
      <c r="C1595" s="46">
        <v>35</v>
      </c>
      <c r="D1595" s="47" t="s">
        <v>88</v>
      </c>
      <c r="E1595" s="34">
        <v>45222</v>
      </c>
      <c r="F1595" s="33" t="s">
        <v>4784</v>
      </c>
      <c r="G1595" s="33" t="s">
        <v>1825</v>
      </c>
      <c r="H1595" s="37"/>
      <c r="I1595" s="35">
        <v>5482.4264999999996</v>
      </c>
      <c r="J1595" s="35">
        <v>5482.4264999999996</v>
      </c>
      <c r="K1595" s="35">
        <v>1041.6610000000001</v>
      </c>
      <c r="L1595" s="35">
        <v>6524.0874999999996</v>
      </c>
      <c r="M1595" s="35">
        <v>6524.0874999999996</v>
      </c>
      <c r="N1595" s="33" t="s">
        <v>1826</v>
      </c>
      <c r="O1595" s="43">
        <v>45285</v>
      </c>
      <c r="P1595" s="36">
        <v>0</v>
      </c>
    </row>
    <row r="1596" spans="1:16" ht="13.15" customHeight="1" x14ac:dyDescent="0.25">
      <c r="A1596" s="33" t="s">
        <v>36</v>
      </c>
      <c r="B1596" s="45" t="s">
        <v>1783</v>
      </c>
      <c r="C1596" s="46">
        <v>36</v>
      </c>
      <c r="D1596" s="47" t="s">
        <v>88</v>
      </c>
      <c r="E1596" s="34">
        <v>45223</v>
      </c>
      <c r="F1596" s="33" t="s">
        <v>4784</v>
      </c>
      <c r="G1596" s="33" t="s">
        <v>1827</v>
      </c>
      <c r="H1596" s="37"/>
      <c r="I1596" s="35">
        <v>15675.032999999999</v>
      </c>
      <c r="J1596" s="35">
        <v>15675.032999999999</v>
      </c>
      <c r="K1596" s="35">
        <v>2978.2560000000003</v>
      </c>
      <c r="L1596" s="35">
        <v>18653.289000000001</v>
      </c>
      <c r="M1596" s="35">
        <v>18653.289000000001</v>
      </c>
      <c r="N1596" s="33" t="s">
        <v>1823</v>
      </c>
      <c r="O1596" s="43">
        <v>45285</v>
      </c>
      <c r="P1596" s="36">
        <v>0</v>
      </c>
    </row>
    <row r="1597" spans="1:16" ht="13.15" customHeight="1" x14ac:dyDescent="0.25">
      <c r="A1597" s="33" t="s">
        <v>36</v>
      </c>
      <c r="B1597" s="45" t="s">
        <v>1783</v>
      </c>
      <c r="C1597" s="46">
        <v>37</v>
      </c>
      <c r="D1597" s="47" t="s">
        <v>88</v>
      </c>
      <c r="E1597" s="34">
        <v>45224</v>
      </c>
      <c r="F1597" s="33" t="s">
        <v>4787</v>
      </c>
      <c r="G1597" s="33" t="s">
        <v>1828</v>
      </c>
      <c r="H1597" s="33" t="s">
        <v>3708</v>
      </c>
      <c r="I1597" s="35">
        <v>28884.281999999999</v>
      </c>
      <c r="J1597" s="35">
        <v>19535.142</v>
      </c>
      <c r="K1597" s="35">
        <v>5488.0135</v>
      </c>
      <c r="L1597" s="35">
        <v>34372.2955</v>
      </c>
      <c r="M1597" s="35">
        <v>0</v>
      </c>
      <c r="N1597" s="37"/>
      <c r="O1597" s="33"/>
      <c r="P1597" s="35">
        <v>0</v>
      </c>
    </row>
    <row r="1598" spans="1:16" ht="13.15" customHeight="1" x14ac:dyDescent="0.25">
      <c r="A1598" s="33" t="s">
        <v>36</v>
      </c>
      <c r="B1598" s="45" t="s">
        <v>1783</v>
      </c>
      <c r="C1598" s="46">
        <v>38</v>
      </c>
      <c r="D1598" s="47" t="s">
        <v>88</v>
      </c>
      <c r="E1598" s="34">
        <v>45224</v>
      </c>
      <c r="F1598" s="33" t="s">
        <v>4789</v>
      </c>
      <c r="G1598" s="33" t="s">
        <v>1829</v>
      </c>
      <c r="H1598" s="33" t="s">
        <v>3709</v>
      </c>
      <c r="I1598" s="35">
        <v>28884.281999999999</v>
      </c>
      <c r="J1598" s="35">
        <v>19535.142</v>
      </c>
      <c r="K1598" s="35">
        <v>5488.0135</v>
      </c>
      <c r="L1598" s="35">
        <v>34372.2955</v>
      </c>
      <c r="M1598" s="35">
        <v>0</v>
      </c>
      <c r="N1598" s="37"/>
      <c r="O1598" s="33"/>
      <c r="P1598" s="35">
        <v>0</v>
      </c>
    </row>
    <row r="1599" spans="1:16" ht="13.15" customHeight="1" x14ac:dyDescent="0.25">
      <c r="A1599" s="33" t="s">
        <v>36</v>
      </c>
      <c r="B1599" s="45" t="s">
        <v>1783</v>
      </c>
      <c r="C1599" s="46">
        <v>39</v>
      </c>
      <c r="D1599" s="47" t="s">
        <v>88</v>
      </c>
      <c r="E1599" s="34">
        <v>45224</v>
      </c>
      <c r="F1599" s="33" t="s">
        <v>4796</v>
      </c>
      <c r="G1599" s="33" t="s">
        <v>1808</v>
      </c>
      <c r="H1599" s="33" t="s">
        <v>90</v>
      </c>
      <c r="I1599" s="35">
        <v>10199.07</v>
      </c>
      <c r="J1599" s="35">
        <v>10199.07</v>
      </c>
      <c r="K1599" s="35">
        <v>1937.8229999999999</v>
      </c>
      <c r="L1599" s="35">
        <v>12136.893</v>
      </c>
      <c r="M1599" s="35">
        <v>0</v>
      </c>
      <c r="N1599" s="37"/>
      <c r="O1599" s="33"/>
      <c r="P1599" s="35">
        <v>0</v>
      </c>
    </row>
    <row r="1600" spans="1:16" ht="13.15" customHeight="1" x14ac:dyDescent="0.25">
      <c r="A1600" s="33" t="s">
        <v>36</v>
      </c>
      <c r="B1600" s="45" t="s">
        <v>1783</v>
      </c>
      <c r="C1600" s="46">
        <v>40</v>
      </c>
      <c r="D1600" s="47" t="s">
        <v>88</v>
      </c>
      <c r="E1600" s="34">
        <v>45225</v>
      </c>
      <c r="F1600" s="33" t="s">
        <v>4790</v>
      </c>
      <c r="G1600" s="33" t="s">
        <v>1830</v>
      </c>
      <c r="H1600" s="37"/>
      <c r="I1600" s="35">
        <v>21752.481</v>
      </c>
      <c r="J1600" s="35">
        <v>21752.481</v>
      </c>
      <c r="K1600" s="35">
        <v>4132.9709999999995</v>
      </c>
      <c r="L1600" s="35">
        <v>25885.451999999997</v>
      </c>
      <c r="M1600" s="35">
        <v>25885.451999999997</v>
      </c>
      <c r="N1600" s="33" t="s">
        <v>1831</v>
      </c>
      <c r="O1600" s="43">
        <v>45271</v>
      </c>
      <c r="P1600" s="36">
        <v>0</v>
      </c>
    </row>
    <row r="1601" spans="1:16" ht="13.15" customHeight="1" x14ac:dyDescent="0.25">
      <c r="A1601" s="33" t="s">
        <v>36</v>
      </c>
      <c r="B1601" s="45" t="s">
        <v>1783</v>
      </c>
      <c r="C1601" s="46">
        <v>41</v>
      </c>
      <c r="D1601" s="47" t="s">
        <v>88</v>
      </c>
      <c r="E1601" s="34">
        <v>45232</v>
      </c>
      <c r="F1601" s="33" t="s">
        <v>4792</v>
      </c>
      <c r="G1601" s="33" t="s">
        <v>1832</v>
      </c>
      <c r="H1601" s="37"/>
      <c r="I1601" s="35">
        <v>138874.424</v>
      </c>
      <c r="J1601" s="35">
        <v>138874.424</v>
      </c>
      <c r="K1601" s="35">
        <v>26386.140500000001</v>
      </c>
      <c r="L1601" s="35">
        <v>165260.56450000001</v>
      </c>
      <c r="M1601" s="36">
        <v>0</v>
      </c>
      <c r="N1601" s="37"/>
      <c r="O1601" s="33"/>
      <c r="P1601" s="35">
        <v>165260.56450000001</v>
      </c>
    </row>
    <row r="1602" spans="1:16" ht="13.15" customHeight="1" x14ac:dyDescent="0.25">
      <c r="A1602" s="33" t="s">
        <v>36</v>
      </c>
      <c r="B1602" s="45" t="s">
        <v>1783</v>
      </c>
      <c r="C1602" s="46">
        <v>42</v>
      </c>
      <c r="D1602" s="47" t="s">
        <v>88</v>
      </c>
      <c r="E1602" s="34">
        <v>45237</v>
      </c>
      <c r="F1602" s="33" t="s">
        <v>4797</v>
      </c>
      <c r="G1602" s="33" t="s">
        <v>1784</v>
      </c>
      <c r="H1602" s="33" t="s">
        <v>90</v>
      </c>
      <c r="I1602" s="35">
        <v>10199.075999999999</v>
      </c>
      <c r="J1602" s="35">
        <v>10199.075999999999</v>
      </c>
      <c r="K1602" s="35">
        <v>1937.8244999999999</v>
      </c>
      <c r="L1602" s="35">
        <v>12136.9005</v>
      </c>
      <c r="M1602" s="35">
        <v>12136.9005</v>
      </c>
      <c r="N1602" s="33" t="s">
        <v>1833</v>
      </c>
      <c r="O1602" s="43">
        <v>45290</v>
      </c>
      <c r="P1602" s="36">
        <v>0</v>
      </c>
    </row>
    <row r="1603" spans="1:16" ht="13.15" customHeight="1" x14ac:dyDescent="0.25">
      <c r="A1603" s="33" t="s">
        <v>36</v>
      </c>
      <c r="B1603" s="45" t="s">
        <v>1783</v>
      </c>
      <c r="C1603" s="46">
        <v>43</v>
      </c>
      <c r="D1603" s="47" t="s">
        <v>88</v>
      </c>
      <c r="E1603" s="34">
        <v>45237</v>
      </c>
      <c r="F1603" s="33" t="s">
        <v>4798</v>
      </c>
      <c r="G1603" s="33" t="s">
        <v>1784</v>
      </c>
      <c r="H1603" s="33" t="s">
        <v>90</v>
      </c>
      <c r="I1603" s="35">
        <v>3399.69</v>
      </c>
      <c r="J1603" s="35">
        <v>3399.69</v>
      </c>
      <c r="K1603" s="35">
        <v>645.94100000000003</v>
      </c>
      <c r="L1603" s="35">
        <v>4045.6309999999999</v>
      </c>
      <c r="M1603" s="35">
        <v>0</v>
      </c>
      <c r="N1603" s="37"/>
      <c r="O1603" s="33"/>
      <c r="P1603" s="35">
        <v>0</v>
      </c>
    </row>
    <row r="1604" spans="1:16" ht="13.15" customHeight="1" x14ac:dyDescent="0.25">
      <c r="A1604" s="33" t="s">
        <v>36</v>
      </c>
      <c r="B1604" s="45" t="s">
        <v>1783</v>
      </c>
      <c r="C1604" s="46">
        <v>44</v>
      </c>
      <c r="D1604" s="47" t="s">
        <v>88</v>
      </c>
      <c r="E1604" s="34">
        <v>45237</v>
      </c>
      <c r="F1604" s="33" t="s">
        <v>4799</v>
      </c>
      <c r="G1604" s="33" t="s">
        <v>1784</v>
      </c>
      <c r="H1604" s="33" t="s">
        <v>90</v>
      </c>
      <c r="I1604" s="35">
        <v>3399.69</v>
      </c>
      <c r="J1604" s="35">
        <v>3399.69</v>
      </c>
      <c r="K1604" s="35">
        <v>645.94100000000003</v>
      </c>
      <c r="L1604" s="35">
        <v>4045.6309999999999</v>
      </c>
      <c r="M1604" s="35">
        <v>0</v>
      </c>
      <c r="N1604" s="37"/>
      <c r="O1604" s="33"/>
      <c r="P1604" s="35">
        <v>0</v>
      </c>
    </row>
    <row r="1605" spans="1:16" ht="13.15" customHeight="1" x14ac:dyDescent="0.25">
      <c r="A1605" s="33" t="s">
        <v>36</v>
      </c>
      <c r="B1605" s="45" t="s">
        <v>1783</v>
      </c>
      <c r="C1605" s="46">
        <v>45</v>
      </c>
      <c r="D1605" s="47" t="s">
        <v>88</v>
      </c>
      <c r="E1605" s="34">
        <v>45237</v>
      </c>
      <c r="F1605" s="33" t="s">
        <v>4800</v>
      </c>
      <c r="G1605" s="33" t="s">
        <v>1784</v>
      </c>
      <c r="H1605" s="33" t="s">
        <v>90</v>
      </c>
      <c r="I1605" s="35">
        <v>10199.075999999999</v>
      </c>
      <c r="J1605" s="35">
        <v>10199.075999999999</v>
      </c>
      <c r="K1605" s="35">
        <v>1937.8244999999999</v>
      </c>
      <c r="L1605" s="35">
        <v>12136.9005</v>
      </c>
      <c r="M1605" s="35">
        <v>12136.9005</v>
      </c>
      <c r="N1605" s="33" t="s">
        <v>1823</v>
      </c>
      <c r="O1605" s="43">
        <v>45290</v>
      </c>
      <c r="P1605" s="36">
        <v>0</v>
      </c>
    </row>
    <row r="1606" spans="1:16" ht="13.15" customHeight="1" x14ac:dyDescent="0.25">
      <c r="A1606" s="33" t="s">
        <v>36</v>
      </c>
      <c r="B1606" s="45" t="s">
        <v>1783</v>
      </c>
      <c r="C1606" s="46">
        <v>46</v>
      </c>
      <c r="D1606" s="47" t="s">
        <v>88</v>
      </c>
      <c r="E1606" s="34">
        <v>45237</v>
      </c>
      <c r="F1606" s="33" t="s">
        <v>4801</v>
      </c>
      <c r="G1606" s="33" t="s">
        <v>1784</v>
      </c>
      <c r="H1606" s="33" t="s">
        <v>90</v>
      </c>
      <c r="I1606" s="35">
        <v>30597.234000000004</v>
      </c>
      <c r="J1606" s="35">
        <v>30597.234000000004</v>
      </c>
      <c r="K1606" s="35">
        <v>5813.4745000000003</v>
      </c>
      <c r="L1606" s="35">
        <v>36410.708500000001</v>
      </c>
      <c r="M1606" s="35">
        <v>0</v>
      </c>
      <c r="N1606" s="37"/>
      <c r="O1606" s="33"/>
      <c r="P1606" s="35">
        <v>0</v>
      </c>
    </row>
    <row r="1607" spans="1:16" ht="13.15" customHeight="1" x14ac:dyDescent="0.25">
      <c r="A1607" s="33" t="s">
        <v>36</v>
      </c>
      <c r="B1607" s="45" t="s">
        <v>1783</v>
      </c>
      <c r="C1607" s="46">
        <v>47</v>
      </c>
      <c r="D1607" s="47" t="s">
        <v>88</v>
      </c>
      <c r="E1607" s="34">
        <v>45252</v>
      </c>
      <c r="F1607" s="33" t="s">
        <v>4294</v>
      </c>
      <c r="G1607" s="33" t="s">
        <v>1784</v>
      </c>
      <c r="H1607" s="33" t="s">
        <v>90</v>
      </c>
      <c r="I1607" s="35">
        <v>3399.69</v>
      </c>
      <c r="J1607" s="35">
        <v>3399.69</v>
      </c>
      <c r="K1607" s="35">
        <v>645.94100000000003</v>
      </c>
      <c r="L1607" s="35">
        <v>4045.6309999999999</v>
      </c>
      <c r="M1607" s="35">
        <v>4045.6309999999999</v>
      </c>
      <c r="N1607" s="33" t="s">
        <v>1826</v>
      </c>
      <c r="O1607" s="43">
        <v>45273</v>
      </c>
      <c r="P1607" s="36">
        <v>0</v>
      </c>
    </row>
    <row r="1608" spans="1:16" ht="13.15" customHeight="1" x14ac:dyDescent="0.25">
      <c r="A1608" s="33" t="s">
        <v>36</v>
      </c>
      <c r="B1608" s="45" t="s">
        <v>1783</v>
      </c>
      <c r="C1608" s="46">
        <v>48</v>
      </c>
      <c r="D1608" s="47" t="s">
        <v>88</v>
      </c>
      <c r="E1608" s="34">
        <v>45252</v>
      </c>
      <c r="F1608" s="33" t="s">
        <v>4777</v>
      </c>
      <c r="G1608" s="33" t="s">
        <v>1784</v>
      </c>
      <c r="H1608" s="33" t="s">
        <v>90</v>
      </c>
      <c r="I1608" s="35">
        <v>5099.5389999999998</v>
      </c>
      <c r="J1608" s="35">
        <v>5099.5389999999998</v>
      </c>
      <c r="K1608" s="35">
        <v>968.91200000000003</v>
      </c>
      <c r="L1608" s="35">
        <v>6068.451</v>
      </c>
      <c r="M1608" s="35">
        <v>6068.451</v>
      </c>
      <c r="N1608" s="33" t="s">
        <v>1806</v>
      </c>
      <c r="O1608" s="43">
        <v>45273</v>
      </c>
      <c r="P1608" s="36">
        <v>0</v>
      </c>
    </row>
    <row r="1609" spans="1:16" ht="13.15" customHeight="1" x14ac:dyDescent="0.25">
      <c r="A1609" s="33" t="s">
        <v>36</v>
      </c>
      <c r="B1609" s="45" t="s">
        <v>1783</v>
      </c>
      <c r="C1609" s="46">
        <v>49</v>
      </c>
      <c r="D1609" s="47" t="s">
        <v>88</v>
      </c>
      <c r="E1609" s="34">
        <v>45259</v>
      </c>
      <c r="F1609" s="33" t="s">
        <v>4792</v>
      </c>
      <c r="G1609" s="33" t="s">
        <v>1832</v>
      </c>
      <c r="H1609" s="37"/>
      <c r="I1609" s="35">
        <v>138875.70000000001</v>
      </c>
      <c r="J1609" s="35">
        <v>138875.70000000001</v>
      </c>
      <c r="K1609" s="35">
        <v>26386.383000000002</v>
      </c>
      <c r="L1609" s="35">
        <v>165262.08300000001</v>
      </c>
      <c r="M1609" s="35">
        <v>0</v>
      </c>
      <c r="N1609" s="37"/>
      <c r="O1609" s="33"/>
      <c r="P1609" s="35">
        <v>0</v>
      </c>
    </row>
    <row r="1610" spans="1:16" ht="13.15" customHeight="1" x14ac:dyDescent="0.25">
      <c r="A1610" s="33" t="s">
        <v>36</v>
      </c>
      <c r="B1610" s="45" t="s">
        <v>1783</v>
      </c>
      <c r="C1610" s="46">
        <v>50</v>
      </c>
      <c r="D1610" s="47" t="s">
        <v>88</v>
      </c>
      <c r="E1610" s="34">
        <v>45256</v>
      </c>
      <c r="F1610" s="33" t="s">
        <v>4802</v>
      </c>
      <c r="G1610" s="33" t="s">
        <v>1784</v>
      </c>
      <c r="H1610" s="33" t="s">
        <v>90</v>
      </c>
      <c r="I1610" s="35">
        <v>10199.075999999999</v>
      </c>
      <c r="J1610" s="35">
        <v>10199.075999999999</v>
      </c>
      <c r="K1610" s="35">
        <v>1937.8240000000001</v>
      </c>
      <c r="L1610" s="35">
        <v>12136.9</v>
      </c>
      <c r="M1610" s="35">
        <v>0</v>
      </c>
      <c r="N1610" s="37"/>
      <c r="O1610" s="33"/>
      <c r="P1610" s="35">
        <v>0</v>
      </c>
    </row>
    <row r="1611" spans="1:16" ht="13.15" customHeight="1" x14ac:dyDescent="0.25">
      <c r="A1611" s="33" t="s">
        <v>36</v>
      </c>
      <c r="B1611" s="45" t="s">
        <v>1783</v>
      </c>
      <c r="C1611" s="46">
        <v>51</v>
      </c>
      <c r="D1611" s="47" t="s">
        <v>88</v>
      </c>
      <c r="E1611" s="34">
        <v>45256</v>
      </c>
      <c r="F1611" s="33" t="s">
        <v>4803</v>
      </c>
      <c r="G1611" s="33" t="s">
        <v>1784</v>
      </c>
      <c r="H1611" s="33" t="s">
        <v>90</v>
      </c>
      <c r="I1611" s="35">
        <v>10199.075999999999</v>
      </c>
      <c r="J1611" s="35">
        <v>10199.075999999999</v>
      </c>
      <c r="K1611" s="35">
        <v>1937.8240000000001</v>
      </c>
      <c r="L1611" s="35">
        <v>12136.9</v>
      </c>
      <c r="M1611" s="35">
        <v>0</v>
      </c>
      <c r="N1611" s="37"/>
      <c r="O1611" s="33"/>
      <c r="P1611" s="35">
        <v>0</v>
      </c>
    </row>
    <row r="1612" spans="1:16" ht="13.15" customHeight="1" x14ac:dyDescent="0.25">
      <c r="A1612" s="33" t="s">
        <v>36</v>
      </c>
      <c r="B1612" s="45" t="s">
        <v>1783</v>
      </c>
      <c r="C1612" s="46">
        <v>52</v>
      </c>
      <c r="D1612" s="47" t="s">
        <v>88</v>
      </c>
      <c r="E1612" s="34">
        <v>45256</v>
      </c>
      <c r="F1612" s="33" t="s">
        <v>4804</v>
      </c>
      <c r="G1612" s="33" t="s">
        <v>1784</v>
      </c>
      <c r="H1612" s="33" t="s">
        <v>90</v>
      </c>
      <c r="I1612" s="35">
        <v>10199.075999999999</v>
      </c>
      <c r="J1612" s="35">
        <v>10199.075999999999</v>
      </c>
      <c r="K1612" s="35">
        <v>1937.8240000000001</v>
      </c>
      <c r="L1612" s="35">
        <v>12136.9</v>
      </c>
      <c r="M1612" s="35">
        <v>0</v>
      </c>
      <c r="N1612" s="37"/>
      <c r="O1612" s="33"/>
      <c r="P1612" s="35">
        <v>0</v>
      </c>
    </row>
    <row r="1613" spans="1:16" ht="13.15" customHeight="1" x14ac:dyDescent="0.25">
      <c r="A1613" s="33" t="s">
        <v>36</v>
      </c>
      <c r="B1613" s="45" t="s">
        <v>1783</v>
      </c>
      <c r="C1613" s="46">
        <v>53</v>
      </c>
      <c r="D1613" s="47" t="s">
        <v>88</v>
      </c>
      <c r="E1613" s="34">
        <v>45263</v>
      </c>
      <c r="F1613" s="33" t="s">
        <v>4791</v>
      </c>
      <c r="G1613" s="33" t="s">
        <v>1834</v>
      </c>
      <c r="H1613" s="33" t="s">
        <v>1800</v>
      </c>
      <c r="I1613" s="35">
        <v>9000</v>
      </c>
      <c r="J1613" s="35">
        <v>9000</v>
      </c>
      <c r="K1613" s="35">
        <v>1710</v>
      </c>
      <c r="L1613" s="35">
        <v>10710</v>
      </c>
      <c r="M1613" s="35">
        <v>0</v>
      </c>
      <c r="N1613" s="37"/>
      <c r="O1613" s="33"/>
      <c r="P1613" s="35">
        <v>0</v>
      </c>
    </row>
    <row r="1614" spans="1:16" ht="13.15" customHeight="1" x14ac:dyDescent="0.25">
      <c r="A1614" s="33" t="s">
        <v>36</v>
      </c>
      <c r="B1614" s="45" t="s">
        <v>1783</v>
      </c>
      <c r="C1614" s="46">
        <v>54</v>
      </c>
      <c r="D1614" s="47" t="s">
        <v>88</v>
      </c>
      <c r="E1614" s="34">
        <v>45266</v>
      </c>
      <c r="F1614" s="33" t="s">
        <v>4805</v>
      </c>
      <c r="G1614" s="33" t="s">
        <v>1810</v>
      </c>
      <c r="H1614" s="33" t="s">
        <v>1835</v>
      </c>
      <c r="I1614" s="35">
        <v>30852.181</v>
      </c>
      <c r="J1614" s="35">
        <v>20936.420999999998</v>
      </c>
      <c r="K1614" s="35">
        <v>5861.9144999999999</v>
      </c>
      <c r="L1614" s="35">
        <v>36714.095500000003</v>
      </c>
      <c r="M1614" s="35">
        <v>0</v>
      </c>
      <c r="N1614" s="37"/>
      <c r="O1614" s="33"/>
      <c r="P1614" s="35">
        <v>0</v>
      </c>
    </row>
    <row r="1615" spans="1:16" ht="13.15" customHeight="1" x14ac:dyDescent="0.25">
      <c r="A1615" s="33" t="s">
        <v>36</v>
      </c>
      <c r="B1615" s="45" t="s">
        <v>1783</v>
      </c>
      <c r="C1615" s="46">
        <v>55</v>
      </c>
      <c r="D1615" s="47" t="s">
        <v>88</v>
      </c>
      <c r="E1615" s="34">
        <v>45266</v>
      </c>
      <c r="F1615" s="33" t="s">
        <v>4785</v>
      </c>
      <c r="G1615" s="33" t="s">
        <v>1836</v>
      </c>
      <c r="H1615" s="37"/>
      <c r="I1615" s="35">
        <v>1801.857</v>
      </c>
      <c r="J1615" s="35">
        <v>1801.857</v>
      </c>
      <c r="K1615" s="35">
        <v>342.35250000000002</v>
      </c>
      <c r="L1615" s="35">
        <v>2144.2094999999999</v>
      </c>
      <c r="M1615" s="35">
        <v>0</v>
      </c>
      <c r="N1615" s="37"/>
      <c r="O1615" s="33"/>
      <c r="P1615" s="35">
        <v>0</v>
      </c>
    </row>
    <row r="1616" spans="1:16" ht="13.15" customHeight="1" x14ac:dyDescent="0.25">
      <c r="A1616" s="33" t="s">
        <v>36</v>
      </c>
      <c r="B1616" s="45" t="s">
        <v>1783</v>
      </c>
      <c r="C1616" s="46">
        <v>56</v>
      </c>
      <c r="D1616" s="47" t="s">
        <v>88</v>
      </c>
      <c r="E1616" s="34">
        <v>45277</v>
      </c>
      <c r="F1616" s="33" t="s">
        <v>4806</v>
      </c>
      <c r="G1616" s="33" t="s">
        <v>1837</v>
      </c>
      <c r="H1616" s="37"/>
      <c r="I1616" s="35">
        <v>3759.4355000000005</v>
      </c>
      <c r="J1616" s="35">
        <v>3759.4355000000005</v>
      </c>
      <c r="K1616" s="35">
        <v>714.29250000000002</v>
      </c>
      <c r="L1616" s="35">
        <v>4473.7280000000001</v>
      </c>
      <c r="M1616" s="35">
        <v>0</v>
      </c>
      <c r="N1616" s="37"/>
      <c r="O1616" s="33"/>
      <c r="P1616" s="35">
        <v>0</v>
      </c>
    </row>
    <row r="1617" spans="1:16" ht="13.15" customHeight="1" x14ac:dyDescent="0.25">
      <c r="A1617" s="33" t="s">
        <v>36</v>
      </c>
      <c r="B1617" s="45" t="s">
        <v>1783</v>
      </c>
      <c r="C1617" s="46">
        <v>57</v>
      </c>
      <c r="D1617" s="47" t="s">
        <v>88</v>
      </c>
      <c r="E1617" s="34">
        <v>45280</v>
      </c>
      <c r="F1617" s="33" t="s">
        <v>4807</v>
      </c>
      <c r="G1617" s="33" t="s">
        <v>1838</v>
      </c>
      <c r="H1617" s="33" t="s">
        <v>1839</v>
      </c>
      <c r="I1617" s="35">
        <v>17612.859</v>
      </c>
      <c r="J1617" s="35">
        <v>14843.461499999999</v>
      </c>
      <c r="K1617" s="35">
        <v>3346.4430000000002</v>
      </c>
      <c r="L1617" s="35">
        <v>20959.302</v>
      </c>
      <c r="M1617" s="35">
        <v>0</v>
      </c>
      <c r="N1617" s="37"/>
      <c r="O1617" s="33"/>
      <c r="P1617" s="35">
        <v>0</v>
      </c>
    </row>
    <row r="1618" spans="1:16" ht="13.15" customHeight="1" x14ac:dyDescent="0.25">
      <c r="A1618" s="33" t="s">
        <v>36</v>
      </c>
      <c r="B1618" s="45" t="s">
        <v>1783</v>
      </c>
      <c r="C1618" s="46">
        <v>58</v>
      </c>
      <c r="D1618" s="47" t="s">
        <v>88</v>
      </c>
      <c r="E1618" s="34">
        <v>45287</v>
      </c>
      <c r="F1618" s="33" t="s">
        <v>4787</v>
      </c>
      <c r="G1618" s="33" t="s">
        <v>1840</v>
      </c>
      <c r="H1618" s="37"/>
      <c r="I1618" s="35">
        <v>115.07300000000001</v>
      </c>
      <c r="J1618" s="35">
        <v>115.07300000000001</v>
      </c>
      <c r="K1618" s="35">
        <v>21.863999999999997</v>
      </c>
      <c r="L1618" s="35">
        <v>136.93699999999998</v>
      </c>
      <c r="M1618" s="35">
        <v>0</v>
      </c>
      <c r="N1618" s="37"/>
      <c r="O1618" s="33"/>
      <c r="P1618" s="35">
        <v>0</v>
      </c>
    </row>
    <row r="1619" spans="1:16" ht="13.15" customHeight="1" x14ac:dyDescent="0.25">
      <c r="A1619" s="33" t="s">
        <v>36</v>
      </c>
      <c r="B1619" s="45" t="s">
        <v>1783</v>
      </c>
      <c r="C1619" s="46">
        <v>59</v>
      </c>
      <c r="D1619" s="47" t="s">
        <v>88</v>
      </c>
      <c r="E1619" s="34">
        <v>45287</v>
      </c>
      <c r="F1619" s="33" t="s">
        <v>4787</v>
      </c>
      <c r="G1619" s="33" t="s">
        <v>1841</v>
      </c>
      <c r="H1619" s="37"/>
      <c r="I1619" s="35">
        <v>115.04849999999999</v>
      </c>
      <c r="J1619" s="35">
        <v>115.04849999999999</v>
      </c>
      <c r="K1619" s="35">
        <v>21.859000000000002</v>
      </c>
      <c r="L1619" s="35">
        <v>136.9075</v>
      </c>
      <c r="M1619" s="35">
        <v>0</v>
      </c>
      <c r="N1619" s="37"/>
      <c r="O1619" s="33"/>
      <c r="P1619" s="35">
        <v>0</v>
      </c>
    </row>
    <row r="1620" spans="1:16" ht="13.15" customHeight="1" x14ac:dyDescent="0.25">
      <c r="A1620" s="33" t="s">
        <v>36</v>
      </c>
      <c r="B1620" s="45" t="s">
        <v>1783</v>
      </c>
      <c r="C1620" s="46">
        <v>60</v>
      </c>
      <c r="D1620" s="47" t="s">
        <v>88</v>
      </c>
      <c r="E1620" s="34">
        <v>45287</v>
      </c>
      <c r="F1620" s="33" t="s">
        <v>4787</v>
      </c>
      <c r="G1620" s="33" t="s">
        <v>1842</v>
      </c>
      <c r="H1620" s="37"/>
      <c r="I1620" s="35">
        <v>2174.3625000000002</v>
      </c>
      <c r="J1620" s="35">
        <v>2174.3625000000002</v>
      </c>
      <c r="K1620" s="35">
        <v>413.12849999999997</v>
      </c>
      <c r="L1620" s="35">
        <v>2587.491</v>
      </c>
      <c r="M1620" s="35">
        <v>0</v>
      </c>
      <c r="N1620" s="37"/>
      <c r="O1620" s="33"/>
      <c r="P1620" s="35">
        <v>0</v>
      </c>
    </row>
    <row r="1621" spans="1:16" ht="13.15" customHeight="1" x14ac:dyDescent="0.25">
      <c r="A1621" s="33" t="s">
        <v>36</v>
      </c>
      <c r="B1621" s="45" t="s">
        <v>1783</v>
      </c>
      <c r="C1621" s="46">
        <v>61</v>
      </c>
      <c r="D1621" s="47" t="s">
        <v>88</v>
      </c>
      <c r="E1621" s="34">
        <v>45291</v>
      </c>
      <c r="F1621" s="33" t="s">
        <v>4777</v>
      </c>
      <c r="G1621" s="33" t="s">
        <v>1784</v>
      </c>
      <c r="H1621" s="33" t="s">
        <v>123</v>
      </c>
      <c r="I1621" s="35">
        <v>5099.5389999999998</v>
      </c>
      <c r="J1621" s="35">
        <v>5099.5389999999998</v>
      </c>
      <c r="K1621" s="35">
        <v>968.91200000000003</v>
      </c>
      <c r="L1621" s="35">
        <v>6068.451</v>
      </c>
      <c r="M1621" s="35">
        <v>0</v>
      </c>
      <c r="N1621" s="37"/>
      <c r="O1621" s="33"/>
      <c r="P1621" s="35">
        <v>0</v>
      </c>
    </row>
    <row r="1622" spans="1:16" ht="13.15" customHeight="1" x14ac:dyDescent="0.25">
      <c r="A1622" s="33" t="s">
        <v>37</v>
      </c>
      <c r="B1622" s="45" t="s">
        <v>1843</v>
      </c>
      <c r="C1622" s="46">
        <v>1</v>
      </c>
      <c r="D1622" s="47" t="s">
        <v>86</v>
      </c>
      <c r="E1622" s="34">
        <v>45224</v>
      </c>
      <c r="F1622" s="33" t="s">
        <v>4624</v>
      </c>
      <c r="G1622" s="33" t="s">
        <v>1844</v>
      </c>
      <c r="H1622" s="37"/>
      <c r="I1622" s="35">
        <v>-252847.82</v>
      </c>
      <c r="J1622" s="35">
        <v>-252847.82</v>
      </c>
      <c r="K1622" s="35">
        <v>-48041.086499999998</v>
      </c>
      <c r="L1622" s="35">
        <v>-300888.90649999998</v>
      </c>
      <c r="M1622" s="35">
        <v>0</v>
      </c>
      <c r="N1622" s="37"/>
      <c r="O1622" s="33"/>
      <c r="P1622" s="35">
        <v>0</v>
      </c>
    </row>
    <row r="1623" spans="1:16" ht="13.15" customHeight="1" x14ac:dyDescent="0.25">
      <c r="A1623" s="33" t="s">
        <v>37</v>
      </c>
      <c r="B1623" s="45" t="s">
        <v>1843</v>
      </c>
      <c r="C1623" s="46">
        <v>1</v>
      </c>
      <c r="D1623" s="47" t="s">
        <v>88</v>
      </c>
      <c r="E1623" s="34">
        <v>44949</v>
      </c>
      <c r="F1623" s="33" t="s">
        <v>4808</v>
      </c>
      <c r="G1623" s="33" t="s">
        <v>1845</v>
      </c>
      <c r="H1623" s="33" t="s">
        <v>1846</v>
      </c>
      <c r="I1623" s="35">
        <v>101097.234</v>
      </c>
      <c r="J1623" s="36">
        <v>0</v>
      </c>
      <c r="K1623" s="35">
        <v>7808.4744999999994</v>
      </c>
      <c r="L1623" s="35">
        <v>108905.70849999999</v>
      </c>
      <c r="M1623" s="36">
        <v>0</v>
      </c>
      <c r="N1623" s="37"/>
      <c r="O1623" s="33"/>
      <c r="P1623" s="35">
        <v>108905.70849999999</v>
      </c>
    </row>
    <row r="1624" spans="1:16" ht="13.15" customHeight="1" x14ac:dyDescent="0.25">
      <c r="A1624" s="33" t="s">
        <v>37</v>
      </c>
      <c r="B1624" s="45" t="s">
        <v>1843</v>
      </c>
      <c r="C1624" s="46">
        <v>2</v>
      </c>
      <c r="D1624" s="47" t="s">
        <v>88</v>
      </c>
      <c r="E1624" s="34">
        <v>44949</v>
      </c>
      <c r="F1624" s="33" t="s">
        <v>4809</v>
      </c>
      <c r="G1624" s="33" t="s">
        <v>1848</v>
      </c>
      <c r="H1624" s="33" t="s">
        <v>1849</v>
      </c>
      <c r="I1624" s="35">
        <v>150298.617</v>
      </c>
      <c r="J1624" s="36">
        <v>0</v>
      </c>
      <c r="K1624" s="35">
        <v>2906.7370000000001</v>
      </c>
      <c r="L1624" s="35">
        <v>153205.35399999999</v>
      </c>
      <c r="M1624" s="36">
        <v>0</v>
      </c>
      <c r="N1624" s="37"/>
      <c r="O1624" s="33"/>
      <c r="P1624" s="35">
        <v>153205.35399999999</v>
      </c>
    </row>
    <row r="1625" spans="1:16" ht="13.15" customHeight="1" x14ac:dyDescent="0.25">
      <c r="A1625" s="33" t="s">
        <v>37</v>
      </c>
      <c r="B1625" s="45" t="s">
        <v>1843</v>
      </c>
      <c r="C1625" s="46">
        <v>2</v>
      </c>
      <c r="D1625" s="47" t="s">
        <v>86</v>
      </c>
      <c r="E1625" s="34">
        <v>45245</v>
      </c>
      <c r="F1625" s="33" t="s">
        <v>4624</v>
      </c>
      <c r="G1625" s="33" t="s">
        <v>1847</v>
      </c>
      <c r="H1625" s="37"/>
      <c r="I1625" s="35">
        <v>-15692.25</v>
      </c>
      <c r="J1625" s="35">
        <v>-15692.25</v>
      </c>
      <c r="K1625" s="35">
        <v>-2981.5275000000001</v>
      </c>
      <c r="L1625" s="35">
        <v>-18673.7775</v>
      </c>
      <c r="M1625" s="35">
        <v>0</v>
      </c>
      <c r="N1625" s="37"/>
      <c r="O1625" s="33"/>
      <c r="P1625" s="35">
        <v>0</v>
      </c>
    </row>
    <row r="1626" spans="1:16" ht="13.15" customHeight="1" x14ac:dyDescent="0.25">
      <c r="A1626" s="33" t="s">
        <v>37</v>
      </c>
      <c r="B1626" s="45" t="s">
        <v>1843</v>
      </c>
      <c r="C1626" s="46">
        <v>3</v>
      </c>
      <c r="D1626" s="47" t="s">
        <v>86</v>
      </c>
      <c r="E1626" s="34">
        <v>45046</v>
      </c>
      <c r="F1626" s="33" t="s">
        <v>4810</v>
      </c>
      <c r="G1626" s="33" t="s">
        <v>1852</v>
      </c>
      <c r="H1626" s="37"/>
      <c r="I1626" s="35">
        <v>0</v>
      </c>
      <c r="J1626" s="35">
        <v>0</v>
      </c>
      <c r="K1626" s="35">
        <v>0</v>
      </c>
      <c r="L1626" s="35">
        <v>0</v>
      </c>
      <c r="M1626" s="35">
        <v>0</v>
      </c>
      <c r="N1626" s="37"/>
      <c r="O1626" s="33"/>
      <c r="P1626" s="35">
        <v>0</v>
      </c>
    </row>
    <row r="1627" spans="1:16" ht="13.15" customHeight="1" x14ac:dyDescent="0.25">
      <c r="A1627" s="33" t="s">
        <v>37</v>
      </c>
      <c r="B1627" s="45" t="s">
        <v>1843</v>
      </c>
      <c r="C1627" s="46">
        <v>3</v>
      </c>
      <c r="D1627" s="47" t="s">
        <v>88</v>
      </c>
      <c r="E1627" s="34">
        <v>44951</v>
      </c>
      <c r="F1627" s="33" t="s">
        <v>4811</v>
      </c>
      <c r="G1627" s="33" t="s">
        <v>1850</v>
      </c>
      <c r="H1627" s="33" t="s">
        <v>1851</v>
      </c>
      <c r="I1627" s="35">
        <v>50000</v>
      </c>
      <c r="J1627" s="36">
        <v>0</v>
      </c>
      <c r="K1627" s="35">
        <v>0</v>
      </c>
      <c r="L1627" s="35">
        <v>50000</v>
      </c>
      <c r="M1627" s="36">
        <v>0</v>
      </c>
      <c r="N1627" s="37"/>
      <c r="O1627" s="33"/>
      <c r="P1627" s="35">
        <v>50000</v>
      </c>
    </row>
    <row r="1628" spans="1:16" ht="13.15" customHeight="1" x14ac:dyDescent="0.25">
      <c r="A1628" s="33" t="s">
        <v>37</v>
      </c>
      <c r="B1628" s="45" t="s">
        <v>1843</v>
      </c>
      <c r="C1628" s="46">
        <v>4</v>
      </c>
      <c r="D1628" s="47" t="s">
        <v>86</v>
      </c>
      <c r="E1628" s="34">
        <v>45230</v>
      </c>
      <c r="F1628" s="33" t="s">
        <v>4624</v>
      </c>
      <c r="G1628" s="33" t="s">
        <v>1855</v>
      </c>
      <c r="H1628" s="37"/>
      <c r="I1628" s="35">
        <v>-73169.733999999997</v>
      </c>
      <c r="J1628" s="35">
        <v>-73169.733999999997</v>
      </c>
      <c r="K1628" s="35">
        <v>-13902.2495</v>
      </c>
      <c r="L1628" s="35">
        <v>-87071.983500000002</v>
      </c>
      <c r="M1628" s="35">
        <v>0</v>
      </c>
      <c r="N1628" s="37"/>
      <c r="O1628" s="33"/>
      <c r="P1628" s="35">
        <v>0</v>
      </c>
    </row>
    <row r="1629" spans="1:16" ht="13.15" customHeight="1" x14ac:dyDescent="0.25">
      <c r="A1629" s="33" t="s">
        <v>37</v>
      </c>
      <c r="B1629" s="45" t="s">
        <v>1843</v>
      </c>
      <c r="C1629" s="46">
        <v>4</v>
      </c>
      <c r="D1629" s="47" t="s">
        <v>88</v>
      </c>
      <c r="E1629" s="34">
        <v>44957</v>
      </c>
      <c r="F1629" s="33" t="s">
        <v>4812</v>
      </c>
      <c r="G1629" s="33" t="s">
        <v>1853</v>
      </c>
      <c r="H1629" s="33" t="s">
        <v>1854</v>
      </c>
      <c r="I1629" s="35">
        <v>157500</v>
      </c>
      <c r="J1629" s="35">
        <v>157500</v>
      </c>
      <c r="K1629" s="35">
        <v>0</v>
      </c>
      <c r="L1629" s="35">
        <v>157500</v>
      </c>
      <c r="M1629" s="35">
        <v>157500</v>
      </c>
      <c r="N1629" s="33">
        <v>166058</v>
      </c>
      <c r="O1629" s="43">
        <v>45241</v>
      </c>
      <c r="P1629" s="36">
        <v>0</v>
      </c>
    </row>
    <row r="1630" spans="1:16" ht="13.15" customHeight="1" x14ac:dyDescent="0.25">
      <c r="A1630" s="33" t="s">
        <v>37</v>
      </c>
      <c r="B1630" s="45" t="s">
        <v>1843</v>
      </c>
      <c r="C1630" s="46">
        <v>5</v>
      </c>
      <c r="D1630" s="47" t="s">
        <v>88</v>
      </c>
      <c r="E1630" s="34">
        <v>44957</v>
      </c>
      <c r="F1630" s="33" t="s">
        <v>4810</v>
      </c>
      <c r="G1630" s="33" t="s">
        <v>1856</v>
      </c>
      <c r="H1630" s="33" t="s">
        <v>3600</v>
      </c>
      <c r="I1630" s="35">
        <v>27000</v>
      </c>
      <c r="J1630" s="35">
        <v>27000</v>
      </c>
      <c r="K1630" s="35">
        <v>0</v>
      </c>
      <c r="L1630" s="35">
        <v>27000</v>
      </c>
      <c r="M1630" s="35">
        <v>27000</v>
      </c>
      <c r="N1630" s="33">
        <v>55</v>
      </c>
      <c r="O1630" s="43">
        <v>44972</v>
      </c>
      <c r="P1630" s="36">
        <v>0</v>
      </c>
    </row>
    <row r="1631" spans="1:16" ht="13.15" customHeight="1" x14ac:dyDescent="0.25">
      <c r="A1631" s="33" t="s">
        <v>37</v>
      </c>
      <c r="B1631" s="45" t="s">
        <v>1843</v>
      </c>
      <c r="C1631" s="46">
        <v>6</v>
      </c>
      <c r="D1631" s="47" t="s">
        <v>86</v>
      </c>
      <c r="E1631" s="34">
        <v>45291</v>
      </c>
      <c r="F1631" s="33" t="s">
        <v>4813</v>
      </c>
      <c r="G1631" s="33" t="s">
        <v>3865</v>
      </c>
      <c r="H1631" s="37"/>
      <c r="I1631" s="35">
        <v>-104832.3615</v>
      </c>
      <c r="J1631" s="36">
        <v>0</v>
      </c>
      <c r="K1631" s="35">
        <v>0</v>
      </c>
      <c r="L1631" s="35">
        <v>-104832.3615</v>
      </c>
      <c r="M1631" s="35">
        <v>0</v>
      </c>
      <c r="N1631" s="37"/>
      <c r="O1631" s="33"/>
      <c r="P1631" s="35">
        <v>0</v>
      </c>
    </row>
    <row r="1632" spans="1:16" ht="13.15" customHeight="1" x14ac:dyDescent="0.25">
      <c r="A1632" s="33" t="s">
        <v>37</v>
      </c>
      <c r="B1632" s="45" t="s">
        <v>1843</v>
      </c>
      <c r="C1632" s="46">
        <v>6</v>
      </c>
      <c r="D1632" s="47" t="s">
        <v>88</v>
      </c>
      <c r="E1632" s="34">
        <v>44957</v>
      </c>
      <c r="F1632" s="33" t="s">
        <v>4814</v>
      </c>
      <c r="G1632" s="33" t="s">
        <v>1857</v>
      </c>
      <c r="H1632" s="33" t="s">
        <v>350</v>
      </c>
      <c r="I1632" s="35">
        <v>15000</v>
      </c>
      <c r="J1632" s="35">
        <v>15000</v>
      </c>
      <c r="K1632" s="35">
        <v>0</v>
      </c>
      <c r="L1632" s="35">
        <v>15000</v>
      </c>
      <c r="M1632" s="35">
        <v>0</v>
      </c>
      <c r="N1632" s="37"/>
      <c r="O1632" s="33"/>
      <c r="P1632" s="35">
        <v>0</v>
      </c>
    </row>
    <row r="1633" spans="1:16" ht="13.15" customHeight="1" x14ac:dyDescent="0.25">
      <c r="A1633" s="33" t="s">
        <v>37</v>
      </c>
      <c r="B1633" s="45" t="s">
        <v>1843</v>
      </c>
      <c r="C1633" s="46">
        <v>7</v>
      </c>
      <c r="D1633" s="47" t="s">
        <v>88</v>
      </c>
      <c r="E1633" s="34">
        <v>44986</v>
      </c>
      <c r="F1633" s="33" t="s">
        <v>4815</v>
      </c>
      <c r="G1633" s="33" t="s">
        <v>1858</v>
      </c>
      <c r="H1633" s="33" t="s">
        <v>3697</v>
      </c>
      <c r="I1633" s="35">
        <v>39311.044999999998</v>
      </c>
      <c r="J1633" s="35">
        <v>39311.044999999998</v>
      </c>
      <c r="K1633" s="35">
        <v>7469.0990000000002</v>
      </c>
      <c r="L1633" s="35">
        <v>46780.144</v>
      </c>
      <c r="M1633" s="35">
        <v>46780.143499999998</v>
      </c>
      <c r="N1633" s="33" t="s">
        <v>1122</v>
      </c>
      <c r="O1633" s="43">
        <v>44997</v>
      </c>
      <c r="P1633" s="36">
        <v>0</v>
      </c>
    </row>
    <row r="1634" spans="1:16" ht="13.15" customHeight="1" x14ac:dyDescent="0.25">
      <c r="A1634" s="33" t="s">
        <v>37</v>
      </c>
      <c r="B1634" s="45" t="s">
        <v>1843</v>
      </c>
      <c r="C1634" s="46">
        <v>7</v>
      </c>
      <c r="D1634" s="47" t="s">
        <v>86</v>
      </c>
      <c r="E1634" s="34">
        <v>45291</v>
      </c>
      <c r="F1634" s="33" t="s">
        <v>4808</v>
      </c>
      <c r="G1634" s="33" t="s">
        <v>3881</v>
      </c>
      <c r="H1634" s="37"/>
      <c r="I1634" s="35">
        <v>-101097.234</v>
      </c>
      <c r="J1634" s="35">
        <v>-101097.234</v>
      </c>
      <c r="K1634" s="35">
        <v>-7808.4744999999994</v>
      </c>
      <c r="L1634" s="35">
        <v>-108905.70849999999</v>
      </c>
      <c r="M1634" s="35">
        <v>0</v>
      </c>
      <c r="N1634" s="37"/>
      <c r="O1634" s="33"/>
      <c r="P1634" s="35">
        <v>0</v>
      </c>
    </row>
    <row r="1635" spans="1:16" ht="13.15" customHeight="1" x14ac:dyDescent="0.25">
      <c r="A1635" s="33" t="s">
        <v>37</v>
      </c>
      <c r="B1635" s="45" t="s">
        <v>1843</v>
      </c>
      <c r="C1635" s="46">
        <v>8</v>
      </c>
      <c r="D1635" s="47" t="s">
        <v>86</v>
      </c>
      <c r="E1635" s="34">
        <v>45291</v>
      </c>
      <c r="F1635" s="33" t="s">
        <v>4809</v>
      </c>
      <c r="G1635" s="33" t="s">
        <v>3882</v>
      </c>
      <c r="H1635" s="37"/>
      <c r="I1635" s="35">
        <v>-150298.617</v>
      </c>
      <c r="J1635" s="35">
        <v>-150298.617</v>
      </c>
      <c r="K1635" s="35">
        <v>-2906.7370000000001</v>
      </c>
      <c r="L1635" s="35">
        <v>-153205.35399999999</v>
      </c>
      <c r="M1635" s="35">
        <v>0</v>
      </c>
      <c r="N1635" s="37"/>
      <c r="O1635" s="33"/>
      <c r="P1635" s="35">
        <v>0</v>
      </c>
    </row>
    <row r="1636" spans="1:16" ht="13.15" customHeight="1" x14ac:dyDescent="0.25">
      <c r="A1636" s="33" t="s">
        <v>37</v>
      </c>
      <c r="B1636" s="45" t="s">
        <v>1843</v>
      </c>
      <c r="C1636" s="46">
        <v>8</v>
      </c>
      <c r="D1636" s="47" t="s">
        <v>88</v>
      </c>
      <c r="E1636" s="34">
        <v>45000</v>
      </c>
      <c r="F1636" s="33" t="s">
        <v>4810</v>
      </c>
      <c r="G1636" s="33" t="s">
        <v>1859</v>
      </c>
      <c r="H1636" s="33" t="s">
        <v>3637</v>
      </c>
      <c r="I1636" s="35">
        <v>27000</v>
      </c>
      <c r="J1636" s="35">
        <v>27000</v>
      </c>
      <c r="K1636" s="35">
        <v>0</v>
      </c>
      <c r="L1636" s="35">
        <v>27000</v>
      </c>
      <c r="M1636" s="35">
        <v>27000</v>
      </c>
      <c r="N1636" s="33">
        <v>147</v>
      </c>
      <c r="O1636" s="43">
        <v>45014</v>
      </c>
      <c r="P1636" s="36">
        <v>0</v>
      </c>
    </row>
    <row r="1637" spans="1:16" ht="13.15" customHeight="1" x14ac:dyDescent="0.25">
      <c r="A1637" s="33" t="s">
        <v>37</v>
      </c>
      <c r="B1637" s="45" t="s">
        <v>1843</v>
      </c>
      <c r="C1637" s="46">
        <v>9</v>
      </c>
      <c r="D1637" s="47" t="s">
        <v>88</v>
      </c>
      <c r="E1637" s="34">
        <v>45013</v>
      </c>
      <c r="F1637" s="33" t="s">
        <v>4813</v>
      </c>
      <c r="G1637" s="33" t="s">
        <v>1860</v>
      </c>
      <c r="H1637" s="33" t="s">
        <v>350</v>
      </c>
      <c r="I1637" s="35">
        <v>255000</v>
      </c>
      <c r="J1637" s="35">
        <v>255000</v>
      </c>
      <c r="K1637" s="35">
        <v>48450</v>
      </c>
      <c r="L1637" s="35">
        <v>303450</v>
      </c>
      <c r="M1637" s="35">
        <v>0</v>
      </c>
      <c r="N1637" s="37"/>
      <c r="O1637" s="33"/>
      <c r="P1637" s="35">
        <v>0</v>
      </c>
    </row>
    <row r="1638" spans="1:16" ht="13.15" customHeight="1" x14ac:dyDescent="0.25">
      <c r="A1638" s="33" t="s">
        <v>37</v>
      </c>
      <c r="B1638" s="45" t="s">
        <v>1843</v>
      </c>
      <c r="C1638" s="46">
        <v>9</v>
      </c>
      <c r="D1638" s="47" t="s">
        <v>86</v>
      </c>
      <c r="E1638" s="34">
        <v>45291</v>
      </c>
      <c r="F1638" s="33" t="s">
        <v>4811</v>
      </c>
      <c r="G1638" s="33" t="s">
        <v>3883</v>
      </c>
      <c r="H1638" s="37"/>
      <c r="I1638" s="35">
        <v>-50000</v>
      </c>
      <c r="J1638" s="35">
        <v>-50000</v>
      </c>
      <c r="K1638" s="35">
        <v>0</v>
      </c>
      <c r="L1638" s="35">
        <v>-50000</v>
      </c>
      <c r="M1638" s="35">
        <v>0</v>
      </c>
      <c r="N1638" s="37"/>
      <c r="O1638" s="33"/>
      <c r="P1638" s="35">
        <v>0</v>
      </c>
    </row>
    <row r="1639" spans="1:16" ht="13.15" customHeight="1" x14ac:dyDescent="0.25">
      <c r="A1639" s="33" t="s">
        <v>37</v>
      </c>
      <c r="B1639" s="45" t="s">
        <v>1843</v>
      </c>
      <c r="C1639" s="46">
        <v>10</v>
      </c>
      <c r="D1639" s="47" t="s">
        <v>88</v>
      </c>
      <c r="E1639" s="34">
        <v>45049</v>
      </c>
      <c r="F1639" s="33" t="s">
        <v>4816</v>
      </c>
      <c r="G1639" s="33" t="s">
        <v>1861</v>
      </c>
      <c r="H1639" s="33" t="s">
        <v>273</v>
      </c>
      <c r="I1639" s="35">
        <v>30000</v>
      </c>
      <c r="J1639" s="35">
        <v>30000</v>
      </c>
      <c r="K1639" s="35">
        <v>0</v>
      </c>
      <c r="L1639" s="35">
        <v>30000</v>
      </c>
      <c r="M1639" s="35">
        <v>0</v>
      </c>
      <c r="N1639" s="37"/>
      <c r="O1639" s="33"/>
      <c r="P1639" s="35">
        <v>0</v>
      </c>
    </row>
    <row r="1640" spans="1:16" ht="13.15" customHeight="1" x14ac:dyDescent="0.25">
      <c r="A1640" s="33" t="s">
        <v>37</v>
      </c>
      <c r="B1640" s="45" t="s">
        <v>1843</v>
      </c>
      <c r="C1640" s="46">
        <v>11</v>
      </c>
      <c r="D1640" s="47" t="s">
        <v>88</v>
      </c>
      <c r="E1640" s="34">
        <v>45049</v>
      </c>
      <c r="F1640" s="33" t="s">
        <v>4816</v>
      </c>
      <c r="G1640" s="33" t="s">
        <v>1862</v>
      </c>
      <c r="H1640" s="33" t="s">
        <v>273</v>
      </c>
      <c r="I1640" s="35">
        <v>1699.845</v>
      </c>
      <c r="J1640" s="35">
        <v>1699.845</v>
      </c>
      <c r="K1640" s="35">
        <v>322.97050000000002</v>
      </c>
      <c r="L1640" s="35">
        <v>2022.8154999999999</v>
      </c>
      <c r="M1640" s="35">
        <v>0</v>
      </c>
      <c r="N1640" s="37"/>
      <c r="O1640" s="33"/>
      <c r="P1640" s="35">
        <v>0</v>
      </c>
    </row>
    <row r="1641" spans="1:16" ht="13.15" customHeight="1" x14ac:dyDescent="0.25">
      <c r="A1641" s="33" t="s">
        <v>37</v>
      </c>
      <c r="B1641" s="45" t="s">
        <v>1843</v>
      </c>
      <c r="C1641" s="46">
        <v>12</v>
      </c>
      <c r="D1641" s="47" t="s">
        <v>88</v>
      </c>
      <c r="E1641" s="34">
        <v>45055</v>
      </c>
      <c r="F1641" s="33" t="s">
        <v>4817</v>
      </c>
      <c r="G1641" s="33" t="s">
        <v>1863</v>
      </c>
      <c r="H1641" s="33" t="s">
        <v>3713</v>
      </c>
      <c r="I1641" s="35">
        <v>1648665.97</v>
      </c>
      <c r="J1641" s="35">
        <v>1648665.97</v>
      </c>
      <c r="K1641" s="35">
        <v>16846.534500000002</v>
      </c>
      <c r="L1641" s="35">
        <v>1665512.5045</v>
      </c>
      <c r="M1641" s="35">
        <v>1665512.5045</v>
      </c>
      <c r="N1641" s="33" t="s">
        <v>1395</v>
      </c>
      <c r="O1641" s="43">
        <v>45192</v>
      </c>
      <c r="P1641" s="36">
        <v>0</v>
      </c>
    </row>
    <row r="1642" spans="1:16" ht="13.15" customHeight="1" x14ac:dyDescent="0.25">
      <c r="A1642" s="33" t="s">
        <v>37</v>
      </c>
      <c r="B1642" s="45" t="s">
        <v>1843</v>
      </c>
      <c r="C1642" s="46">
        <v>13</v>
      </c>
      <c r="D1642" s="47" t="s">
        <v>88</v>
      </c>
      <c r="E1642" s="34">
        <v>45063</v>
      </c>
      <c r="F1642" s="33" t="s">
        <v>4818</v>
      </c>
      <c r="G1642" s="33" t="s">
        <v>1864</v>
      </c>
      <c r="H1642" s="37"/>
      <c r="I1642" s="35">
        <v>37098.216499999995</v>
      </c>
      <c r="J1642" s="35">
        <v>37098.216499999995</v>
      </c>
      <c r="K1642" s="35">
        <v>7048.6615000000002</v>
      </c>
      <c r="L1642" s="35">
        <v>44146.878000000004</v>
      </c>
      <c r="M1642" s="35">
        <v>0</v>
      </c>
      <c r="N1642" s="37"/>
      <c r="O1642" s="33"/>
      <c r="P1642" s="35">
        <v>0</v>
      </c>
    </row>
    <row r="1643" spans="1:16" ht="13.15" customHeight="1" x14ac:dyDescent="0.25">
      <c r="A1643" s="33" t="s">
        <v>37</v>
      </c>
      <c r="B1643" s="45" t="s">
        <v>1843</v>
      </c>
      <c r="C1643" s="46">
        <v>14</v>
      </c>
      <c r="D1643" s="47" t="s">
        <v>88</v>
      </c>
      <c r="E1643" s="34">
        <v>45063</v>
      </c>
      <c r="F1643" s="33" t="s">
        <v>4818</v>
      </c>
      <c r="G1643" s="33" t="s">
        <v>1865</v>
      </c>
      <c r="H1643" s="37"/>
      <c r="I1643" s="35">
        <v>37098.216499999995</v>
      </c>
      <c r="J1643" s="35">
        <v>37098.216499999995</v>
      </c>
      <c r="K1643" s="35">
        <v>7048.6615000000002</v>
      </c>
      <c r="L1643" s="35">
        <v>44146.878000000004</v>
      </c>
      <c r="M1643" s="35">
        <v>0</v>
      </c>
      <c r="N1643" s="37"/>
      <c r="O1643" s="33"/>
      <c r="P1643" s="35">
        <v>0</v>
      </c>
    </row>
    <row r="1644" spans="1:16" ht="13.15" customHeight="1" x14ac:dyDescent="0.25">
      <c r="A1644" s="33" t="s">
        <v>37</v>
      </c>
      <c r="B1644" s="45" t="s">
        <v>1843</v>
      </c>
      <c r="C1644" s="46">
        <v>15</v>
      </c>
      <c r="D1644" s="47" t="s">
        <v>88</v>
      </c>
      <c r="E1644" s="34">
        <v>45068</v>
      </c>
      <c r="F1644" s="33" t="s">
        <v>4810</v>
      </c>
      <c r="G1644" s="33" t="s">
        <v>1859</v>
      </c>
      <c r="H1644" s="33" t="s">
        <v>1229</v>
      </c>
      <c r="I1644" s="35">
        <v>13500</v>
      </c>
      <c r="J1644" s="35">
        <v>13500</v>
      </c>
      <c r="K1644" s="35">
        <v>0</v>
      </c>
      <c r="L1644" s="35">
        <v>13500</v>
      </c>
      <c r="M1644" s="35">
        <v>13500</v>
      </c>
      <c r="N1644" s="33">
        <v>271</v>
      </c>
      <c r="O1644" s="43">
        <v>45073</v>
      </c>
      <c r="P1644" s="36">
        <v>0</v>
      </c>
    </row>
    <row r="1645" spans="1:16" ht="13.15" customHeight="1" x14ac:dyDescent="0.25">
      <c r="A1645" s="33" t="s">
        <v>37</v>
      </c>
      <c r="B1645" s="45" t="s">
        <v>1843</v>
      </c>
      <c r="C1645" s="46">
        <v>16</v>
      </c>
      <c r="D1645" s="47" t="s">
        <v>88</v>
      </c>
      <c r="E1645" s="34">
        <v>45070</v>
      </c>
      <c r="F1645" s="33" t="s">
        <v>4819</v>
      </c>
      <c r="G1645" s="33" t="s">
        <v>1866</v>
      </c>
      <c r="H1645" s="37"/>
      <c r="I1645" s="35">
        <v>10172.7075</v>
      </c>
      <c r="J1645" s="35">
        <v>10172.7075</v>
      </c>
      <c r="K1645" s="35">
        <v>1932.8145</v>
      </c>
      <c r="L1645" s="35">
        <v>12105.522000000001</v>
      </c>
      <c r="M1645" s="35">
        <v>0</v>
      </c>
      <c r="N1645" s="37"/>
      <c r="O1645" s="33"/>
      <c r="P1645" s="35">
        <v>0</v>
      </c>
    </row>
    <row r="1646" spans="1:16" ht="13.15" customHeight="1" x14ac:dyDescent="0.25">
      <c r="A1646" s="33" t="s">
        <v>37</v>
      </c>
      <c r="B1646" s="45" t="s">
        <v>1843</v>
      </c>
      <c r="C1646" s="46">
        <v>17</v>
      </c>
      <c r="D1646" s="47" t="s">
        <v>88</v>
      </c>
      <c r="E1646" s="34">
        <v>45071</v>
      </c>
      <c r="F1646" s="33" t="s">
        <v>4818</v>
      </c>
      <c r="G1646" s="33" t="s">
        <v>1867</v>
      </c>
      <c r="H1646" s="33" t="s">
        <v>3714</v>
      </c>
      <c r="I1646" s="35">
        <v>37098.216499999995</v>
      </c>
      <c r="J1646" s="35">
        <v>37098.216499999995</v>
      </c>
      <c r="K1646" s="35">
        <v>7048.6615000000002</v>
      </c>
      <c r="L1646" s="35">
        <v>44146.878000000004</v>
      </c>
      <c r="M1646" s="35">
        <v>0</v>
      </c>
      <c r="N1646" s="37"/>
      <c r="O1646" s="33"/>
      <c r="P1646" s="35">
        <v>0</v>
      </c>
    </row>
    <row r="1647" spans="1:16" ht="13.15" customHeight="1" x14ac:dyDescent="0.25">
      <c r="A1647" s="33" t="s">
        <v>37</v>
      </c>
      <c r="B1647" s="45" t="s">
        <v>1843</v>
      </c>
      <c r="C1647" s="46">
        <v>18</v>
      </c>
      <c r="D1647" s="47" t="s">
        <v>88</v>
      </c>
      <c r="E1647" s="34">
        <v>45074</v>
      </c>
      <c r="F1647" s="33" t="s">
        <v>4820</v>
      </c>
      <c r="G1647" s="33" t="s">
        <v>1868</v>
      </c>
      <c r="H1647" s="37"/>
      <c r="I1647" s="35">
        <v>36006.292000000001</v>
      </c>
      <c r="J1647" s="35">
        <v>36006.292000000001</v>
      </c>
      <c r="K1647" s="35">
        <v>6841.1954999999998</v>
      </c>
      <c r="L1647" s="35">
        <v>42847.487500000003</v>
      </c>
      <c r="M1647" s="35">
        <v>42847.487500000003</v>
      </c>
      <c r="N1647" s="33" t="s">
        <v>1774</v>
      </c>
      <c r="O1647" s="43">
        <v>45244</v>
      </c>
      <c r="P1647" s="36">
        <v>0</v>
      </c>
    </row>
    <row r="1648" spans="1:16" ht="13.15" customHeight="1" x14ac:dyDescent="0.25">
      <c r="A1648" s="33" t="s">
        <v>37</v>
      </c>
      <c r="B1648" s="45" t="s">
        <v>1843</v>
      </c>
      <c r="C1648" s="46">
        <v>19</v>
      </c>
      <c r="D1648" s="47" t="s">
        <v>88</v>
      </c>
      <c r="E1648" s="34">
        <v>45091</v>
      </c>
      <c r="F1648" s="33" t="s">
        <v>4815</v>
      </c>
      <c r="G1648" s="33" t="s">
        <v>1869</v>
      </c>
      <c r="H1648" s="33" t="s">
        <v>3697</v>
      </c>
      <c r="I1648" s="35">
        <v>27399.690000000002</v>
      </c>
      <c r="J1648" s="35">
        <v>27399.690000000002</v>
      </c>
      <c r="K1648" s="35">
        <v>645.94100000000003</v>
      </c>
      <c r="L1648" s="35">
        <v>28045.631000000001</v>
      </c>
      <c r="M1648" s="35">
        <v>0</v>
      </c>
      <c r="N1648" s="37"/>
      <c r="O1648" s="33"/>
      <c r="P1648" s="35">
        <v>0</v>
      </c>
    </row>
    <row r="1649" spans="1:16" ht="13.15" customHeight="1" x14ac:dyDescent="0.25">
      <c r="A1649" s="33" t="s">
        <v>37</v>
      </c>
      <c r="B1649" s="45" t="s">
        <v>1843</v>
      </c>
      <c r="C1649" s="46">
        <v>20</v>
      </c>
      <c r="D1649" s="47" t="s">
        <v>88</v>
      </c>
      <c r="E1649" s="34">
        <v>45097</v>
      </c>
      <c r="F1649" s="33" t="s">
        <v>4821</v>
      </c>
      <c r="G1649" s="33" t="s">
        <v>1870</v>
      </c>
      <c r="H1649" s="33" t="s">
        <v>1871</v>
      </c>
      <c r="I1649" s="35">
        <v>60000</v>
      </c>
      <c r="J1649" s="35">
        <v>60000</v>
      </c>
      <c r="K1649" s="35">
        <v>0</v>
      </c>
      <c r="L1649" s="35">
        <v>60000</v>
      </c>
      <c r="M1649" s="35">
        <v>0</v>
      </c>
      <c r="N1649" s="37"/>
      <c r="O1649" s="33"/>
      <c r="P1649" s="35">
        <v>0</v>
      </c>
    </row>
    <row r="1650" spans="1:16" ht="13.15" customHeight="1" x14ac:dyDescent="0.25">
      <c r="A1650" s="33" t="s">
        <v>37</v>
      </c>
      <c r="B1650" s="45" t="s">
        <v>1843</v>
      </c>
      <c r="C1650" s="46">
        <v>21</v>
      </c>
      <c r="D1650" s="47" t="s">
        <v>88</v>
      </c>
      <c r="E1650" s="34">
        <v>45099</v>
      </c>
      <c r="F1650" s="33" t="s">
        <v>4814</v>
      </c>
      <c r="G1650" s="33" t="s">
        <v>1872</v>
      </c>
      <c r="H1650" s="33" t="s">
        <v>3715</v>
      </c>
      <c r="I1650" s="35">
        <v>45000</v>
      </c>
      <c r="J1650" s="35">
        <v>45000</v>
      </c>
      <c r="K1650" s="35">
        <v>0</v>
      </c>
      <c r="L1650" s="35">
        <v>45000</v>
      </c>
      <c r="M1650" s="35">
        <v>0</v>
      </c>
      <c r="N1650" s="37"/>
      <c r="O1650" s="33"/>
      <c r="P1650" s="35">
        <v>0</v>
      </c>
    </row>
    <row r="1651" spans="1:16" ht="13.15" customHeight="1" x14ac:dyDescent="0.25">
      <c r="A1651" s="33" t="s">
        <v>37</v>
      </c>
      <c r="B1651" s="45" t="s">
        <v>1843</v>
      </c>
      <c r="C1651" s="46">
        <v>22</v>
      </c>
      <c r="D1651" s="47" t="s">
        <v>88</v>
      </c>
      <c r="E1651" s="34">
        <v>45113</v>
      </c>
      <c r="F1651" s="33" t="s">
        <v>4810</v>
      </c>
      <c r="G1651" s="33" t="s">
        <v>1873</v>
      </c>
      <c r="H1651" s="33" t="s">
        <v>480</v>
      </c>
      <c r="I1651" s="35">
        <v>13500</v>
      </c>
      <c r="J1651" s="35">
        <v>13500</v>
      </c>
      <c r="K1651" s="35">
        <v>0</v>
      </c>
      <c r="L1651" s="35">
        <v>13500</v>
      </c>
      <c r="M1651" s="35">
        <v>13500</v>
      </c>
      <c r="N1651" s="33" t="s">
        <v>1102</v>
      </c>
      <c r="O1651" s="43">
        <v>45131</v>
      </c>
      <c r="P1651" s="36">
        <v>0</v>
      </c>
    </row>
    <row r="1652" spans="1:16" ht="13.15" customHeight="1" x14ac:dyDescent="0.25">
      <c r="A1652" s="33" t="s">
        <v>37</v>
      </c>
      <c r="B1652" s="45" t="s">
        <v>1843</v>
      </c>
      <c r="C1652" s="46">
        <v>23</v>
      </c>
      <c r="D1652" s="47" t="s">
        <v>88</v>
      </c>
      <c r="E1652" s="34">
        <v>45139</v>
      </c>
      <c r="F1652" s="33" t="s">
        <v>4810</v>
      </c>
      <c r="G1652" s="33" t="s">
        <v>1873</v>
      </c>
      <c r="H1652" s="33" t="s">
        <v>3716</v>
      </c>
      <c r="I1652" s="35">
        <v>13500</v>
      </c>
      <c r="J1652" s="35">
        <v>13500</v>
      </c>
      <c r="K1652" s="35">
        <v>0</v>
      </c>
      <c r="L1652" s="35">
        <v>13500</v>
      </c>
      <c r="M1652" s="35">
        <v>13500</v>
      </c>
      <c r="N1652" s="33" t="s">
        <v>1457</v>
      </c>
      <c r="O1652" s="43">
        <v>45143</v>
      </c>
      <c r="P1652" s="36">
        <v>0</v>
      </c>
    </row>
    <row r="1653" spans="1:16" ht="13.15" customHeight="1" x14ac:dyDescent="0.25">
      <c r="A1653" s="33" t="s">
        <v>37</v>
      </c>
      <c r="B1653" s="45" t="s">
        <v>1843</v>
      </c>
      <c r="C1653" s="46">
        <v>24</v>
      </c>
      <c r="D1653" s="47" t="s">
        <v>88</v>
      </c>
      <c r="E1653" s="34">
        <v>45139</v>
      </c>
      <c r="F1653" s="33" t="s">
        <v>4822</v>
      </c>
      <c r="G1653" s="33" t="s">
        <v>1874</v>
      </c>
      <c r="H1653" s="33" t="s">
        <v>1875</v>
      </c>
      <c r="I1653" s="35">
        <v>107750</v>
      </c>
      <c r="J1653" s="35">
        <v>155250</v>
      </c>
      <c r="K1653" s="35">
        <v>0</v>
      </c>
      <c r="L1653" s="35">
        <v>107750</v>
      </c>
      <c r="M1653" s="35">
        <v>0</v>
      </c>
      <c r="N1653" s="37"/>
      <c r="O1653" s="33"/>
      <c r="P1653" s="35">
        <v>0</v>
      </c>
    </row>
    <row r="1654" spans="1:16" ht="13.15" customHeight="1" x14ac:dyDescent="0.25">
      <c r="A1654" s="33" t="s">
        <v>37</v>
      </c>
      <c r="B1654" s="45" t="s">
        <v>1843</v>
      </c>
      <c r="C1654" s="46">
        <v>25</v>
      </c>
      <c r="D1654" s="47" t="s">
        <v>88</v>
      </c>
      <c r="E1654" s="34">
        <v>45139</v>
      </c>
      <c r="F1654" s="33" t="s">
        <v>4816</v>
      </c>
      <c r="G1654" s="33" t="s">
        <v>1876</v>
      </c>
      <c r="H1654" s="33" t="s">
        <v>242</v>
      </c>
      <c r="I1654" s="35">
        <v>30000</v>
      </c>
      <c r="J1654" s="35">
        <v>30000</v>
      </c>
      <c r="K1654" s="35">
        <v>0</v>
      </c>
      <c r="L1654" s="35">
        <v>30000</v>
      </c>
      <c r="M1654" s="35">
        <v>0</v>
      </c>
      <c r="N1654" s="37"/>
      <c r="O1654" s="33"/>
      <c r="P1654" s="35">
        <v>0</v>
      </c>
    </row>
    <row r="1655" spans="1:16" ht="13.15" customHeight="1" x14ac:dyDescent="0.25">
      <c r="A1655" s="33" t="s">
        <v>37</v>
      </c>
      <c r="B1655" s="45" t="s">
        <v>1843</v>
      </c>
      <c r="C1655" s="46">
        <v>26</v>
      </c>
      <c r="D1655" s="47" t="s">
        <v>88</v>
      </c>
      <c r="E1655" s="34">
        <v>45139</v>
      </c>
      <c r="F1655" s="33" t="s">
        <v>4812</v>
      </c>
      <c r="G1655" s="33" t="s">
        <v>1877</v>
      </c>
      <c r="H1655" s="33" t="s">
        <v>3716</v>
      </c>
      <c r="I1655" s="35">
        <v>22500</v>
      </c>
      <c r="J1655" s="35">
        <v>22500</v>
      </c>
      <c r="K1655" s="35">
        <v>0</v>
      </c>
      <c r="L1655" s="35">
        <v>22500</v>
      </c>
      <c r="M1655" s="35">
        <v>17500</v>
      </c>
      <c r="N1655" s="33">
        <v>166058</v>
      </c>
      <c r="O1655" s="43">
        <v>45241</v>
      </c>
      <c r="P1655" s="36">
        <v>0</v>
      </c>
    </row>
    <row r="1656" spans="1:16" ht="13.15" customHeight="1" x14ac:dyDescent="0.25">
      <c r="A1656" s="33" t="s">
        <v>37</v>
      </c>
      <c r="B1656" s="45" t="s">
        <v>1843</v>
      </c>
      <c r="C1656" s="46">
        <v>27</v>
      </c>
      <c r="D1656" s="47" t="s">
        <v>88</v>
      </c>
      <c r="E1656" s="34">
        <v>45148</v>
      </c>
      <c r="F1656" s="33" t="s">
        <v>4823</v>
      </c>
      <c r="G1656" s="33" t="s">
        <v>1878</v>
      </c>
      <c r="H1656" s="37"/>
      <c r="I1656" s="35">
        <v>13170.701000000001</v>
      </c>
      <c r="J1656" s="35">
        <v>13170.701000000001</v>
      </c>
      <c r="K1656" s="35">
        <v>2502.4335000000001</v>
      </c>
      <c r="L1656" s="35">
        <v>15673.1345</v>
      </c>
      <c r="M1656" s="35">
        <v>0</v>
      </c>
      <c r="N1656" s="37"/>
      <c r="O1656" s="33"/>
      <c r="P1656" s="35">
        <v>0</v>
      </c>
    </row>
    <row r="1657" spans="1:16" ht="13.15" customHeight="1" x14ac:dyDescent="0.25">
      <c r="A1657" s="33" t="s">
        <v>37</v>
      </c>
      <c r="B1657" s="45" t="s">
        <v>1843</v>
      </c>
      <c r="C1657" s="46">
        <v>28</v>
      </c>
      <c r="D1657" s="47" t="s">
        <v>88</v>
      </c>
      <c r="E1657" s="34">
        <v>45169</v>
      </c>
      <c r="F1657" s="33" t="s">
        <v>4810</v>
      </c>
      <c r="G1657" s="33" t="s">
        <v>1879</v>
      </c>
      <c r="H1657" s="33" t="s">
        <v>1880</v>
      </c>
      <c r="I1657" s="35">
        <v>5000</v>
      </c>
      <c r="J1657" s="35">
        <v>5000</v>
      </c>
      <c r="K1657" s="35">
        <v>0</v>
      </c>
      <c r="L1657" s="35">
        <v>5000</v>
      </c>
      <c r="M1657" s="35">
        <v>5000</v>
      </c>
      <c r="N1657" s="33" t="s">
        <v>1394</v>
      </c>
      <c r="O1657" s="43">
        <v>45165</v>
      </c>
      <c r="P1657" s="36">
        <v>0</v>
      </c>
    </row>
    <row r="1658" spans="1:16" ht="13.15" customHeight="1" x14ac:dyDescent="0.25">
      <c r="A1658" s="33" t="s">
        <v>37</v>
      </c>
      <c r="B1658" s="45" t="s">
        <v>1843</v>
      </c>
      <c r="C1658" s="46">
        <v>29</v>
      </c>
      <c r="D1658" s="47" t="s">
        <v>88</v>
      </c>
      <c r="E1658" s="34">
        <v>45175</v>
      </c>
      <c r="F1658" s="33" t="s">
        <v>4824</v>
      </c>
      <c r="G1658" s="33" t="s">
        <v>1881</v>
      </c>
      <c r="H1658" s="33" t="s">
        <v>226</v>
      </c>
      <c r="I1658" s="35">
        <v>10199.075999999999</v>
      </c>
      <c r="J1658" s="35">
        <v>10199.075999999999</v>
      </c>
      <c r="K1658" s="35">
        <v>1937.8244999999999</v>
      </c>
      <c r="L1658" s="35">
        <v>12136.9005</v>
      </c>
      <c r="M1658" s="35">
        <v>0</v>
      </c>
      <c r="N1658" s="37"/>
      <c r="O1658" s="33"/>
      <c r="P1658" s="35">
        <v>0</v>
      </c>
    </row>
    <row r="1659" spans="1:16" ht="13.15" customHeight="1" x14ac:dyDescent="0.25">
      <c r="A1659" s="33" t="s">
        <v>37</v>
      </c>
      <c r="B1659" s="45" t="s">
        <v>1843</v>
      </c>
      <c r="C1659" s="46">
        <v>30</v>
      </c>
      <c r="D1659" s="47" t="s">
        <v>88</v>
      </c>
      <c r="E1659" s="34">
        <v>45175</v>
      </c>
      <c r="F1659" s="33" t="s">
        <v>4824</v>
      </c>
      <c r="G1659" s="33" t="s">
        <v>1882</v>
      </c>
      <c r="H1659" s="33" t="s">
        <v>3717</v>
      </c>
      <c r="I1659" s="35">
        <v>6799.384</v>
      </c>
      <c r="J1659" s="35">
        <v>6799.384</v>
      </c>
      <c r="K1659" s="35">
        <v>1291.883</v>
      </c>
      <c r="L1659" s="35">
        <v>8091.2669999999998</v>
      </c>
      <c r="M1659" s="35">
        <v>0</v>
      </c>
      <c r="N1659" s="37"/>
      <c r="O1659" s="33"/>
      <c r="P1659" s="35">
        <v>0</v>
      </c>
    </row>
    <row r="1660" spans="1:16" ht="13.15" customHeight="1" x14ac:dyDescent="0.25">
      <c r="A1660" s="33" t="s">
        <v>37</v>
      </c>
      <c r="B1660" s="45" t="s">
        <v>1843</v>
      </c>
      <c r="C1660" s="46">
        <v>31</v>
      </c>
      <c r="D1660" s="47" t="s">
        <v>88</v>
      </c>
      <c r="E1660" s="34">
        <v>45172</v>
      </c>
      <c r="F1660" s="33" t="s">
        <v>4825</v>
      </c>
      <c r="G1660" s="33" t="s">
        <v>1883</v>
      </c>
      <c r="H1660" s="33" t="s">
        <v>3688</v>
      </c>
      <c r="I1660" s="35">
        <v>1620000</v>
      </c>
      <c r="J1660" s="35">
        <v>1620000</v>
      </c>
      <c r="K1660" s="35">
        <v>0</v>
      </c>
      <c r="L1660" s="35">
        <v>1620000</v>
      </c>
      <c r="M1660" s="35">
        <v>1620000</v>
      </c>
      <c r="N1660" s="33" t="s">
        <v>1402</v>
      </c>
      <c r="O1660" s="43">
        <v>45238</v>
      </c>
      <c r="P1660" s="36">
        <v>0</v>
      </c>
    </row>
    <row r="1661" spans="1:16" ht="13.15" customHeight="1" x14ac:dyDescent="0.25">
      <c r="A1661" s="33" t="s">
        <v>37</v>
      </c>
      <c r="B1661" s="45" t="s">
        <v>1843</v>
      </c>
      <c r="C1661" s="46">
        <v>32</v>
      </c>
      <c r="D1661" s="47" t="s">
        <v>88</v>
      </c>
      <c r="E1661" s="34">
        <v>45105</v>
      </c>
      <c r="F1661" s="33" t="s">
        <v>4624</v>
      </c>
      <c r="G1661" s="33" t="s">
        <v>1884</v>
      </c>
      <c r="H1661" s="37"/>
      <c r="I1661" s="35">
        <v>88861.983999999997</v>
      </c>
      <c r="J1661" s="35">
        <v>88861.983999999997</v>
      </c>
      <c r="K1661" s="35">
        <v>16883.776999999998</v>
      </c>
      <c r="L1661" s="35">
        <v>105745.76100000001</v>
      </c>
      <c r="M1661" s="36">
        <v>0</v>
      </c>
      <c r="N1661" s="37"/>
      <c r="O1661" s="33"/>
      <c r="P1661" s="35">
        <v>18673.7775</v>
      </c>
    </row>
    <row r="1662" spans="1:16" ht="13.15" customHeight="1" x14ac:dyDescent="0.25">
      <c r="A1662" s="33" t="s">
        <v>37</v>
      </c>
      <c r="B1662" s="45" t="s">
        <v>1843</v>
      </c>
      <c r="C1662" s="46">
        <v>32</v>
      </c>
      <c r="D1662" s="47" t="s">
        <v>88</v>
      </c>
      <c r="E1662" s="34">
        <v>45105</v>
      </c>
      <c r="F1662" s="33" t="s">
        <v>4624</v>
      </c>
      <c r="G1662" s="33" t="s">
        <v>1884</v>
      </c>
      <c r="H1662" s="37"/>
      <c r="I1662" s="35">
        <v>0</v>
      </c>
      <c r="J1662" s="35">
        <v>0</v>
      </c>
      <c r="K1662" s="35">
        <v>0</v>
      </c>
      <c r="L1662" s="35">
        <v>0</v>
      </c>
      <c r="M1662" s="36">
        <v>0</v>
      </c>
      <c r="N1662" s="37"/>
      <c r="O1662" s="33"/>
      <c r="P1662" s="35">
        <v>87071.983500000002</v>
      </c>
    </row>
    <row r="1663" spans="1:16" ht="13.15" customHeight="1" x14ac:dyDescent="0.25">
      <c r="A1663" s="33" t="s">
        <v>37</v>
      </c>
      <c r="B1663" s="45" t="s">
        <v>1843</v>
      </c>
      <c r="C1663" s="46">
        <v>33</v>
      </c>
      <c r="D1663" s="47" t="s">
        <v>88</v>
      </c>
      <c r="E1663" s="34">
        <v>45196</v>
      </c>
      <c r="F1663" s="33" t="s">
        <v>4810</v>
      </c>
      <c r="G1663" s="33" t="s">
        <v>1885</v>
      </c>
      <c r="H1663" s="33" t="s">
        <v>1886</v>
      </c>
      <c r="I1663" s="35">
        <v>5000</v>
      </c>
      <c r="J1663" s="35">
        <v>5000</v>
      </c>
      <c r="K1663" s="35">
        <v>0</v>
      </c>
      <c r="L1663" s="35">
        <v>5000</v>
      </c>
      <c r="M1663" s="35">
        <v>5000</v>
      </c>
      <c r="N1663" s="33" t="s">
        <v>1399</v>
      </c>
      <c r="O1663" s="43">
        <v>45194</v>
      </c>
      <c r="P1663" s="36">
        <v>0</v>
      </c>
    </row>
    <row r="1664" spans="1:16" ht="13.15" customHeight="1" x14ac:dyDescent="0.25">
      <c r="A1664" s="33" t="s">
        <v>37</v>
      </c>
      <c r="B1664" s="45" t="s">
        <v>1843</v>
      </c>
      <c r="C1664" s="46">
        <v>34</v>
      </c>
      <c r="D1664" s="47" t="s">
        <v>88</v>
      </c>
      <c r="E1664" s="34">
        <v>45196</v>
      </c>
      <c r="F1664" s="33" t="s">
        <v>4812</v>
      </c>
      <c r="G1664" s="33" t="s">
        <v>1887</v>
      </c>
      <c r="H1664" s="33" t="s">
        <v>1880</v>
      </c>
      <c r="I1664" s="35">
        <v>22500</v>
      </c>
      <c r="J1664" s="35">
        <v>22500</v>
      </c>
      <c r="K1664" s="35">
        <v>0</v>
      </c>
      <c r="L1664" s="35">
        <v>22500</v>
      </c>
      <c r="M1664" s="35">
        <v>0</v>
      </c>
      <c r="N1664" s="37"/>
      <c r="O1664" s="33"/>
      <c r="P1664" s="35">
        <v>0</v>
      </c>
    </row>
    <row r="1665" spans="1:16" ht="13.15" customHeight="1" x14ac:dyDescent="0.25">
      <c r="A1665" s="33" t="s">
        <v>37</v>
      </c>
      <c r="B1665" s="45" t="s">
        <v>1843</v>
      </c>
      <c r="C1665" s="46">
        <v>35</v>
      </c>
      <c r="D1665" s="47" t="s">
        <v>88</v>
      </c>
      <c r="E1665" s="34">
        <v>45223</v>
      </c>
      <c r="F1665" s="33" t="s">
        <v>4814</v>
      </c>
      <c r="G1665" s="33" t="s">
        <v>1888</v>
      </c>
      <c r="H1665" s="33" t="s">
        <v>3688</v>
      </c>
      <c r="I1665" s="35">
        <v>540000</v>
      </c>
      <c r="J1665" s="35">
        <v>540000</v>
      </c>
      <c r="K1665" s="35">
        <v>0</v>
      </c>
      <c r="L1665" s="35">
        <v>540000</v>
      </c>
      <c r="M1665" s="35">
        <v>0</v>
      </c>
      <c r="N1665" s="37"/>
      <c r="O1665" s="33"/>
      <c r="P1665" s="35">
        <v>0</v>
      </c>
    </row>
    <row r="1666" spans="1:16" ht="13.15" customHeight="1" x14ac:dyDescent="0.25">
      <c r="A1666" s="33" t="s">
        <v>37</v>
      </c>
      <c r="B1666" s="45" t="s">
        <v>1843</v>
      </c>
      <c r="C1666" s="46">
        <v>36</v>
      </c>
      <c r="D1666" s="47" t="s">
        <v>88</v>
      </c>
      <c r="E1666" s="34">
        <v>45224</v>
      </c>
      <c r="F1666" s="33" t="s">
        <v>4808</v>
      </c>
      <c r="G1666" s="33" t="s">
        <v>1889</v>
      </c>
      <c r="H1666" s="37"/>
      <c r="I1666" s="35">
        <v>15995.795000000002</v>
      </c>
      <c r="J1666" s="35">
        <v>15995.795000000002</v>
      </c>
      <c r="K1666" s="35">
        <v>3039.201</v>
      </c>
      <c r="L1666" s="35">
        <v>19034.995999999999</v>
      </c>
      <c r="M1666" s="35">
        <v>3281.5695000000001</v>
      </c>
      <c r="N1666" s="33">
        <v>9708871</v>
      </c>
      <c r="O1666" s="43">
        <v>45249</v>
      </c>
      <c r="P1666" s="36">
        <v>0</v>
      </c>
    </row>
    <row r="1667" spans="1:16" ht="13.15" customHeight="1" x14ac:dyDescent="0.25">
      <c r="A1667" s="33" t="s">
        <v>37</v>
      </c>
      <c r="B1667" s="45" t="s">
        <v>1843</v>
      </c>
      <c r="C1667" s="46">
        <v>37</v>
      </c>
      <c r="D1667" s="47" t="s">
        <v>88</v>
      </c>
      <c r="E1667" s="34">
        <v>45224</v>
      </c>
      <c r="F1667" s="33" t="s">
        <v>4624</v>
      </c>
      <c r="G1667" s="33" t="s">
        <v>1890</v>
      </c>
      <c r="H1667" s="37"/>
      <c r="I1667" s="35">
        <v>252847.82</v>
      </c>
      <c r="J1667" s="35">
        <v>252847.82</v>
      </c>
      <c r="K1667" s="35">
        <v>48041.086499999998</v>
      </c>
      <c r="L1667" s="35">
        <v>300888.90649999998</v>
      </c>
      <c r="M1667" s="36">
        <v>0</v>
      </c>
      <c r="N1667" s="37"/>
      <c r="O1667" s="33"/>
      <c r="P1667" s="35">
        <v>300888.90649999998</v>
      </c>
    </row>
    <row r="1668" spans="1:16" ht="13.15" customHeight="1" x14ac:dyDescent="0.25">
      <c r="A1668" s="33" t="s">
        <v>37</v>
      </c>
      <c r="B1668" s="45" t="s">
        <v>1843</v>
      </c>
      <c r="C1668" s="46">
        <v>38</v>
      </c>
      <c r="D1668" s="47" t="s">
        <v>88</v>
      </c>
      <c r="E1668" s="34">
        <v>45225</v>
      </c>
      <c r="F1668" s="33" t="s">
        <v>4810</v>
      </c>
      <c r="G1668" s="33" t="s">
        <v>1891</v>
      </c>
      <c r="H1668" s="33" t="s">
        <v>436</v>
      </c>
      <c r="I1668" s="35">
        <v>5000</v>
      </c>
      <c r="J1668" s="35">
        <v>5000</v>
      </c>
      <c r="K1668" s="35">
        <v>0</v>
      </c>
      <c r="L1668" s="35">
        <v>5000</v>
      </c>
      <c r="M1668" s="35">
        <v>5000</v>
      </c>
      <c r="N1668" s="33">
        <v>172023</v>
      </c>
      <c r="O1668" s="43">
        <v>45217</v>
      </c>
      <c r="P1668" s="36">
        <v>0</v>
      </c>
    </row>
    <row r="1669" spans="1:16" ht="13.15" customHeight="1" x14ac:dyDescent="0.25">
      <c r="A1669" s="33" t="s">
        <v>37</v>
      </c>
      <c r="B1669" s="45" t="s">
        <v>1843</v>
      </c>
      <c r="C1669" s="46">
        <v>39</v>
      </c>
      <c r="D1669" s="47" t="s">
        <v>88</v>
      </c>
      <c r="E1669" s="34">
        <v>45229</v>
      </c>
      <c r="F1669" s="33" t="s">
        <v>4826</v>
      </c>
      <c r="G1669" s="33" t="s">
        <v>1892</v>
      </c>
      <c r="H1669" s="37"/>
      <c r="I1669" s="35">
        <v>252082.82</v>
      </c>
      <c r="J1669" s="35">
        <v>252082.82</v>
      </c>
      <c r="K1669" s="35">
        <v>47895.736499999999</v>
      </c>
      <c r="L1669" s="35">
        <v>299978.55650000001</v>
      </c>
      <c r="M1669" s="35">
        <v>0</v>
      </c>
      <c r="N1669" s="37"/>
      <c r="O1669" s="33"/>
      <c r="P1669" s="35">
        <v>0</v>
      </c>
    </row>
    <row r="1670" spans="1:16" ht="13.15" customHeight="1" x14ac:dyDescent="0.25">
      <c r="A1670" s="33" t="s">
        <v>37</v>
      </c>
      <c r="B1670" s="45" t="s">
        <v>1843</v>
      </c>
      <c r="C1670" s="46">
        <v>40</v>
      </c>
      <c r="D1670" s="47" t="s">
        <v>88</v>
      </c>
      <c r="E1670" s="34">
        <v>45229</v>
      </c>
      <c r="F1670" s="33" t="s">
        <v>4814</v>
      </c>
      <c r="G1670" s="33" t="s">
        <v>1893</v>
      </c>
      <c r="H1670" s="33" t="s">
        <v>3688</v>
      </c>
      <c r="I1670" s="35">
        <v>270000</v>
      </c>
      <c r="J1670" s="35">
        <v>270000</v>
      </c>
      <c r="K1670" s="35">
        <v>0</v>
      </c>
      <c r="L1670" s="35">
        <v>270000</v>
      </c>
      <c r="M1670" s="35">
        <v>0</v>
      </c>
      <c r="N1670" s="37"/>
      <c r="O1670" s="33"/>
      <c r="P1670" s="35">
        <v>0</v>
      </c>
    </row>
    <row r="1671" spans="1:16" ht="13.15" customHeight="1" x14ac:dyDescent="0.25">
      <c r="A1671" s="33" t="s">
        <v>37</v>
      </c>
      <c r="B1671" s="45" t="s">
        <v>1843</v>
      </c>
      <c r="C1671" s="46">
        <v>41</v>
      </c>
      <c r="D1671" s="47" t="s">
        <v>88</v>
      </c>
      <c r="E1671" s="34">
        <v>45229</v>
      </c>
      <c r="F1671" s="33" t="s">
        <v>4808</v>
      </c>
      <c r="G1671" s="33" t="s">
        <v>1894</v>
      </c>
      <c r="H1671" s="37"/>
      <c r="I1671" s="35">
        <v>2757.6215000000002</v>
      </c>
      <c r="J1671" s="35">
        <v>2757.6215000000002</v>
      </c>
      <c r="K1671" s="35">
        <v>523.94799999999998</v>
      </c>
      <c r="L1671" s="35">
        <v>3281.5695000000001</v>
      </c>
      <c r="M1671" s="35">
        <v>0</v>
      </c>
      <c r="N1671" s="37"/>
      <c r="O1671" s="33"/>
      <c r="P1671" s="35">
        <v>0</v>
      </c>
    </row>
    <row r="1672" spans="1:16" ht="13.15" customHeight="1" x14ac:dyDescent="0.25">
      <c r="A1672" s="33" t="s">
        <v>37</v>
      </c>
      <c r="B1672" s="45" t="s">
        <v>1843</v>
      </c>
      <c r="C1672" s="46">
        <v>42</v>
      </c>
      <c r="D1672" s="47" t="s">
        <v>88</v>
      </c>
      <c r="E1672" s="34">
        <v>45230</v>
      </c>
      <c r="F1672" s="33" t="s">
        <v>4812</v>
      </c>
      <c r="G1672" s="33" t="s">
        <v>1895</v>
      </c>
      <c r="H1672" s="33" t="s">
        <v>1886</v>
      </c>
      <c r="I1672" s="35">
        <v>22500</v>
      </c>
      <c r="J1672" s="35">
        <v>22500</v>
      </c>
      <c r="K1672" s="35">
        <v>0</v>
      </c>
      <c r="L1672" s="35">
        <v>22500</v>
      </c>
      <c r="M1672" s="35">
        <v>0</v>
      </c>
      <c r="N1672" s="37"/>
      <c r="O1672" s="33"/>
      <c r="P1672" s="35">
        <v>0</v>
      </c>
    </row>
    <row r="1673" spans="1:16" ht="13.15" customHeight="1" x14ac:dyDescent="0.25">
      <c r="A1673" s="33" t="s">
        <v>37</v>
      </c>
      <c r="B1673" s="45" t="s">
        <v>1843</v>
      </c>
      <c r="C1673" s="46">
        <v>43</v>
      </c>
      <c r="D1673" s="47" t="s">
        <v>88</v>
      </c>
      <c r="E1673" s="34">
        <v>45246</v>
      </c>
      <c r="F1673" s="33" t="s">
        <v>4827</v>
      </c>
      <c r="G1673" s="33" t="s">
        <v>1896</v>
      </c>
      <c r="H1673" s="37"/>
      <c r="I1673" s="35">
        <v>9938.4835000000003</v>
      </c>
      <c r="J1673" s="35">
        <v>9938.4835000000003</v>
      </c>
      <c r="K1673" s="35">
        <v>1888.3119999999999</v>
      </c>
      <c r="L1673" s="35">
        <v>11826.7955</v>
      </c>
      <c r="M1673" s="35">
        <v>0</v>
      </c>
      <c r="N1673" s="37"/>
      <c r="O1673" s="33"/>
      <c r="P1673" s="35">
        <v>0</v>
      </c>
    </row>
    <row r="1674" spans="1:16" ht="13.15" customHeight="1" x14ac:dyDescent="0.25">
      <c r="A1674" s="33" t="s">
        <v>37</v>
      </c>
      <c r="B1674" s="45" t="s">
        <v>1843</v>
      </c>
      <c r="C1674" s="46">
        <v>44</v>
      </c>
      <c r="D1674" s="47" t="s">
        <v>88</v>
      </c>
      <c r="E1674" s="34">
        <v>45251</v>
      </c>
      <c r="F1674" s="33" t="s">
        <v>4828</v>
      </c>
      <c r="G1674" s="33" t="s">
        <v>1897</v>
      </c>
      <c r="H1674" s="37"/>
      <c r="I1674" s="35">
        <v>4043.5860000000002</v>
      </c>
      <c r="J1674" s="35">
        <v>4043.5860000000002</v>
      </c>
      <c r="K1674" s="35">
        <v>768.28149999999994</v>
      </c>
      <c r="L1674" s="35">
        <v>4811.8675000000003</v>
      </c>
      <c r="M1674" s="35">
        <v>0</v>
      </c>
      <c r="N1674" s="37"/>
      <c r="O1674" s="33"/>
      <c r="P1674" s="35">
        <v>0</v>
      </c>
    </row>
    <row r="1675" spans="1:16" ht="13.15" customHeight="1" x14ac:dyDescent="0.25">
      <c r="A1675" s="33" t="s">
        <v>37</v>
      </c>
      <c r="B1675" s="45" t="s">
        <v>1843</v>
      </c>
      <c r="C1675" s="46">
        <v>45</v>
      </c>
      <c r="D1675" s="47" t="s">
        <v>88</v>
      </c>
      <c r="E1675" s="34">
        <v>45291</v>
      </c>
      <c r="F1675" s="33" t="s">
        <v>4829</v>
      </c>
      <c r="G1675" s="33" t="s">
        <v>1898</v>
      </c>
      <c r="H1675" s="33" t="s">
        <v>90</v>
      </c>
      <c r="I1675" s="35">
        <v>60000</v>
      </c>
      <c r="J1675" s="35">
        <v>60000</v>
      </c>
      <c r="K1675" s="35">
        <v>0</v>
      </c>
      <c r="L1675" s="35">
        <v>60000</v>
      </c>
      <c r="M1675" s="35">
        <v>0</v>
      </c>
      <c r="N1675" s="37"/>
      <c r="O1675" s="33"/>
      <c r="P1675" s="35">
        <v>0</v>
      </c>
    </row>
    <row r="1676" spans="1:16" ht="13.15" customHeight="1" x14ac:dyDescent="0.25">
      <c r="A1676" s="33" t="s">
        <v>37</v>
      </c>
      <c r="B1676" s="45" t="s">
        <v>1843</v>
      </c>
      <c r="C1676" s="46">
        <v>46</v>
      </c>
      <c r="D1676" s="47" t="s">
        <v>88</v>
      </c>
      <c r="E1676" s="34">
        <v>45291</v>
      </c>
      <c r="F1676" s="33" t="s">
        <v>4624</v>
      </c>
      <c r="G1676" s="33" t="s">
        <v>3718</v>
      </c>
      <c r="H1676" s="37"/>
      <c r="I1676" s="35">
        <v>130933.19850000001</v>
      </c>
      <c r="J1676" s="35">
        <v>130933.19850000001</v>
      </c>
      <c r="K1676" s="35">
        <v>24877.307999999997</v>
      </c>
      <c r="L1676" s="35">
        <v>155810.50649999999</v>
      </c>
      <c r="M1676" s="35">
        <v>0</v>
      </c>
      <c r="N1676" s="37"/>
      <c r="O1676" s="33"/>
      <c r="P1676" s="35">
        <v>0</v>
      </c>
    </row>
    <row r="1677" spans="1:16" ht="13.15" customHeight="1" x14ac:dyDescent="0.25">
      <c r="A1677" s="33" t="s">
        <v>37</v>
      </c>
      <c r="B1677" s="45" t="s">
        <v>1843</v>
      </c>
      <c r="C1677" s="46">
        <v>47</v>
      </c>
      <c r="D1677" s="47" t="s">
        <v>88</v>
      </c>
      <c r="E1677" s="34">
        <v>45291</v>
      </c>
      <c r="F1677" s="33" t="s">
        <v>4813</v>
      </c>
      <c r="G1677" s="33" t="s">
        <v>3719</v>
      </c>
      <c r="H1677" s="37"/>
      <c r="I1677" s="35">
        <v>1035460.47</v>
      </c>
      <c r="J1677" s="36">
        <v>0</v>
      </c>
      <c r="K1677" s="35">
        <v>196737.4895</v>
      </c>
      <c r="L1677" s="35">
        <v>1232197.9595000001</v>
      </c>
      <c r="M1677" s="35">
        <v>1232197.9595000001</v>
      </c>
      <c r="N1677" s="33" t="s">
        <v>1412</v>
      </c>
      <c r="O1677" s="43">
        <v>45264</v>
      </c>
      <c r="P1677" s="36">
        <v>0</v>
      </c>
    </row>
    <row r="1678" spans="1:16" ht="13.15" customHeight="1" x14ac:dyDescent="0.25">
      <c r="A1678" s="33" t="s">
        <v>37</v>
      </c>
      <c r="B1678" s="45" t="s">
        <v>1843</v>
      </c>
      <c r="C1678" s="46">
        <v>48</v>
      </c>
      <c r="D1678" s="47" t="s">
        <v>88</v>
      </c>
      <c r="E1678" s="34">
        <v>45291</v>
      </c>
      <c r="F1678" s="33" t="s">
        <v>4813</v>
      </c>
      <c r="G1678" s="33" t="s">
        <v>3856</v>
      </c>
      <c r="H1678" s="37"/>
      <c r="I1678" s="35">
        <v>104832.3615</v>
      </c>
      <c r="J1678" s="36">
        <v>0</v>
      </c>
      <c r="K1678" s="35">
        <v>0</v>
      </c>
      <c r="L1678" s="35">
        <v>104832.3615</v>
      </c>
      <c r="M1678" s="36">
        <v>0</v>
      </c>
      <c r="N1678" s="37"/>
      <c r="O1678" s="33"/>
      <c r="P1678" s="35">
        <v>104832.3615</v>
      </c>
    </row>
    <row r="1679" spans="1:16" ht="13.15" customHeight="1" x14ac:dyDescent="0.25">
      <c r="A1679" s="33" t="s">
        <v>37</v>
      </c>
      <c r="B1679" s="45" t="s">
        <v>1843</v>
      </c>
      <c r="C1679" s="46">
        <v>49</v>
      </c>
      <c r="D1679" s="47" t="s">
        <v>88</v>
      </c>
      <c r="E1679" s="34">
        <v>45291</v>
      </c>
      <c r="F1679" s="33" t="s">
        <v>4808</v>
      </c>
      <c r="G1679" s="33" t="s">
        <v>3884</v>
      </c>
      <c r="H1679" s="33" t="s">
        <v>1846</v>
      </c>
      <c r="I1679" s="35">
        <v>101097.234</v>
      </c>
      <c r="J1679" s="35">
        <v>93597.233999999997</v>
      </c>
      <c r="K1679" s="35">
        <v>7808.4744999999994</v>
      </c>
      <c r="L1679" s="35">
        <v>108905.70849999999</v>
      </c>
      <c r="M1679" s="35">
        <v>108905.70849999999</v>
      </c>
      <c r="N1679" s="33">
        <v>9708458</v>
      </c>
      <c r="O1679" s="43">
        <v>45290</v>
      </c>
      <c r="P1679" s="36">
        <v>0</v>
      </c>
    </row>
    <row r="1680" spans="1:16" ht="13.15" customHeight="1" x14ac:dyDescent="0.25">
      <c r="A1680" s="33" t="s">
        <v>37</v>
      </c>
      <c r="B1680" s="45" t="s">
        <v>1843</v>
      </c>
      <c r="C1680" s="46">
        <v>50</v>
      </c>
      <c r="D1680" s="47" t="s">
        <v>88</v>
      </c>
      <c r="E1680" s="34">
        <v>45291</v>
      </c>
      <c r="F1680" s="33" t="s">
        <v>4809</v>
      </c>
      <c r="G1680" s="33" t="s">
        <v>3885</v>
      </c>
      <c r="H1680" s="33" t="s">
        <v>1849</v>
      </c>
      <c r="I1680" s="35">
        <v>150298.617</v>
      </c>
      <c r="J1680" s="35">
        <v>150298.617</v>
      </c>
      <c r="K1680" s="35">
        <v>2906.7370000000001</v>
      </c>
      <c r="L1680" s="35">
        <v>153205.35399999999</v>
      </c>
      <c r="M1680" s="35">
        <v>153205.35399999999</v>
      </c>
      <c r="N1680" s="33" t="s">
        <v>1451</v>
      </c>
      <c r="O1680" s="43">
        <v>45290</v>
      </c>
      <c r="P1680" s="36">
        <v>0</v>
      </c>
    </row>
    <row r="1681" spans="1:16" ht="13.15" customHeight="1" x14ac:dyDescent="0.25">
      <c r="A1681" s="33" t="s">
        <v>37</v>
      </c>
      <c r="B1681" s="45" t="s">
        <v>1843</v>
      </c>
      <c r="C1681" s="46">
        <v>51</v>
      </c>
      <c r="D1681" s="47" t="s">
        <v>88</v>
      </c>
      <c r="E1681" s="34">
        <v>45291</v>
      </c>
      <c r="F1681" s="33" t="s">
        <v>4811</v>
      </c>
      <c r="G1681" s="33" t="s">
        <v>3886</v>
      </c>
      <c r="H1681" s="33" t="s">
        <v>1851</v>
      </c>
      <c r="I1681" s="35">
        <v>50000</v>
      </c>
      <c r="J1681" s="35">
        <v>50000</v>
      </c>
      <c r="K1681" s="35">
        <v>0</v>
      </c>
      <c r="L1681" s="35">
        <v>50000</v>
      </c>
      <c r="M1681" s="35">
        <v>35000</v>
      </c>
      <c r="N1681" s="33" t="s">
        <v>1453</v>
      </c>
      <c r="O1681" s="43">
        <v>45290</v>
      </c>
      <c r="P1681" s="36">
        <v>0</v>
      </c>
    </row>
    <row r="1682" spans="1:16" ht="13.15" customHeight="1" x14ac:dyDescent="0.25">
      <c r="A1682" s="33" t="s">
        <v>37</v>
      </c>
      <c r="B1682" s="45" t="s">
        <v>1843</v>
      </c>
      <c r="C1682" s="46">
        <v>51</v>
      </c>
      <c r="D1682" s="47" t="s">
        <v>88</v>
      </c>
      <c r="E1682" s="34">
        <v>45291</v>
      </c>
      <c r="F1682" s="33" t="s">
        <v>4811</v>
      </c>
      <c r="G1682" s="33" t="s">
        <v>3886</v>
      </c>
      <c r="H1682" s="33" t="s">
        <v>1851</v>
      </c>
      <c r="I1682" s="35">
        <v>0</v>
      </c>
      <c r="J1682" s="35">
        <v>0</v>
      </c>
      <c r="K1682" s="35">
        <v>0</v>
      </c>
      <c r="L1682" s="35">
        <v>0</v>
      </c>
      <c r="M1682" s="35">
        <v>15000</v>
      </c>
      <c r="N1682" s="33" t="s">
        <v>1187</v>
      </c>
      <c r="O1682" s="43">
        <v>45290</v>
      </c>
      <c r="P1682" s="36">
        <v>0</v>
      </c>
    </row>
    <row r="1683" spans="1:16" ht="13.15" customHeight="1" x14ac:dyDescent="0.25">
      <c r="A1683" s="33" t="s">
        <v>38</v>
      </c>
      <c r="B1683" s="45" t="s">
        <v>1899</v>
      </c>
      <c r="C1683" s="46">
        <v>1</v>
      </c>
      <c r="D1683" s="47" t="s">
        <v>88</v>
      </c>
      <c r="E1683" s="34">
        <v>45244</v>
      </c>
      <c r="F1683" s="33" t="s">
        <v>4830</v>
      </c>
      <c r="G1683" s="33" t="s">
        <v>1900</v>
      </c>
      <c r="H1683" s="37"/>
      <c r="I1683" s="35">
        <v>9304.6669999999995</v>
      </c>
      <c r="J1683" s="35">
        <v>9304.6669999999995</v>
      </c>
      <c r="K1683" s="35">
        <v>1767.8865000000001</v>
      </c>
      <c r="L1683" s="35">
        <v>11072.5535</v>
      </c>
      <c r="M1683" s="35">
        <v>0</v>
      </c>
      <c r="N1683" s="37"/>
      <c r="O1683" s="33"/>
      <c r="P1683" s="35">
        <v>0</v>
      </c>
    </row>
    <row r="1684" spans="1:16" ht="13.15" customHeight="1" x14ac:dyDescent="0.25">
      <c r="A1684" s="33" t="s">
        <v>38</v>
      </c>
      <c r="B1684" s="45" t="s">
        <v>1899</v>
      </c>
      <c r="C1684" s="46">
        <v>2</v>
      </c>
      <c r="D1684" s="47" t="s">
        <v>88</v>
      </c>
      <c r="E1684" s="34">
        <v>45244</v>
      </c>
      <c r="F1684" s="33" t="s">
        <v>4830</v>
      </c>
      <c r="G1684" s="33" t="s">
        <v>1900</v>
      </c>
      <c r="H1684" s="37"/>
      <c r="I1684" s="35">
        <v>27000</v>
      </c>
      <c r="J1684" s="35">
        <v>4499.982</v>
      </c>
      <c r="K1684" s="35">
        <v>5130</v>
      </c>
      <c r="L1684" s="35">
        <v>32130</v>
      </c>
      <c r="M1684" s="35">
        <v>0</v>
      </c>
      <c r="N1684" s="37"/>
      <c r="O1684" s="33"/>
      <c r="P1684" s="35">
        <v>0</v>
      </c>
    </row>
    <row r="1685" spans="1:16" ht="13.15" customHeight="1" x14ac:dyDescent="0.25">
      <c r="A1685" s="33" t="s">
        <v>38</v>
      </c>
      <c r="B1685" s="45" t="s">
        <v>1899</v>
      </c>
      <c r="C1685" s="46">
        <v>3</v>
      </c>
      <c r="D1685" s="47" t="s">
        <v>88</v>
      </c>
      <c r="E1685" s="34">
        <v>45277</v>
      </c>
      <c r="F1685" s="33" t="s">
        <v>4831</v>
      </c>
      <c r="G1685" s="33" t="s">
        <v>1901</v>
      </c>
      <c r="H1685" s="37"/>
      <c r="I1685" s="35">
        <v>28047</v>
      </c>
      <c r="J1685" s="35">
        <v>28047</v>
      </c>
      <c r="K1685" s="35">
        <v>5328.93</v>
      </c>
      <c r="L1685" s="35">
        <v>33375.93</v>
      </c>
      <c r="M1685" s="35">
        <v>0</v>
      </c>
      <c r="N1685" s="37"/>
      <c r="O1685" s="33"/>
      <c r="P1685" s="35">
        <v>0</v>
      </c>
    </row>
    <row r="1686" spans="1:16" ht="13.15" customHeight="1" x14ac:dyDescent="0.25">
      <c r="A1686" s="33" t="s">
        <v>39</v>
      </c>
      <c r="B1686" s="45" t="s">
        <v>1902</v>
      </c>
      <c r="C1686" s="46">
        <v>1</v>
      </c>
      <c r="D1686" s="47" t="s">
        <v>88</v>
      </c>
      <c r="E1686" s="34">
        <v>44928</v>
      </c>
      <c r="F1686" s="33" t="s">
        <v>4832</v>
      </c>
      <c r="G1686" s="33" t="s">
        <v>1903</v>
      </c>
      <c r="H1686" s="37"/>
      <c r="I1686" s="35">
        <v>52509.264999999999</v>
      </c>
      <c r="J1686" s="35">
        <v>52509.264999999999</v>
      </c>
      <c r="K1686" s="35">
        <v>9976.7605000000003</v>
      </c>
      <c r="L1686" s="35">
        <v>62486.025500000003</v>
      </c>
      <c r="M1686" s="35">
        <v>62486.025500000003</v>
      </c>
      <c r="N1686" s="33" t="s">
        <v>1904</v>
      </c>
      <c r="O1686" s="43">
        <v>44930</v>
      </c>
      <c r="P1686" s="36">
        <v>0</v>
      </c>
    </row>
    <row r="1687" spans="1:16" ht="13.15" customHeight="1" x14ac:dyDescent="0.25">
      <c r="A1687" s="33" t="s">
        <v>39</v>
      </c>
      <c r="B1687" s="45" t="s">
        <v>1902</v>
      </c>
      <c r="C1687" s="46">
        <v>2</v>
      </c>
      <c r="D1687" s="47" t="s">
        <v>88</v>
      </c>
      <c r="E1687" s="34">
        <v>44931</v>
      </c>
      <c r="F1687" s="33" t="s">
        <v>4833</v>
      </c>
      <c r="G1687" s="33" t="s">
        <v>1905</v>
      </c>
      <c r="H1687" s="37"/>
      <c r="I1687" s="35">
        <v>87071.133499999996</v>
      </c>
      <c r="J1687" s="35">
        <v>87071.133499999996</v>
      </c>
      <c r="K1687" s="35">
        <v>16543.515500000001</v>
      </c>
      <c r="L1687" s="35">
        <v>103614.649</v>
      </c>
      <c r="M1687" s="35">
        <v>103614.649</v>
      </c>
      <c r="N1687" s="33" t="s">
        <v>1906</v>
      </c>
      <c r="O1687" s="43">
        <v>44983</v>
      </c>
      <c r="P1687" s="36">
        <v>0</v>
      </c>
    </row>
    <row r="1688" spans="1:16" ht="13.15" customHeight="1" x14ac:dyDescent="0.25">
      <c r="A1688" s="33" t="s">
        <v>39</v>
      </c>
      <c r="B1688" s="45" t="s">
        <v>1902</v>
      </c>
      <c r="C1688" s="46">
        <v>3</v>
      </c>
      <c r="D1688" s="47" t="s">
        <v>88</v>
      </c>
      <c r="E1688" s="34">
        <v>44943</v>
      </c>
      <c r="F1688" s="33" t="s">
        <v>4834</v>
      </c>
      <c r="G1688" s="33" t="s">
        <v>1907</v>
      </c>
      <c r="H1688" s="37"/>
      <c r="I1688" s="35">
        <v>60597.233999999997</v>
      </c>
      <c r="J1688" s="35">
        <v>60597.233999999997</v>
      </c>
      <c r="K1688" s="35">
        <v>11513.4745</v>
      </c>
      <c r="L1688" s="35">
        <v>72110.708499999993</v>
      </c>
      <c r="M1688" s="35">
        <v>72110.708499999993</v>
      </c>
      <c r="N1688" s="33" t="s">
        <v>1908</v>
      </c>
      <c r="O1688" s="43">
        <v>44962</v>
      </c>
      <c r="P1688" s="36">
        <v>0</v>
      </c>
    </row>
    <row r="1689" spans="1:16" ht="13.15" customHeight="1" x14ac:dyDescent="0.25">
      <c r="A1689" s="33" t="s">
        <v>39</v>
      </c>
      <c r="B1689" s="45" t="s">
        <v>1902</v>
      </c>
      <c r="C1689" s="46">
        <v>4</v>
      </c>
      <c r="D1689" s="47" t="s">
        <v>88</v>
      </c>
      <c r="E1689" s="34">
        <v>44979</v>
      </c>
      <c r="F1689" s="33" t="s">
        <v>4835</v>
      </c>
      <c r="G1689" s="33" t="s">
        <v>1909</v>
      </c>
      <c r="H1689" s="37"/>
      <c r="I1689" s="35">
        <v>90597.233999999997</v>
      </c>
      <c r="J1689" s="35">
        <v>90597.233999999997</v>
      </c>
      <c r="K1689" s="35">
        <v>17213.4745</v>
      </c>
      <c r="L1689" s="35">
        <v>107810.70849999999</v>
      </c>
      <c r="M1689" s="35">
        <v>107810.70849999999</v>
      </c>
      <c r="N1689" s="33" t="s">
        <v>1910</v>
      </c>
      <c r="O1689" s="43">
        <v>45034</v>
      </c>
      <c r="P1689" s="36">
        <v>0</v>
      </c>
    </row>
    <row r="1690" spans="1:16" ht="13.15" customHeight="1" x14ac:dyDescent="0.25">
      <c r="A1690" s="33" t="s">
        <v>39</v>
      </c>
      <c r="B1690" s="45" t="s">
        <v>1902</v>
      </c>
      <c r="C1690" s="46">
        <v>5</v>
      </c>
      <c r="D1690" s="47" t="s">
        <v>88</v>
      </c>
      <c r="E1690" s="34">
        <v>44979</v>
      </c>
      <c r="F1690" s="33" t="s">
        <v>4836</v>
      </c>
      <c r="G1690" s="33" t="s">
        <v>1911</v>
      </c>
      <c r="H1690" s="37"/>
      <c r="I1690" s="35">
        <v>61194.468000000008</v>
      </c>
      <c r="J1690" s="35">
        <v>61194.468000000008</v>
      </c>
      <c r="K1690" s="35">
        <v>11626.949000000001</v>
      </c>
      <c r="L1690" s="35">
        <v>72821.417000000001</v>
      </c>
      <c r="M1690" s="35">
        <v>72821.417000000001</v>
      </c>
      <c r="N1690" s="33" t="s">
        <v>1912</v>
      </c>
      <c r="O1690" s="43">
        <v>45004</v>
      </c>
      <c r="P1690" s="36">
        <v>0</v>
      </c>
    </row>
    <row r="1691" spans="1:16" ht="13.15" customHeight="1" x14ac:dyDescent="0.25">
      <c r="A1691" s="33" t="s">
        <v>39</v>
      </c>
      <c r="B1691" s="45" t="s">
        <v>1902</v>
      </c>
      <c r="C1691" s="46">
        <v>6</v>
      </c>
      <c r="D1691" s="47" t="s">
        <v>88</v>
      </c>
      <c r="E1691" s="34">
        <v>44999</v>
      </c>
      <c r="F1691" s="33" t="s">
        <v>4837</v>
      </c>
      <c r="G1691" s="33" t="s">
        <v>1913</v>
      </c>
      <c r="H1691" s="37"/>
      <c r="I1691" s="35">
        <v>129347.23400000001</v>
      </c>
      <c r="J1691" s="35">
        <v>129347.23400000001</v>
      </c>
      <c r="K1691" s="35">
        <v>24575.9745</v>
      </c>
      <c r="L1691" s="35">
        <v>153923.20850000001</v>
      </c>
      <c r="M1691" s="35">
        <v>0</v>
      </c>
      <c r="N1691" s="37"/>
      <c r="O1691" s="33"/>
      <c r="P1691" s="35">
        <v>0</v>
      </c>
    </row>
    <row r="1692" spans="1:16" ht="13.15" customHeight="1" x14ac:dyDescent="0.25">
      <c r="A1692" s="33" t="s">
        <v>39</v>
      </c>
      <c r="B1692" s="45" t="s">
        <v>1902</v>
      </c>
      <c r="C1692" s="46">
        <v>7</v>
      </c>
      <c r="D1692" s="47" t="s">
        <v>88</v>
      </c>
      <c r="E1692" s="34">
        <v>44999</v>
      </c>
      <c r="F1692" s="33" t="s">
        <v>4837</v>
      </c>
      <c r="G1692" s="33" t="s">
        <v>1914</v>
      </c>
      <c r="H1692" s="37"/>
      <c r="I1692" s="35">
        <v>9600</v>
      </c>
      <c r="J1692" s="35">
        <v>9600</v>
      </c>
      <c r="K1692" s="35">
        <v>1824</v>
      </c>
      <c r="L1692" s="35">
        <v>11424</v>
      </c>
      <c r="M1692" s="35">
        <v>0</v>
      </c>
      <c r="N1692" s="37"/>
      <c r="O1692" s="33"/>
      <c r="P1692" s="35">
        <v>0</v>
      </c>
    </row>
    <row r="1693" spans="1:16" ht="13.15" customHeight="1" x14ac:dyDescent="0.25">
      <c r="A1693" s="33" t="s">
        <v>39</v>
      </c>
      <c r="B1693" s="45" t="s">
        <v>1902</v>
      </c>
      <c r="C1693" s="46">
        <v>8</v>
      </c>
      <c r="D1693" s="47" t="s">
        <v>88</v>
      </c>
      <c r="E1693" s="34">
        <v>44999</v>
      </c>
      <c r="F1693" s="33" t="s">
        <v>4838</v>
      </c>
      <c r="G1693" s="33" t="s">
        <v>1915</v>
      </c>
      <c r="H1693" s="37"/>
      <c r="I1693" s="35">
        <v>6052.8904999999995</v>
      </c>
      <c r="J1693" s="35">
        <v>6052.8904999999995</v>
      </c>
      <c r="K1693" s="35">
        <v>1150.049</v>
      </c>
      <c r="L1693" s="35">
        <v>7202.9395000000004</v>
      </c>
      <c r="M1693" s="35">
        <v>0</v>
      </c>
      <c r="N1693" s="37"/>
      <c r="O1693" s="33"/>
      <c r="P1693" s="35">
        <v>0</v>
      </c>
    </row>
    <row r="1694" spans="1:16" ht="13.15" customHeight="1" x14ac:dyDescent="0.25">
      <c r="A1694" s="33" t="s">
        <v>39</v>
      </c>
      <c r="B1694" s="45" t="s">
        <v>1902</v>
      </c>
      <c r="C1694" s="46">
        <v>9</v>
      </c>
      <c r="D1694" s="47" t="s">
        <v>88</v>
      </c>
      <c r="E1694" s="34">
        <v>45022</v>
      </c>
      <c r="F1694" s="33" t="s">
        <v>4839</v>
      </c>
      <c r="G1694" s="33" t="s">
        <v>1916</v>
      </c>
      <c r="H1694" s="37"/>
      <c r="I1694" s="35">
        <v>81592.62</v>
      </c>
      <c r="J1694" s="35">
        <v>81592.62</v>
      </c>
      <c r="K1694" s="35">
        <v>15502.598000000002</v>
      </c>
      <c r="L1694" s="35">
        <v>97095.218000000008</v>
      </c>
      <c r="M1694" s="35">
        <v>0</v>
      </c>
      <c r="N1694" s="37"/>
      <c r="O1694" s="33"/>
      <c r="P1694" s="35">
        <v>0</v>
      </c>
    </row>
    <row r="1695" spans="1:16" ht="13.15" customHeight="1" x14ac:dyDescent="0.25">
      <c r="A1695" s="33" t="s">
        <v>39</v>
      </c>
      <c r="B1695" s="45" t="s">
        <v>1902</v>
      </c>
      <c r="C1695" s="46">
        <v>10</v>
      </c>
      <c r="D1695" s="47" t="s">
        <v>88</v>
      </c>
      <c r="E1695" s="34">
        <v>45026</v>
      </c>
      <c r="F1695" s="33" t="s">
        <v>4839</v>
      </c>
      <c r="G1695" s="33" t="s">
        <v>1917</v>
      </c>
      <c r="H1695" s="37"/>
      <c r="I1695" s="35">
        <v>1000</v>
      </c>
      <c r="J1695" s="35">
        <v>1000</v>
      </c>
      <c r="K1695" s="35">
        <v>0</v>
      </c>
      <c r="L1695" s="35">
        <v>1000</v>
      </c>
      <c r="M1695" s="35">
        <v>0</v>
      </c>
      <c r="N1695" s="37"/>
      <c r="O1695" s="33"/>
      <c r="P1695" s="35">
        <v>0</v>
      </c>
    </row>
    <row r="1696" spans="1:16" ht="13.15" customHeight="1" x14ac:dyDescent="0.25">
      <c r="A1696" s="33" t="s">
        <v>39</v>
      </c>
      <c r="B1696" s="45" t="s">
        <v>1902</v>
      </c>
      <c r="C1696" s="46">
        <v>11</v>
      </c>
      <c r="D1696" s="47" t="s">
        <v>88</v>
      </c>
      <c r="E1696" s="34">
        <v>45048</v>
      </c>
      <c r="F1696" s="33" t="s">
        <v>4840</v>
      </c>
      <c r="G1696" s="33" t="s">
        <v>1918</v>
      </c>
      <c r="H1696" s="37"/>
      <c r="I1696" s="35">
        <v>61194.468000000008</v>
      </c>
      <c r="J1696" s="35">
        <v>61194.468000000008</v>
      </c>
      <c r="K1696" s="35">
        <v>11626.949000000001</v>
      </c>
      <c r="L1696" s="35">
        <v>72821.417000000001</v>
      </c>
      <c r="M1696" s="35">
        <v>0</v>
      </c>
      <c r="N1696" s="37"/>
      <c r="O1696" s="33"/>
      <c r="P1696" s="35">
        <v>0</v>
      </c>
    </row>
    <row r="1697" spans="1:16" ht="13.15" customHeight="1" x14ac:dyDescent="0.25">
      <c r="A1697" s="33" t="s">
        <v>39</v>
      </c>
      <c r="B1697" s="45" t="s">
        <v>1902</v>
      </c>
      <c r="C1697" s="46">
        <v>12</v>
      </c>
      <c r="D1697" s="47" t="s">
        <v>88</v>
      </c>
      <c r="E1697" s="34">
        <v>45049</v>
      </c>
      <c r="F1697" s="33" t="s">
        <v>4841</v>
      </c>
      <c r="G1697" s="33" t="s">
        <v>1919</v>
      </c>
      <c r="H1697" s="37"/>
      <c r="I1697" s="35">
        <v>63390.304500000006</v>
      </c>
      <c r="J1697" s="35">
        <v>63390.304500000006</v>
      </c>
      <c r="K1697" s="35">
        <v>12044.157499999999</v>
      </c>
      <c r="L1697" s="35">
        <v>75434.462</v>
      </c>
      <c r="M1697" s="35">
        <v>75434.462</v>
      </c>
      <c r="N1697" s="33" t="s">
        <v>1920</v>
      </c>
      <c r="O1697" s="43">
        <v>45257</v>
      </c>
      <c r="P1697" s="36">
        <v>0</v>
      </c>
    </row>
    <row r="1698" spans="1:16" ht="13.15" customHeight="1" x14ac:dyDescent="0.25">
      <c r="A1698" s="33" t="s">
        <v>39</v>
      </c>
      <c r="B1698" s="45" t="s">
        <v>1902</v>
      </c>
      <c r="C1698" s="46">
        <v>13</v>
      </c>
      <c r="D1698" s="47" t="s">
        <v>88</v>
      </c>
      <c r="E1698" s="34">
        <v>45049</v>
      </c>
      <c r="F1698" s="33" t="s">
        <v>4841</v>
      </c>
      <c r="G1698" s="33" t="s">
        <v>1921</v>
      </c>
      <c r="H1698" s="37"/>
      <c r="I1698" s="35">
        <v>46535.121500000001</v>
      </c>
      <c r="J1698" s="35">
        <v>46535.121500000001</v>
      </c>
      <c r="K1698" s="35">
        <v>8841.6725000000006</v>
      </c>
      <c r="L1698" s="35">
        <v>55376.793999999994</v>
      </c>
      <c r="M1698" s="35">
        <v>55376.793999999994</v>
      </c>
      <c r="N1698" s="33" t="s">
        <v>1920</v>
      </c>
      <c r="O1698" s="43">
        <v>45257</v>
      </c>
      <c r="P1698" s="36">
        <v>0</v>
      </c>
    </row>
    <row r="1699" spans="1:16" ht="13.15" customHeight="1" x14ac:dyDescent="0.25">
      <c r="A1699" s="33" t="s">
        <v>39</v>
      </c>
      <c r="B1699" s="45" t="s">
        <v>1902</v>
      </c>
      <c r="C1699" s="46">
        <v>14</v>
      </c>
      <c r="D1699" s="47" t="s">
        <v>88</v>
      </c>
      <c r="E1699" s="34">
        <v>45054</v>
      </c>
      <c r="F1699" s="33" t="s">
        <v>4584</v>
      </c>
      <c r="G1699" s="33" t="s">
        <v>1922</v>
      </c>
      <c r="H1699" s="37"/>
      <c r="I1699" s="35">
        <v>61194.462</v>
      </c>
      <c r="J1699" s="35">
        <v>61194.462</v>
      </c>
      <c r="K1699" s="35">
        <v>11626.948</v>
      </c>
      <c r="L1699" s="35">
        <v>72821.41</v>
      </c>
      <c r="M1699" s="35">
        <v>0</v>
      </c>
      <c r="N1699" s="37"/>
      <c r="O1699" s="33"/>
      <c r="P1699" s="35">
        <v>0</v>
      </c>
    </row>
    <row r="1700" spans="1:16" ht="13.15" customHeight="1" x14ac:dyDescent="0.25">
      <c r="A1700" s="33" t="s">
        <v>39</v>
      </c>
      <c r="B1700" s="45" t="s">
        <v>1902</v>
      </c>
      <c r="C1700" s="46">
        <v>15</v>
      </c>
      <c r="D1700" s="47" t="s">
        <v>88</v>
      </c>
      <c r="E1700" s="34">
        <v>45056</v>
      </c>
      <c r="F1700" s="33" t="s">
        <v>4842</v>
      </c>
      <c r="G1700" s="33" t="s">
        <v>1923</v>
      </c>
      <c r="H1700" s="37"/>
      <c r="I1700" s="35">
        <v>10199.075999999999</v>
      </c>
      <c r="J1700" s="35">
        <v>10199.075999999999</v>
      </c>
      <c r="K1700" s="35">
        <v>1937.8244999999999</v>
      </c>
      <c r="L1700" s="35">
        <v>12136.9005</v>
      </c>
      <c r="M1700" s="35">
        <v>0</v>
      </c>
      <c r="N1700" s="37"/>
      <c r="O1700" s="33"/>
      <c r="P1700" s="35">
        <v>0</v>
      </c>
    </row>
    <row r="1701" spans="1:16" ht="13.15" customHeight="1" x14ac:dyDescent="0.25">
      <c r="A1701" s="33" t="s">
        <v>39</v>
      </c>
      <c r="B1701" s="45" t="s">
        <v>1902</v>
      </c>
      <c r="C1701" s="46">
        <v>16</v>
      </c>
      <c r="D1701" s="47" t="s">
        <v>88</v>
      </c>
      <c r="E1701" s="34">
        <v>45054</v>
      </c>
      <c r="F1701" s="33" t="s">
        <v>4843</v>
      </c>
      <c r="G1701" s="33" t="s">
        <v>1924</v>
      </c>
      <c r="H1701" s="37"/>
      <c r="I1701" s="35">
        <v>30597.234000000004</v>
      </c>
      <c r="J1701" s="35">
        <v>30597.234000000004</v>
      </c>
      <c r="K1701" s="35">
        <v>5813.4745000000003</v>
      </c>
      <c r="L1701" s="35">
        <v>36410.708500000001</v>
      </c>
      <c r="M1701" s="35">
        <v>0</v>
      </c>
      <c r="N1701" s="37"/>
      <c r="O1701" s="33"/>
      <c r="P1701" s="35">
        <v>0</v>
      </c>
    </row>
    <row r="1702" spans="1:16" ht="13.15" customHeight="1" x14ac:dyDescent="0.25">
      <c r="A1702" s="33" t="s">
        <v>39</v>
      </c>
      <c r="B1702" s="45" t="s">
        <v>1902</v>
      </c>
      <c r="C1702" s="46">
        <v>17</v>
      </c>
      <c r="D1702" s="47" t="s">
        <v>88</v>
      </c>
      <c r="E1702" s="34">
        <v>45054</v>
      </c>
      <c r="F1702" s="33" t="s">
        <v>4844</v>
      </c>
      <c r="G1702" s="33" t="s">
        <v>1925</v>
      </c>
      <c r="H1702" s="37"/>
      <c r="I1702" s="35">
        <v>3399.69</v>
      </c>
      <c r="J1702" s="35">
        <v>3399.69</v>
      </c>
      <c r="K1702" s="35">
        <v>645.94100000000003</v>
      </c>
      <c r="L1702" s="35">
        <v>4045.6309999999999</v>
      </c>
      <c r="M1702" s="35">
        <v>0</v>
      </c>
      <c r="N1702" s="37"/>
      <c r="O1702" s="33"/>
      <c r="P1702" s="35">
        <v>0</v>
      </c>
    </row>
    <row r="1703" spans="1:16" ht="13.15" customHeight="1" x14ac:dyDescent="0.25">
      <c r="A1703" s="33" t="s">
        <v>39</v>
      </c>
      <c r="B1703" s="45" t="s">
        <v>1902</v>
      </c>
      <c r="C1703" s="46">
        <v>18</v>
      </c>
      <c r="D1703" s="47" t="s">
        <v>88</v>
      </c>
      <c r="E1703" s="34">
        <v>45078</v>
      </c>
      <c r="F1703" s="33" t="s">
        <v>4845</v>
      </c>
      <c r="G1703" s="33" t="s">
        <v>1926</v>
      </c>
      <c r="H1703" s="33" t="s">
        <v>1229</v>
      </c>
      <c r="I1703" s="35">
        <v>83481.75</v>
      </c>
      <c r="J1703" s="35">
        <v>83481.75</v>
      </c>
      <c r="K1703" s="35">
        <v>15861.532500000001</v>
      </c>
      <c r="L1703" s="35">
        <v>99343.282500000001</v>
      </c>
      <c r="M1703" s="35">
        <v>99343.282500000001</v>
      </c>
      <c r="N1703" s="33" t="s">
        <v>1927</v>
      </c>
      <c r="O1703" s="43">
        <v>45192</v>
      </c>
      <c r="P1703" s="36">
        <v>0</v>
      </c>
    </row>
    <row r="1704" spans="1:16" ht="13.15" customHeight="1" x14ac:dyDescent="0.25">
      <c r="A1704" s="33" t="s">
        <v>39</v>
      </c>
      <c r="B1704" s="45" t="s">
        <v>1902</v>
      </c>
      <c r="C1704" s="46">
        <v>19</v>
      </c>
      <c r="D1704" s="47" t="s">
        <v>88</v>
      </c>
      <c r="E1704" s="34">
        <v>45103</v>
      </c>
      <c r="F1704" s="33" t="s">
        <v>4839</v>
      </c>
      <c r="G1704" s="33" t="s">
        <v>1928</v>
      </c>
      <c r="H1704" s="33" t="s">
        <v>1929</v>
      </c>
      <c r="I1704" s="35">
        <v>102282.75</v>
      </c>
      <c r="J1704" s="35">
        <v>102282.75</v>
      </c>
      <c r="K1704" s="35">
        <v>19433.7225</v>
      </c>
      <c r="L1704" s="35">
        <v>121716.4725</v>
      </c>
      <c r="M1704" s="35">
        <v>0</v>
      </c>
      <c r="N1704" s="37"/>
      <c r="O1704" s="33"/>
      <c r="P1704" s="35">
        <v>0</v>
      </c>
    </row>
    <row r="1705" spans="1:16" ht="13.15" customHeight="1" x14ac:dyDescent="0.25">
      <c r="A1705" s="33" t="s">
        <v>39</v>
      </c>
      <c r="B1705" s="45" t="s">
        <v>1902</v>
      </c>
      <c r="C1705" s="46">
        <v>20</v>
      </c>
      <c r="D1705" s="47" t="s">
        <v>88</v>
      </c>
      <c r="E1705" s="34">
        <v>45103</v>
      </c>
      <c r="F1705" s="33" t="s">
        <v>4839</v>
      </c>
      <c r="G1705" s="33" t="s">
        <v>1930</v>
      </c>
      <c r="H1705" s="33" t="s">
        <v>1929</v>
      </c>
      <c r="I1705" s="35">
        <v>80601.473499999993</v>
      </c>
      <c r="J1705" s="35">
        <v>80601.473499999993</v>
      </c>
      <c r="K1705" s="35">
        <v>15314.279999999999</v>
      </c>
      <c r="L1705" s="35">
        <v>95915.753500000006</v>
      </c>
      <c r="M1705" s="35">
        <v>0</v>
      </c>
      <c r="N1705" s="37"/>
      <c r="O1705" s="33"/>
      <c r="P1705" s="35">
        <v>0</v>
      </c>
    </row>
    <row r="1706" spans="1:16" ht="13.15" customHeight="1" x14ac:dyDescent="0.25">
      <c r="A1706" s="33" t="s">
        <v>39</v>
      </c>
      <c r="B1706" s="45" t="s">
        <v>1902</v>
      </c>
      <c r="C1706" s="46">
        <v>21</v>
      </c>
      <c r="D1706" s="47" t="s">
        <v>88</v>
      </c>
      <c r="E1706" s="34">
        <v>45103</v>
      </c>
      <c r="F1706" s="33" t="s">
        <v>4839</v>
      </c>
      <c r="G1706" s="33" t="s">
        <v>1931</v>
      </c>
      <c r="H1706" s="33" t="s">
        <v>1929</v>
      </c>
      <c r="I1706" s="35">
        <v>120668.5</v>
      </c>
      <c r="J1706" s="35">
        <v>120668.5</v>
      </c>
      <c r="K1706" s="35">
        <v>22927.014999999999</v>
      </c>
      <c r="L1706" s="35">
        <v>143595.51499999998</v>
      </c>
      <c r="M1706" s="35">
        <v>0</v>
      </c>
      <c r="N1706" s="37"/>
      <c r="O1706" s="33"/>
      <c r="P1706" s="35">
        <v>0</v>
      </c>
    </row>
    <row r="1707" spans="1:16" ht="13.15" customHeight="1" x14ac:dyDescent="0.25">
      <c r="A1707" s="33" t="s">
        <v>39</v>
      </c>
      <c r="B1707" s="45" t="s">
        <v>1902</v>
      </c>
      <c r="C1707" s="46">
        <v>22</v>
      </c>
      <c r="D1707" s="47" t="s">
        <v>88</v>
      </c>
      <c r="E1707" s="34">
        <v>45103</v>
      </c>
      <c r="F1707" s="33" t="s">
        <v>4839</v>
      </c>
      <c r="G1707" s="33" t="s">
        <v>1932</v>
      </c>
      <c r="H1707" s="33" t="s">
        <v>1929</v>
      </c>
      <c r="I1707" s="35">
        <v>139335.12649999998</v>
      </c>
      <c r="J1707" s="35">
        <v>139335.12649999998</v>
      </c>
      <c r="K1707" s="35">
        <v>26473.673999999999</v>
      </c>
      <c r="L1707" s="35">
        <v>165808.80049999998</v>
      </c>
      <c r="M1707" s="35">
        <v>0</v>
      </c>
      <c r="N1707" s="37"/>
      <c r="O1707" s="33"/>
      <c r="P1707" s="35">
        <v>0</v>
      </c>
    </row>
    <row r="1708" spans="1:16" ht="13.15" customHeight="1" x14ac:dyDescent="0.25">
      <c r="A1708" s="33" t="s">
        <v>39</v>
      </c>
      <c r="B1708" s="45" t="s">
        <v>1902</v>
      </c>
      <c r="C1708" s="46">
        <v>23</v>
      </c>
      <c r="D1708" s="47" t="s">
        <v>88</v>
      </c>
      <c r="E1708" s="34">
        <v>45131</v>
      </c>
      <c r="F1708" s="33" t="s">
        <v>4834</v>
      </c>
      <c r="G1708" s="33" t="s">
        <v>1933</v>
      </c>
      <c r="H1708" s="33" t="s">
        <v>242</v>
      </c>
      <c r="I1708" s="35">
        <v>30000</v>
      </c>
      <c r="J1708" s="35">
        <v>30000</v>
      </c>
      <c r="K1708" s="35">
        <v>5700</v>
      </c>
      <c r="L1708" s="35">
        <v>35700</v>
      </c>
      <c r="M1708" s="35">
        <v>35700</v>
      </c>
      <c r="N1708" s="33" t="s">
        <v>1934</v>
      </c>
      <c r="O1708" s="43">
        <v>45146</v>
      </c>
      <c r="P1708" s="36">
        <v>0</v>
      </c>
    </row>
    <row r="1709" spans="1:16" ht="13.15" customHeight="1" x14ac:dyDescent="0.25">
      <c r="A1709" s="33" t="s">
        <v>39</v>
      </c>
      <c r="B1709" s="45" t="s">
        <v>1902</v>
      </c>
      <c r="C1709" s="46">
        <v>24</v>
      </c>
      <c r="D1709" s="47" t="s">
        <v>88</v>
      </c>
      <c r="E1709" s="34">
        <v>45146</v>
      </c>
      <c r="F1709" s="33" t="s">
        <v>4845</v>
      </c>
      <c r="G1709" s="33" t="s">
        <v>1935</v>
      </c>
      <c r="H1709" s="33" t="s">
        <v>3720</v>
      </c>
      <c r="I1709" s="35">
        <v>13153.110999999999</v>
      </c>
      <c r="J1709" s="35">
        <v>13153.110999999999</v>
      </c>
      <c r="K1709" s="35">
        <v>2499.0909999999999</v>
      </c>
      <c r="L1709" s="35">
        <v>15652.201999999999</v>
      </c>
      <c r="M1709" s="35">
        <v>15652.201999999999</v>
      </c>
      <c r="N1709" s="33" t="s">
        <v>1936</v>
      </c>
      <c r="O1709" s="43">
        <v>45279</v>
      </c>
      <c r="P1709" s="36">
        <v>0</v>
      </c>
    </row>
    <row r="1710" spans="1:16" ht="13.15" customHeight="1" x14ac:dyDescent="0.25">
      <c r="A1710" s="33" t="s">
        <v>39</v>
      </c>
      <c r="B1710" s="45" t="s">
        <v>1902</v>
      </c>
      <c r="C1710" s="46">
        <v>25</v>
      </c>
      <c r="D1710" s="47" t="s">
        <v>88</v>
      </c>
      <c r="E1710" s="34">
        <v>45154</v>
      </c>
      <c r="F1710" s="33" t="s">
        <v>4846</v>
      </c>
      <c r="G1710" s="33" t="s">
        <v>1937</v>
      </c>
      <c r="H1710" s="37"/>
      <c r="I1710" s="35">
        <v>13153.110999999999</v>
      </c>
      <c r="J1710" s="35">
        <v>13153.110999999999</v>
      </c>
      <c r="K1710" s="35">
        <v>2499.0909999999999</v>
      </c>
      <c r="L1710" s="35">
        <v>15652.201999999999</v>
      </c>
      <c r="M1710" s="35">
        <v>15652.201999999999</v>
      </c>
      <c r="N1710" s="33" t="s">
        <v>1938</v>
      </c>
      <c r="O1710" s="43">
        <v>45279</v>
      </c>
      <c r="P1710" s="36">
        <v>0</v>
      </c>
    </row>
    <row r="1711" spans="1:16" ht="13.15" customHeight="1" x14ac:dyDescent="0.25">
      <c r="A1711" s="33" t="s">
        <v>39</v>
      </c>
      <c r="B1711" s="45" t="s">
        <v>1902</v>
      </c>
      <c r="C1711" s="46">
        <v>26</v>
      </c>
      <c r="D1711" s="47" t="s">
        <v>88</v>
      </c>
      <c r="E1711" s="34">
        <v>45181</v>
      </c>
      <c r="F1711" s="33" t="s">
        <v>4832</v>
      </c>
      <c r="G1711" s="33" t="s">
        <v>1939</v>
      </c>
      <c r="H1711" s="37"/>
      <c r="I1711" s="35">
        <v>30597.234000000004</v>
      </c>
      <c r="J1711" s="35">
        <v>30597.234000000004</v>
      </c>
      <c r="K1711" s="35">
        <v>5813.4745000000003</v>
      </c>
      <c r="L1711" s="35">
        <v>36410.708500000001</v>
      </c>
      <c r="M1711" s="35">
        <v>36410.708500000001</v>
      </c>
      <c r="N1711" s="33" t="s">
        <v>1940</v>
      </c>
      <c r="O1711" s="43">
        <v>45189</v>
      </c>
      <c r="P1711" s="36">
        <v>0</v>
      </c>
    </row>
    <row r="1712" spans="1:16" ht="13.15" customHeight="1" x14ac:dyDescent="0.25">
      <c r="A1712" s="33" t="s">
        <v>39</v>
      </c>
      <c r="B1712" s="45" t="s">
        <v>1902</v>
      </c>
      <c r="C1712" s="46">
        <v>27</v>
      </c>
      <c r="D1712" s="47" t="s">
        <v>88</v>
      </c>
      <c r="E1712" s="34">
        <v>45253</v>
      </c>
      <c r="F1712" s="33" t="s">
        <v>4847</v>
      </c>
      <c r="G1712" s="33" t="s">
        <v>1941</v>
      </c>
      <c r="H1712" s="37"/>
      <c r="I1712" s="35">
        <v>87196.800000000003</v>
      </c>
      <c r="J1712" s="35">
        <v>87196.800000000003</v>
      </c>
      <c r="K1712" s="35">
        <v>16567.392</v>
      </c>
      <c r="L1712" s="35">
        <v>103764.19200000001</v>
      </c>
      <c r="M1712" s="35">
        <v>0</v>
      </c>
      <c r="N1712" s="37"/>
      <c r="O1712" s="33"/>
      <c r="P1712" s="35">
        <v>0</v>
      </c>
    </row>
    <row r="1713" spans="1:16" ht="13.15" customHeight="1" x14ac:dyDescent="0.25">
      <c r="A1713" s="33" t="s">
        <v>39</v>
      </c>
      <c r="B1713" s="45" t="s">
        <v>1902</v>
      </c>
      <c r="C1713" s="46">
        <v>28</v>
      </c>
      <c r="D1713" s="47" t="s">
        <v>88</v>
      </c>
      <c r="E1713" s="34">
        <v>45253</v>
      </c>
      <c r="F1713" s="33" t="s">
        <v>4847</v>
      </c>
      <c r="G1713" s="33" t="s">
        <v>1942</v>
      </c>
      <c r="H1713" s="37"/>
      <c r="I1713" s="35">
        <v>70399.718000000008</v>
      </c>
      <c r="J1713" s="35">
        <v>70399.718000000008</v>
      </c>
      <c r="K1713" s="35">
        <v>13375.9465</v>
      </c>
      <c r="L1713" s="35">
        <v>83775.664499999999</v>
      </c>
      <c r="M1713" s="35">
        <v>0</v>
      </c>
      <c r="N1713" s="37"/>
      <c r="O1713" s="33"/>
      <c r="P1713" s="35">
        <v>0</v>
      </c>
    </row>
    <row r="1714" spans="1:16" ht="13.15" customHeight="1" x14ac:dyDescent="0.25">
      <c r="A1714" s="33" t="s">
        <v>39</v>
      </c>
      <c r="B1714" s="45" t="s">
        <v>1902</v>
      </c>
      <c r="C1714" s="46">
        <v>29</v>
      </c>
      <c r="D1714" s="47" t="s">
        <v>88</v>
      </c>
      <c r="E1714" s="34">
        <v>45263</v>
      </c>
      <c r="F1714" s="33" t="s">
        <v>4848</v>
      </c>
      <c r="G1714" s="33" t="s">
        <v>1943</v>
      </c>
      <c r="H1714" s="33" t="s">
        <v>1944</v>
      </c>
      <c r="I1714" s="35">
        <v>4043.5860000000002</v>
      </c>
      <c r="J1714" s="35">
        <v>4043.5860000000002</v>
      </c>
      <c r="K1714" s="35">
        <v>768.28149999999994</v>
      </c>
      <c r="L1714" s="35">
        <v>4811.8675000000003</v>
      </c>
      <c r="M1714" s="35">
        <v>0</v>
      </c>
      <c r="N1714" s="37"/>
      <c r="O1714" s="33"/>
      <c r="P1714" s="35">
        <v>0</v>
      </c>
    </row>
    <row r="1715" spans="1:16" ht="13.15" customHeight="1" x14ac:dyDescent="0.25">
      <c r="A1715" s="33" t="s">
        <v>39</v>
      </c>
      <c r="B1715" s="45" t="s">
        <v>1902</v>
      </c>
      <c r="C1715" s="46">
        <v>30</v>
      </c>
      <c r="D1715" s="47" t="s">
        <v>88</v>
      </c>
      <c r="E1715" s="34">
        <v>45245</v>
      </c>
      <c r="F1715" s="33" t="s">
        <v>4849</v>
      </c>
      <c r="G1715" s="33" t="s">
        <v>1943</v>
      </c>
      <c r="H1715" s="33" t="s">
        <v>1945</v>
      </c>
      <c r="I1715" s="35">
        <v>12130.758</v>
      </c>
      <c r="J1715" s="35">
        <v>12130.758</v>
      </c>
      <c r="K1715" s="35">
        <v>2304.8440000000001</v>
      </c>
      <c r="L1715" s="35">
        <v>14435.601999999999</v>
      </c>
      <c r="M1715" s="35">
        <v>0</v>
      </c>
      <c r="N1715" s="37"/>
      <c r="O1715" s="33"/>
      <c r="P1715" s="35">
        <v>0</v>
      </c>
    </row>
    <row r="1716" spans="1:16" ht="13.15" customHeight="1" x14ac:dyDescent="0.25">
      <c r="A1716" s="33" t="s">
        <v>39</v>
      </c>
      <c r="B1716" s="45" t="s">
        <v>1902</v>
      </c>
      <c r="C1716" s="46">
        <v>31</v>
      </c>
      <c r="D1716" s="47" t="s">
        <v>88</v>
      </c>
      <c r="E1716" s="34">
        <v>45273</v>
      </c>
      <c r="F1716" s="33" t="s">
        <v>4837</v>
      </c>
      <c r="G1716" s="33" t="s">
        <v>1946</v>
      </c>
      <c r="H1716" s="33" t="s">
        <v>3712</v>
      </c>
      <c r="I1716" s="35">
        <v>360000</v>
      </c>
      <c r="J1716" s="35">
        <v>360000</v>
      </c>
      <c r="K1716" s="35">
        <v>68400</v>
      </c>
      <c r="L1716" s="35">
        <v>428400</v>
      </c>
      <c r="M1716" s="35">
        <v>0</v>
      </c>
      <c r="N1716" s="37"/>
      <c r="O1716" s="33"/>
      <c r="P1716" s="35">
        <v>0</v>
      </c>
    </row>
    <row r="1717" spans="1:16" ht="13.15" customHeight="1" x14ac:dyDescent="0.25">
      <c r="A1717" s="33" t="s">
        <v>39</v>
      </c>
      <c r="B1717" s="45" t="s">
        <v>1902</v>
      </c>
      <c r="C1717" s="46">
        <v>32</v>
      </c>
      <c r="D1717" s="47" t="s">
        <v>88</v>
      </c>
      <c r="E1717" s="34">
        <v>45278</v>
      </c>
      <c r="F1717" s="33" t="s">
        <v>4845</v>
      </c>
      <c r="G1717" s="33" t="s">
        <v>1947</v>
      </c>
      <c r="H1717" s="33" t="s">
        <v>1948</v>
      </c>
      <c r="I1717" s="35">
        <v>13211.560000000001</v>
      </c>
      <c r="J1717" s="35">
        <v>13211.560000000001</v>
      </c>
      <c r="K1717" s="35">
        <v>2510.1965</v>
      </c>
      <c r="L1717" s="35">
        <v>15721.7565</v>
      </c>
      <c r="M1717" s="35">
        <v>0</v>
      </c>
      <c r="N1717" s="37"/>
      <c r="O1717" s="33"/>
      <c r="P1717" s="35">
        <v>0</v>
      </c>
    </row>
    <row r="1718" spans="1:16" ht="13.15" customHeight="1" x14ac:dyDescent="0.25">
      <c r="A1718" s="33" t="s">
        <v>40</v>
      </c>
      <c r="B1718" s="45" t="s">
        <v>1949</v>
      </c>
      <c r="C1718" s="46">
        <v>1</v>
      </c>
      <c r="D1718" s="47" t="s">
        <v>88</v>
      </c>
      <c r="E1718" s="34">
        <v>45100</v>
      </c>
      <c r="F1718" s="33" t="s">
        <v>4850</v>
      </c>
      <c r="G1718" s="33" t="s">
        <v>1950</v>
      </c>
      <c r="H1718" s="37"/>
      <c r="I1718" s="35">
        <v>3515</v>
      </c>
      <c r="J1718" s="35">
        <v>3515</v>
      </c>
      <c r="K1718" s="35">
        <v>0</v>
      </c>
      <c r="L1718" s="35">
        <v>3515</v>
      </c>
      <c r="M1718" s="35">
        <v>3515</v>
      </c>
      <c r="N1718" s="38">
        <v>44927</v>
      </c>
      <c r="O1718" s="43">
        <v>44955</v>
      </c>
      <c r="P1718" s="36">
        <v>0</v>
      </c>
    </row>
    <row r="1719" spans="1:16" ht="13.15" customHeight="1" x14ac:dyDescent="0.25">
      <c r="A1719" s="33" t="s">
        <v>40</v>
      </c>
      <c r="B1719" s="45" t="s">
        <v>1949</v>
      </c>
      <c r="C1719" s="46">
        <v>1</v>
      </c>
      <c r="D1719" s="47" t="s">
        <v>86</v>
      </c>
      <c r="E1719" s="34">
        <v>45244</v>
      </c>
      <c r="F1719" s="33" t="s">
        <v>4851</v>
      </c>
      <c r="G1719" s="33" t="s">
        <v>1951</v>
      </c>
      <c r="H1719" s="37"/>
      <c r="I1719" s="35">
        <v>-20653.112000000001</v>
      </c>
      <c r="J1719" s="35">
        <v>-20653.112000000001</v>
      </c>
      <c r="K1719" s="35">
        <v>0</v>
      </c>
      <c r="L1719" s="35">
        <v>-20653.112000000001</v>
      </c>
      <c r="M1719" s="35">
        <v>0</v>
      </c>
      <c r="N1719" s="37"/>
      <c r="O1719" s="33"/>
      <c r="P1719" s="35">
        <v>0</v>
      </c>
    </row>
    <row r="1720" spans="1:16" ht="13.15" customHeight="1" x14ac:dyDescent="0.25">
      <c r="A1720" s="33" t="s">
        <v>40</v>
      </c>
      <c r="B1720" s="45" t="s">
        <v>1949</v>
      </c>
      <c r="C1720" s="46">
        <v>2</v>
      </c>
      <c r="D1720" s="47" t="s">
        <v>88</v>
      </c>
      <c r="E1720" s="34">
        <v>45100</v>
      </c>
      <c r="F1720" s="33" t="s">
        <v>4852</v>
      </c>
      <c r="G1720" s="33" t="s">
        <v>1952</v>
      </c>
      <c r="H1720" s="37"/>
      <c r="I1720" s="35">
        <v>9304.6669999999995</v>
      </c>
      <c r="J1720" s="35">
        <v>9304.6669999999995</v>
      </c>
      <c r="K1720" s="35">
        <v>1767.8865000000001</v>
      </c>
      <c r="L1720" s="35">
        <v>11072.5535</v>
      </c>
      <c r="M1720" s="35">
        <v>11072.5535</v>
      </c>
      <c r="N1720" s="38">
        <v>44958</v>
      </c>
      <c r="O1720" s="43">
        <v>45007</v>
      </c>
      <c r="P1720" s="36">
        <v>0</v>
      </c>
    </row>
    <row r="1721" spans="1:16" ht="13.15" customHeight="1" x14ac:dyDescent="0.25">
      <c r="A1721" s="33" t="s">
        <v>40</v>
      </c>
      <c r="B1721" s="45" t="s">
        <v>1949</v>
      </c>
      <c r="C1721" s="46">
        <v>3</v>
      </c>
      <c r="D1721" s="47" t="s">
        <v>88</v>
      </c>
      <c r="E1721" s="34">
        <v>45100</v>
      </c>
      <c r="F1721" s="33" t="s">
        <v>4853</v>
      </c>
      <c r="G1721" s="33" t="s">
        <v>1953</v>
      </c>
      <c r="H1721" s="37"/>
      <c r="I1721" s="35">
        <v>13916.215</v>
      </c>
      <c r="J1721" s="35">
        <v>13916.215</v>
      </c>
      <c r="K1721" s="35">
        <v>2644.0810000000001</v>
      </c>
      <c r="L1721" s="35">
        <v>16560.295999999998</v>
      </c>
      <c r="M1721" s="35">
        <v>16560.295999999998</v>
      </c>
      <c r="N1721" s="38">
        <v>44986</v>
      </c>
      <c r="O1721" s="43">
        <v>45014</v>
      </c>
      <c r="P1721" s="36">
        <v>0</v>
      </c>
    </row>
    <row r="1722" spans="1:16" ht="13.15" customHeight="1" x14ac:dyDescent="0.25">
      <c r="A1722" s="33" t="s">
        <v>40</v>
      </c>
      <c r="B1722" s="45" t="s">
        <v>1949</v>
      </c>
      <c r="C1722" s="46">
        <v>4</v>
      </c>
      <c r="D1722" s="47" t="s">
        <v>88</v>
      </c>
      <c r="E1722" s="34">
        <v>45103</v>
      </c>
      <c r="F1722" s="33" t="s">
        <v>4854</v>
      </c>
      <c r="G1722" s="33" t="s">
        <v>1954</v>
      </c>
      <c r="H1722" s="37"/>
      <c r="I1722" s="35">
        <v>48913.090000000004</v>
      </c>
      <c r="J1722" s="35">
        <v>48913.090000000004</v>
      </c>
      <c r="K1722" s="35">
        <v>9293.4869999999992</v>
      </c>
      <c r="L1722" s="35">
        <v>58206.577000000005</v>
      </c>
      <c r="M1722" s="35">
        <v>58206.577000000005</v>
      </c>
      <c r="N1722" s="38">
        <v>45017</v>
      </c>
      <c r="O1722" s="43">
        <v>45032</v>
      </c>
      <c r="P1722" s="36">
        <v>0</v>
      </c>
    </row>
    <row r="1723" spans="1:16" ht="13.15" customHeight="1" x14ac:dyDescent="0.25">
      <c r="A1723" s="33" t="s">
        <v>40</v>
      </c>
      <c r="B1723" s="45" t="s">
        <v>1949</v>
      </c>
      <c r="C1723" s="46">
        <v>5</v>
      </c>
      <c r="D1723" s="47" t="s">
        <v>88</v>
      </c>
      <c r="E1723" s="34">
        <v>45103</v>
      </c>
      <c r="F1723" s="33" t="s">
        <v>4855</v>
      </c>
      <c r="G1723" s="33" t="s">
        <v>1955</v>
      </c>
      <c r="H1723" s="37"/>
      <c r="I1723" s="35">
        <v>40229.25</v>
      </c>
      <c r="J1723" s="35">
        <v>40229.25</v>
      </c>
      <c r="K1723" s="35">
        <v>7643.558</v>
      </c>
      <c r="L1723" s="35">
        <v>47872.808000000005</v>
      </c>
      <c r="M1723" s="35">
        <v>0</v>
      </c>
      <c r="N1723" s="37"/>
      <c r="O1723" s="33"/>
      <c r="P1723" s="35">
        <v>0</v>
      </c>
    </row>
    <row r="1724" spans="1:16" ht="13.15" customHeight="1" x14ac:dyDescent="0.25">
      <c r="A1724" s="33" t="s">
        <v>40</v>
      </c>
      <c r="B1724" s="45" t="s">
        <v>1949</v>
      </c>
      <c r="C1724" s="46">
        <v>6</v>
      </c>
      <c r="D1724" s="47" t="s">
        <v>88</v>
      </c>
      <c r="E1724" s="34">
        <v>45103</v>
      </c>
      <c r="F1724" s="33" t="s">
        <v>4856</v>
      </c>
      <c r="G1724" s="33" t="s">
        <v>1956</v>
      </c>
      <c r="H1724" s="37"/>
      <c r="I1724" s="35">
        <v>440</v>
      </c>
      <c r="J1724" s="35">
        <v>440</v>
      </c>
      <c r="K1724" s="35">
        <v>83.6</v>
      </c>
      <c r="L1724" s="35">
        <v>523.6</v>
      </c>
      <c r="M1724" s="35">
        <v>523.6</v>
      </c>
      <c r="N1724" s="38">
        <v>45078</v>
      </c>
      <c r="O1724" s="43">
        <v>45027</v>
      </c>
      <c r="P1724" s="36">
        <v>0</v>
      </c>
    </row>
    <row r="1725" spans="1:16" ht="13.15" customHeight="1" x14ac:dyDescent="0.25">
      <c r="A1725" s="33" t="s">
        <v>40</v>
      </c>
      <c r="B1725" s="45" t="s">
        <v>1949</v>
      </c>
      <c r="C1725" s="46">
        <v>7</v>
      </c>
      <c r="D1725" s="47" t="s">
        <v>88</v>
      </c>
      <c r="E1725" s="34">
        <v>45103</v>
      </c>
      <c r="F1725" s="33" t="s">
        <v>4850</v>
      </c>
      <c r="G1725" s="33" t="s">
        <v>1957</v>
      </c>
      <c r="H1725" s="37"/>
      <c r="I1725" s="35">
        <v>445</v>
      </c>
      <c r="J1725" s="35">
        <v>445</v>
      </c>
      <c r="K1725" s="35">
        <v>0</v>
      </c>
      <c r="L1725" s="35">
        <v>445</v>
      </c>
      <c r="M1725" s="35">
        <v>445</v>
      </c>
      <c r="N1725" s="38">
        <v>45108</v>
      </c>
      <c r="O1725" s="43">
        <v>45038</v>
      </c>
      <c r="P1725" s="36">
        <v>0</v>
      </c>
    </row>
    <row r="1726" spans="1:16" ht="13.15" customHeight="1" x14ac:dyDescent="0.25">
      <c r="A1726" s="33" t="s">
        <v>40</v>
      </c>
      <c r="B1726" s="45" t="s">
        <v>1949</v>
      </c>
      <c r="C1726" s="46">
        <v>8</v>
      </c>
      <c r="D1726" s="47" t="s">
        <v>88</v>
      </c>
      <c r="E1726" s="34">
        <v>45103</v>
      </c>
      <c r="F1726" s="33" t="s">
        <v>4857</v>
      </c>
      <c r="G1726" s="33" t="s">
        <v>1958</v>
      </c>
      <c r="H1726" s="37"/>
      <c r="I1726" s="35">
        <v>113903.68400000001</v>
      </c>
      <c r="J1726" s="35">
        <v>113903.68400000001</v>
      </c>
      <c r="K1726" s="35">
        <v>21641.7</v>
      </c>
      <c r="L1726" s="35">
        <v>135545.38400000002</v>
      </c>
      <c r="M1726" s="35">
        <v>135545.38400000002</v>
      </c>
      <c r="N1726" s="38">
        <v>45139</v>
      </c>
      <c r="O1726" s="43">
        <v>45084</v>
      </c>
      <c r="P1726" s="36">
        <v>0</v>
      </c>
    </row>
    <row r="1727" spans="1:16" ht="13.15" customHeight="1" x14ac:dyDescent="0.25">
      <c r="A1727" s="33" t="s">
        <v>40</v>
      </c>
      <c r="B1727" s="45" t="s">
        <v>1949</v>
      </c>
      <c r="C1727" s="46">
        <v>9</v>
      </c>
      <c r="D1727" s="47" t="s">
        <v>88</v>
      </c>
      <c r="E1727" s="34">
        <v>45103</v>
      </c>
      <c r="F1727" s="33" t="s">
        <v>4858</v>
      </c>
      <c r="G1727" s="33" t="s">
        <v>1959</v>
      </c>
      <c r="H1727" s="37"/>
      <c r="I1727" s="35">
        <v>19500</v>
      </c>
      <c r="J1727" s="35">
        <v>19500</v>
      </c>
      <c r="K1727" s="35">
        <v>3705</v>
      </c>
      <c r="L1727" s="35">
        <v>23205</v>
      </c>
      <c r="M1727" s="35">
        <v>23205</v>
      </c>
      <c r="N1727" s="38">
        <v>45170</v>
      </c>
      <c r="O1727" s="43">
        <v>45285</v>
      </c>
      <c r="P1727" s="36">
        <v>0</v>
      </c>
    </row>
    <row r="1728" spans="1:16" ht="13.15" customHeight="1" x14ac:dyDescent="0.25">
      <c r="A1728" s="33" t="s">
        <v>40</v>
      </c>
      <c r="B1728" s="45" t="s">
        <v>1949</v>
      </c>
      <c r="C1728" s="46">
        <v>10</v>
      </c>
      <c r="D1728" s="47" t="s">
        <v>88</v>
      </c>
      <c r="E1728" s="34">
        <v>45103</v>
      </c>
      <c r="F1728" s="33" t="s">
        <v>4859</v>
      </c>
      <c r="G1728" s="33" t="s">
        <v>1960</v>
      </c>
      <c r="H1728" s="37"/>
      <c r="I1728" s="35">
        <v>42521.324999999997</v>
      </c>
      <c r="J1728" s="35">
        <v>42521.324999999997</v>
      </c>
      <c r="K1728" s="35">
        <v>8079.0520000000006</v>
      </c>
      <c r="L1728" s="35">
        <v>50600.377</v>
      </c>
      <c r="M1728" s="35">
        <v>50600.377</v>
      </c>
      <c r="N1728" s="38">
        <v>45200</v>
      </c>
      <c r="O1728" s="43">
        <v>45116</v>
      </c>
      <c r="P1728" s="36">
        <v>0</v>
      </c>
    </row>
    <row r="1729" spans="1:16" ht="13.15" customHeight="1" x14ac:dyDescent="0.25">
      <c r="A1729" s="33" t="s">
        <v>40</v>
      </c>
      <c r="B1729" s="45" t="s">
        <v>1949</v>
      </c>
      <c r="C1729" s="46">
        <v>11</v>
      </c>
      <c r="D1729" s="47" t="s">
        <v>88</v>
      </c>
      <c r="E1729" s="34">
        <v>45103</v>
      </c>
      <c r="F1729" s="33" t="s">
        <v>4859</v>
      </c>
      <c r="G1729" s="33" t="s">
        <v>1961</v>
      </c>
      <c r="H1729" s="37"/>
      <c r="I1729" s="35">
        <v>19504.25</v>
      </c>
      <c r="J1729" s="35">
        <v>19504.25</v>
      </c>
      <c r="K1729" s="35">
        <v>3705.8074999999999</v>
      </c>
      <c r="L1729" s="35">
        <v>23210.057500000003</v>
      </c>
      <c r="M1729" s="35">
        <v>23210.057500000003</v>
      </c>
      <c r="N1729" s="33" t="s">
        <v>1962</v>
      </c>
      <c r="O1729" s="43">
        <v>45116</v>
      </c>
      <c r="P1729" s="36">
        <v>0</v>
      </c>
    </row>
    <row r="1730" spans="1:16" ht="13.15" customHeight="1" x14ac:dyDescent="0.25">
      <c r="A1730" s="33" t="s">
        <v>40</v>
      </c>
      <c r="B1730" s="45" t="s">
        <v>1949</v>
      </c>
      <c r="C1730" s="46">
        <v>12</v>
      </c>
      <c r="D1730" s="47" t="s">
        <v>88</v>
      </c>
      <c r="E1730" s="34">
        <v>45111</v>
      </c>
      <c r="F1730" s="33" t="s">
        <v>4859</v>
      </c>
      <c r="G1730" s="33" t="s">
        <v>1963</v>
      </c>
      <c r="H1730" s="33" t="s">
        <v>3597</v>
      </c>
      <c r="I1730" s="35">
        <v>5099.5389999999998</v>
      </c>
      <c r="J1730" s="35">
        <v>5099.5389999999998</v>
      </c>
      <c r="K1730" s="35">
        <v>968.91250000000002</v>
      </c>
      <c r="L1730" s="35">
        <v>6068.4515000000001</v>
      </c>
      <c r="M1730" s="35">
        <v>6068.4515000000001</v>
      </c>
      <c r="N1730" s="38">
        <v>45261</v>
      </c>
      <c r="O1730" s="43">
        <v>45130</v>
      </c>
      <c r="P1730" s="36">
        <v>0</v>
      </c>
    </row>
    <row r="1731" spans="1:16" ht="13.15" customHeight="1" x14ac:dyDescent="0.25">
      <c r="A1731" s="33" t="s">
        <v>40</v>
      </c>
      <c r="B1731" s="45" t="s">
        <v>1949</v>
      </c>
      <c r="C1731" s="46">
        <v>13</v>
      </c>
      <c r="D1731" s="47" t="s">
        <v>88</v>
      </c>
      <c r="E1731" s="34">
        <v>45132</v>
      </c>
      <c r="F1731" s="33" t="s">
        <v>4850</v>
      </c>
      <c r="G1731" s="33" t="s">
        <v>1964</v>
      </c>
      <c r="H1731" s="37"/>
      <c r="I1731" s="35">
        <v>175</v>
      </c>
      <c r="J1731" s="35">
        <v>175</v>
      </c>
      <c r="K1731" s="35">
        <v>0</v>
      </c>
      <c r="L1731" s="35">
        <v>175</v>
      </c>
      <c r="M1731" s="35">
        <v>175</v>
      </c>
      <c r="N1731" s="33" t="s">
        <v>155</v>
      </c>
      <c r="O1731" s="43">
        <v>45175</v>
      </c>
      <c r="P1731" s="36">
        <v>0</v>
      </c>
    </row>
    <row r="1732" spans="1:16" ht="13.15" customHeight="1" x14ac:dyDescent="0.25">
      <c r="A1732" s="33" t="s">
        <v>40</v>
      </c>
      <c r="B1732" s="45" t="s">
        <v>1949</v>
      </c>
      <c r="C1732" s="46">
        <v>14</v>
      </c>
      <c r="D1732" s="47" t="s">
        <v>88</v>
      </c>
      <c r="E1732" s="34">
        <v>45138</v>
      </c>
      <c r="F1732" s="33" t="s">
        <v>4860</v>
      </c>
      <c r="G1732" s="33" t="s">
        <v>1965</v>
      </c>
      <c r="H1732" s="37"/>
      <c r="I1732" s="35">
        <v>37159.199999999997</v>
      </c>
      <c r="J1732" s="35">
        <v>37159.199999999997</v>
      </c>
      <c r="K1732" s="35">
        <v>7060.2494999999999</v>
      </c>
      <c r="L1732" s="35">
        <v>44219.449500000002</v>
      </c>
      <c r="M1732" s="35">
        <v>44219.447999999997</v>
      </c>
      <c r="N1732" s="33" t="s">
        <v>157</v>
      </c>
      <c r="O1732" s="43">
        <v>45202</v>
      </c>
      <c r="P1732" s="36">
        <v>0</v>
      </c>
    </row>
    <row r="1733" spans="1:16" ht="13.15" customHeight="1" x14ac:dyDescent="0.25">
      <c r="A1733" s="33" t="s">
        <v>40</v>
      </c>
      <c r="B1733" s="45" t="s">
        <v>1949</v>
      </c>
      <c r="C1733" s="46">
        <v>15</v>
      </c>
      <c r="D1733" s="47" t="s">
        <v>88</v>
      </c>
      <c r="E1733" s="34">
        <v>45138</v>
      </c>
      <c r="F1733" s="33" t="s">
        <v>4861</v>
      </c>
      <c r="G1733" s="33" t="s">
        <v>1966</v>
      </c>
      <c r="H1733" s="37"/>
      <c r="I1733" s="35">
        <v>7881.5249999999996</v>
      </c>
      <c r="J1733" s="35">
        <v>7881.5249999999996</v>
      </c>
      <c r="K1733" s="35">
        <v>1497.49</v>
      </c>
      <c r="L1733" s="35">
        <v>9379.0149999999994</v>
      </c>
      <c r="M1733" s="35">
        <v>0</v>
      </c>
      <c r="N1733" s="37"/>
      <c r="O1733" s="33"/>
      <c r="P1733" s="35">
        <v>0</v>
      </c>
    </row>
    <row r="1734" spans="1:16" ht="13.15" customHeight="1" x14ac:dyDescent="0.25">
      <c r="A1734" s="33" t="s">
        <v>40</v>
      </c>
      <c r="B1734" s="45" t="s">
        <v>1949</v>
      </c>
      <c r="C1734" s="46">
        <v>16</v>
      </c>
      <c r="D1734" s="47" t="s">
        <v>88</v>
      </c>
      <c r="E1734" s="34">
        <v>45139</v>
      </c>
      <c r="F1734" s="33" t="s">
        <v>4850</v>
      </c>
      <c r="G1734" s="33" t="s">
        <v>1967</v>
      </c>
      <c r="H1734" s="37"/>
      <c r="I1734" s="35">
        <v>270</v>
      </c>
      <c r="J1734" s="35">
        <v>270</v>
      </c>
      <c r="K1734" s="35">
        <v>0</v>
      </c>
      <c r="L1734" s="35">
        <v>270</v>
      </c>
      <c r="M1734" s="35">
        <v>270</v>
      </c>
      <c r="N1734" s="33" t="s">
        <v>160</v>
      </c>
      <c r="O1734" s="43">
        <v>45175</v>
      </c>
      <c r="P1734" s="36">
        <v>0</v>
      </c>
    </row>
    <row r="1735" spans="1:16" ht="13.15" customHeight="1" x14ac:dyDescent="0.25">
      <c r="A1735" s="33" t="s">
        <v>40</v>
      </c>
      <c r="B1735" s="45" t="s">
        <v>1949</v>
      </c>
      <c r="C1735" s="46">
        <v>17</v>
      </c>
      <c r="D1735" s="47" t="s">
        <v>88</v>
      </c>
      <c r="E1735" s="34">
        <v>45175</v>
      </c>
      <c r="F1735" s="33" t="s">
        <v>4862</v>
      </c>
      <c r="G1735" s="33" t="s">
        <v>1968</v>
      </c>
      <c r="H1735" s="33" t="s">
        <v>90</v>
      </c>
      <c r="I1735" s="35">
        <v>3399.69</v>
      </c>
      <c r="J1735" s="35">
        <v>3399.69</v>
      </c>
      <c r="K1735" s="35">
        <v>645.94100000000003</v>
      </c>
      <c r="L1735" s="35">
        <v>4045.6309999999999</v>
      </c>
      <c r="M1735" s="35">
        <v>4045.6309999999999</v>
      </c>
      <c r="N1735" s="33" t="s">
        <v>1167</v>
      </c>
      <c r="O1735" s="43">
        <v>45200</v>
      </c>
      <c r="P1735" s="36">
        <v>0</v>
      </c>
    </row>
    <row r="1736" spans="1:16" ht="13.15" customHeight="1" x14ac:dyDescent="0.25">
      <c r="A1736" s="33" t="s">
        <v>40</v>
      </c>
      <c r="B1736" s="45" t="s">
        <v>1949</v>
      </c>
      <c r="C1736" s="46">
        <v>18</v>
      </c>
      <c r="D1736" s="47" t="s">
        <v>88</v>
      </c>
      <c r="E1736" s="34">
        <v>45175</v>
      </c>
      <c r="F1736" s="33" t="s">
        <v>4863</v>
      </c>
      <c r="G1736" s="33" t="s">
        <v>1968</v>
      </c>
      <c r="H1736" s="33" t="s">
        <v>90</v>
      </c>
      <c r="I1736" s="35">
        <v>3399.69</v>
      </c>
      <c r="J1736" s="35">
        <v>3399.69</v>
      </c>
      <c r="K1736" s="35">
        <v>645.94100000000003</v>
      </c>
      <c r="L1736" s="35">
        <v>4045.6309999999999</v>
      </c>
      <c r="M1736" s="35">
        <v>4045.6309999999999</v>
      </c>
      <c r="N1736" s="33" t="s">
        <v>1160</v>
      </c>
      <c r="O1736" s="43">
        <v>45180</v>
      </c>
      <c r="P1736" s="36">
        <v>0</v>
      </c>
    </row>
    <row r="1737" spans="1:16" ht="13.15" customHeight="1" x14ac:dyDescent="0.25">
      <c r="A1737" s="33" t="s">
        <v>40</v>
      </c>
      <c r="B1737" s="45" t="s">
        <v>1949</v>
      </c>
      <c r="C1737" s="46">
        <v>19</v>
      </c>
      <c r="D1737" s="47" t="s">
        <v>88</v>
      </c>
      <c r="E1737" s="34">
        <v>45182</v>
      </c>
      <c r="F1737" s="33" t="s">
        <v>4864</v>
      </c>
      <c r="G1737" s="33" t="s">
        <v>1969</v>
      </c>
      <c r="H1737" s="37"/>
      <c r="I1737" s="35">
        <v>35623.050000000003</v>
      </c>
      <c r="J1737" s="35">
        <v>35623.050000000003</v>
      </c>
      <c r="K1737" s="35">
        <v>6768.3804999999993</v>
      </c>
      <c r="L1737" s="35">
        <v>42391.430500000002</v>
      </c>
      <c r="M1737" s="35">
        <v>42391.429499999998</v>
      </c>
      <c r="N1737" s="33" t="s">
        <v>163</v>
      </c>
      <c r="O1737" s="43">
        <v>45223</v>
      </c>
      <c r="P1737" s="36">
        <v>0</v>
      </c>
    </row>
    <row r="1738" spans="1:16" ht="13.15" customHeight="1" x14ac:dyDescent="0.25">
      <c r="A1738" s="33" t="s">
        <v>40</v>
      </c>
      <c r="B1738" s="45" t="s">
        <v>1949</v>
      </c>
      <c r="C1738" s="46">
        <v>20</v>
      </c>
      <c r="D1738" s="47" t="s">
        <v>88</v>
      </c>
      <c r="E1738" s="34">
        <v>45193</v>
      </c>
      <c r="F1738" s="33" t="s">
        <v>4857</v>
      </c>
      <c r="G1738" s="33" t="s">
        <v>1970</v>
      </c>
      <c r="H1738" s="33" t="s">
        <v>3598</v>
      </c>
      <c r="I1738" s="35">
        <v>5099.5389999999998</v>
      </c>
      <c r="J1738" s="35">
        <v>5099.5389999999998</v>
      </c>
      <c r="K1738" s="35">
        <v>968.91250000000002</v>
      </c>
      <c r="L1738" s="35">
        <v>6068.4515000000001</v>
      </c>
      <c r="M1738" s="35">
        <v>0</v>
      </c>
      <c r="N1738" s="37"/>
      <c r="O1738" s="33"/>
      <c r="P1738" s="35">
        <v>0</v>
      </c>
    </row>
    <row r="1739" spans="1:16" ht="13.15" customHeight="1" x14ac:dyDescent="0.25">
      <c r="A1739" s="33" t="s">
        <v>40</v>
      </c>
      <c r="B1739" s="45" t="s">
        <v>1949</v>
      </c>
      <c r="C1739" s="46">
        <v>21</v>
      </c>
      <c r="D1739" s="47" t="s">
        <v>88</v>
      </c>
      <c r="E1739" s="34">
        <v>45193</v>
      </c>
      <c r="F1739" s="33" t="s">
        <v>4859</v>
      </c>
      <c r="G1739" s="33" t="s">
        <v>1971</v>
      </c>
      <c r="H1739" s="33" t="s">
        <v>3598</v>
      </c>
      <c r="I1739" s="35">
        <v>5099.5389999999998</v>
      </c>
      <c r="J1739" s="35">
        <v>5099.5389999999998</v>
      </c>
      <c r="K1739" s="35">
        <v>968.91250000000002</v>
      </c>
      <c r="L1739" s="35">
        <v>6068.4515000000001</v>
      </c>
      <c r="M1739" s="35">
        <v>0</v>
      </c>
      <c r="N1739" s="37"/>
      <c r="O1739" s="33"/>
      <c r="P1739" s="35">
        <v>0</v>
      </c>
    </row>
    <row r="1740" spans="1:16" ht="13.15" customHeight="1" x14ac:dyDescent="0.25">
      <c r="A1740" s="33" t="s">
        <v>40</v>
      </c>
      <c r="B1740" s="45" t="s">
        <v>1949</v>
      </c>
      <c r="C1740" s="46">
        <v>22</v>
      </c>
      <c r="D1740" s="47" t="s">
        <v>88</v>
      </c>
      <c r="E1740" s="34">
        <v>45193</v>
      </c>
      <c r="F1740" s="33" t="s">
        <v>4859</v>
      </c>
      <c r="G1740" s="33" t="s">
        <v>1971</v>
      </c>
      <c r="H1740" s="33" t="s">
        <v>3599</v>
      </c>
      <c r="I1740" s="35">
        <v>5099.5389999999998</v>
      </c>
      <c r="J1740" s="35">
        <v>5099.5389999999998</v>
      </c>
      <c r="K1740" s="35">
        <v>968.91250000000002</v>
      </c>
      <c r="L1740" s="35">
        <v>6068.4515000000001</v>
      </c>
      <c r="M1740" s="35">
        <v>0</v>
      </c>
      <c r="N1740" s="37"/>
      <c r="O1740" s="33"/>
      <c r="P1740" s="35">
        <v>0</v>
      </c>
    </row>
    <row r="1741" spans="1:16" ht="13.15" customHeight="1" x14ac:dyDescent="0.25">
      <c r="A1741" s="33" t="s">
        <v>40</v>
      </c>
      <c r="B1741" s="45" t="s">
        <v>1949</v>
      </c>
      <c r="C1741" s="46">
        <v>23</v>
      </c>
      <c r="D1741" s="47" t="s">
        <v>88</v>
      </c>
      <c r="E1741" s="34">
        <v>45193</v>
      </c>
      <c r="F1741" s="33" t="s">
        <v>4857</v>
      </c>
      <c r="G1741" s="33" t="s">
        <v>1972</v>
      </c>
      <c r="H1741" s="33" t="s">
        <v>3599</v>
      </c>
      <c r="I1741" s="35">
        <v>5099.5389999999998</v>
      </c>
      <c r="J1741" s="35">
        <v>5099.5389999999998</v>
      </c>
      <c r="K1741" s="35">
        <v>968.91250000000002</v>
      </c>
      <c r="L1741" s="35">
        <v>6068.4515000000001</v>
      </c>
      <c r="M1741" s="35">
        <v>0</v>
      </c>
      <c r="N1741" s="37"/>
      <c r="O1741" s="33"/>
      <c r="P1741" s="35">
        <v>0</v>
      </c>
    </row>
    <row r="1742" spans="1:16" ht="13.15" customHeight="1" x14ac:dyDescent="0.25">
      <c r="A1742" s="33" t="s">
        <v>40</v>
      </c>
      <c r="B1742" s="45" t="s">
        <v>1949</v>
      </c>
      <c r="C1742" s="46">
        <v>24</v>
      </c>
      <c r="D1742" s="47" t="s">
        <v>88</v>
      </c>
      <c r="E1742" s="34">
        <v>45228</v>
      </c>
      <c r="F1742" s="33" t="s">
        <v>4865</v>
      </c>
      <c r="G1742" s="33" t="s">
        <v>1393</v>
      </c>
      <c r="H1742" s="33" t="s">
        <v>90</v>
      </c>
      <c r="I1742" s="35">
        <v>1500</v>
      </c>
      <c r="J1742" s="35">
        <v>1500</v>
      </c>
      <c r="K1742" s="35">
        <v>0</v>
      </c>
      <c r="L1742" s="35">
        <v>1500</v>
      </c>
      <c r="M1742" s="35">
        <v>1500</v>
      </c>
      <c r="N1742" s="33" t="s">
        <v>1178</v>
      </c>
      <c r="O1742" s="43">
        <v>45285</v>
      </c>
      <c r="P1742" s="36">
        <v>0</v>
      </c>
    </row>
    <row r="1743" spans="1:16" ht="13.15" customHeight="1" x14ac:dyDescent="0.25">
      <c r="A1743" s="33" t="s">
        <v>40</v>
      </c>
      <c r="B1743" s="45" t="s">
        <v>1949</v>
      </c>
      <c r="C1743" s="46">
        <v>25</v>
      </c>
      <c r="D1743" s="47" t="s">
        <v>88</v>
      </c>
      <c r="E1743" s="34">
        <v>45228</v>
      </c>
      <c r="F1743" s="33" t="s">
        <v>4866</v>
      </c>
      <c r="G1743" s="33" t="s">
        <v>1973</v>
      </c>
      <c r="H1743" s="37"/>
      <c r="I1743" s="35">
        <v>20653.112000000001</v>
      </c>
      <c r="J1743" s="35">
        <v>20653.112000000001</v>
      </c>
      <c r="K1743" s="35">
        <v>3924.0915</v>
      </c>
      <c r="L1743" s="35">
        <v>24577.2035</v>
      </c>
      <c r="M1743" s="35">
        <v>24577.2035</v>
      </c>
      <c r="N1743" s="33" t="s">
        <v>849</v>
      </c>
      <c r="O1743" s="43">
        <v>45262</v>
      </c>
      <c r="P1743" s="36">
        <v>0</v>
      </c>
    </row>
    <row r="1744" spans="1:16" ht="13.15" customHeight="1" x14ac:dyDescent="0.25">
      <c r="A1744" s="33" t="s">
        <v>40</v>
      </c>
      <c r="B1744" s="45" t="s">
        <v>1949</v>
      </c>
      <c r="C1744" s="46">
        <v>26</v>
      </c>
      <c r="D1744" s="47" t="s">
        <v>88</v>
      </c>
      <c r="E1744" s="34">
        <v>45229</v>
      </c>
      <c r="F1744" s="33" t="s">
        <v>4851</v>
      </c>
      <c r="G1744" s="33" t="s">
        <v>1974</v>
      </c>
      <c r="H1744" s="37"/>
      <c r="I1744" s="35">
        <v>20653.112000000001</v>
      </c>
      <c r="J1744" s="35">
        <v>20653.112000000001</v>
      </c>
      <c r="K1744" s="35">
        <v>0</v>
      </c>
      <c r="L1744" s="35">
        <v>20653.112000000001</v>
      </c>
      <c r="M1744" s="36">
        <v>0</v>
      </c>
      <c r="N1744" s="37"/>
      <c r="O1744" s="33"/>
      <c r="P1744" s="35">
        <v>20653.112000000001</v>
      </c>
    </row>
    <row r="1745" spans="1:16" ht="13.15" customHeight="1" x14ac:dyDescent="0.25">
      <c r="A1745" s="33" t="s">
        <v>40</v>
      </c>
      <c r="B1745" s="45" t="s">
        <v>1949</v>
      </c>
      <c r="C1745" s="46">
        <v>27</v>
      </c>
      <c r="D1745" s="47" t="s">
        <v>88</v>
      </c>
      <c r="E1745" s="34">
        <v>45229</v>
      </c>
      <c r="F1745" s="33" t="s">
        <v>4867</v>
      </c>
      <c r="G1745" s="33" t="s">
        <v>1975</v>
      </c>
      <c r="H1745" s="37"/>
      <c r="I1745" s="35">
        <v>20653.112000000001</v>
      </c>
      <c r="J1745" s="35">
        <v>20653.112000000001</v>
      </c>
      <c r="K1745" s="35">
        <v>3924.0915</v>
      </c>
      <c r="L1745" s="35">
        <v>24577.2035</v>
      </c>
      <c r="M1745" s="35">
        <v>0</v>
      </c>
      <c r="N1745" s="37"/>
      <c r="O1745" s="33"/>
      <c r="P1745" s="35">
        <v>0</v>
      </c>
    </row>
    <row r="1746" spans="1:16" ht="13.15" customHeight="1" x14ac:dyDescent="0.25">
      <c r="A1746" s="33" t="s">
        <v>40</v>
      </c>
      <c r="B1746" s="45" t="s">
        <v>1949</v>
      </c>
      <c r="C1746" s="46">
        <v>28</v>
      </c>
      <c r="D1746" s="47" t="s">
        <v>88</v>
      </c>
      <c r="E1746" s="34">
        <v>45229</v>
      </c>
      <c r="F1746" s="33" t="s">
        <v>4868</v>
      </c>
      <c r="G1746" s="33" t="s">
        <v>1976</v>
      </c>
      <c r="H1746" s="37"/>
      <c r="I1746" s="35">
        <v>21416.215</v>
      </c>
      <c r="J1746" s="35">
        <v>21416.215</v>
      </c>
      <c r="K1746" s="35">
        <v>4069.0809999999997</v>
      </c>
      <c r="L1746" s="35">
        <v>25485.295999999998</v>
      </c>
      <c r="M1746" s="35">
        <v>0</v>
      </c>
      <c r="N1746" s="37"/>
      <c r="O1746" s="33"/>
      <c r="P1746" s="35">
        <v>0</v>
      </c>
    </row>
    <row r="1747" spans="1:16" ht="13.15" customHeight="1" x14ac:dyDescent="0.25">
      <c r="A1747" s="33" t="s">
        <v>40</v>
      </c>
      <c r="B1747" s="45" t="s">
        <v>1949</v>
      </c>
      <c r="C1747" s="46">
        <v>29</v>
      </c>
      <c r="D1747" s="47" t="s">
        <v>88</v>
      </c>
      <c r="E1747" s="34">
        <v>45237</v>
      </c>
      <c r="F1747" s="33" t="s">
        <v>4869</v>
      </c>
      <c r="G1747" s="33" t="s">
        <v>1977</v>
      </c>
      <c r="H1747" s="33" t="s">
        <v>90</v>
      </c>
      <c r="I1747" s="35">
        <v>30597.234000000004</v>
      </c>
      <c r="J1747" s="35">
        <v>30597.234000000004</v>
      </c>
      <c r="K1747" s="35">
        <v>5813.4745000000003</v>
      </c>
      <c r="L1747" s="35">
        <v>36410.708500000001</v>
      </c>
      <c r="M1747" s="35">
        <v>0</v>
      </c>
      <c r="N1747" s="37"/>
      <c r="O1747" s="33"/>
      <c r="P1747" s="35">
        <v>0</v>
      </c>
    </row>
    <row r="1748" spans="1:16" ht="13.15" customHeight="1" x14ac:dyDescent="0.25">
      <c r="A1748" s="33" t="s">
        <v>40</v>
      </c>
      <c r="B1748" s="45" t="s">
        <v>1949</v>
      </c>
      <c r="C1748" s="46">
        <v>30</v>
      </c>
      <c r="D1748" s="47" t="s">
        <v>88</v>
      </c>
      <c r="E1748" s="34">
        <v>45249</v>
      </c>
      <c r="F1748" s="33" t="s">
        <v>4851</v>
      </c>
      <c r="G1748" s="33" t="s">
        <v>1951</v>
      </c>
      <c r="H1748" s="37"/>
      <c r="I1748" s="35">
        <v>20653.112000000001</v>
      </c>
      <c r="J1748" s="35">
        <v>20653.112000000001</v>
      </c>
      <c r="K1748" s="35">
        <v>3924.0915</v>
      </c>
      <c r="L1748" s="35">
        <v>24577.2035</v>
      </c>
      <c r="M1748" s="35">
        <v>0</v>
      </c>
      <c r="N1748" s="37"/>
      <c r="O1748" s="33"/>
      <c r="P1748" s="35">
        <v>0</v>
      </c>
    </row>
    <row r="1749" spans="1:16" ht="13.15" customHeight="1" x14ac:dyDescent="0.25">
      <c r="A1749" s="33" t="s">
        <v>40</v>
      </c>
      <c r="B1749" s="45" t="s">
        <v>1949</v>
      </c>
      <c r="C1749" s="46">
        <v>31</v>
      </c>
      <c r="D1749" s="47" t="s">
        <v>88</v>
      </c>
      <c r="E1749" s="34">
        <v>45251</v>
      </c>
      <c r="F1749" s="33" t="s">
        <v>4870</v>
      </c>
      <c r="G1749" s="33" t="s">
        <v>1978</v>
      </c>
      <c r="H1749" s="37"/>
      <c r="I1749" s="35">
        <v>20653.112000000001</v>
      </c>
      <c r="J1749" s="35">
        <v>20653.112000000001</v>
      </c>
      <c r="K1749" s="35">
        <v>3924.0915</v>
      </c>
      <c r="L1749" s="35">
        <v>24577.2035</v>
      </c>
      <c r="M1749" s="35">
        <v>0</v>
      </c>
      <c r="N1749" s="37"/>
      <c r="O1749" s="33"/>
      <c r="P1749" s="35">
        <v>0</v>
      </c>
    </row>
    <row r="1750" spans="1:16" ht="13.15" customHeight="1" x14ac:dyDescent="0.25">
      <c r="A1750" s="33" t="s">
        <v>40</v>
      </c>
      <c r="B1750" s="45" t="s">
        <v>1949</v>
      </c>
      <c r="C1750" s="46">
        <v>32</v>
      </c>
      <c r="D1750" s="47" t="s">
        <v>88</v>
      </c>
      <c r="E1750" s="34">
        <v>45251</v>
      </c>
      <c r="F1750" s="33" t="s">
        <v>4850</v>
      </c>
      <c r="G1750" s="33" t="s">
        <v>1979</v>
      </c>
      <c r="H1750" s="37"/>
      <c r="I1750" s="35">
        <v>745</v>
      </c>
      <c r="J1750" s="35">
        <v>745</v>
      </c>
      <c r="K1750" s="35">
        <v>0</v>
      </c>
      <c r="L1750" s="35">
        <v>745</v>
      </c>
      <c r="M1750" s="35">
        <v>745</v>
      </c>
      <c r="N1750" s="33" t="s">
        <v>177</v>
      </c>
      <c r="O1750" s="43">
        <v>45278</v>
      </c>
      <c r="P1750" s="36">
        <v>0</v>
      </c>
    </row>
    <row r="1751" spans="1:16" ht="13.15" customHeight="1" x14ac:dyDescent="0.25">
      <c r="A1751" s="33" t="s">
        <v>40</v>
      </c>
      <c r="B1751" s="45" t="s">
        <v>1949</v>
      </c>
      <c r="C1751" s="46">
        <v>33</v>
      </c>
      <c r="D1751" s="47" t="s">
        <v>88</v>
      </c>
      <c r="E1751" s="34">
        <v>45251</v>
      </c>
      <c r="F1751" s="33" t="s">
        <v>4871</v>
      </c>
      <c r="G1751" s="33" t="s">
        <v>1980</v>
      </c>
      <c r="H1751" s="33" t="s">
        <v>90</v>
      </c>
      <c r="I1751" s="35">
        <v>30597.234000000004</v>
      </c>
      <c r="J1751" s="35">
        <v>30597.234000000004</v>
      </c>
      <c r="K1751" s="35">
        <v>5813.4745000000003</v>
      </c>
      <c r="L1751" s="35">
        <v>36410.708500000001</v>
      </c>
      <c r="M1751" s="35">
        <v>0</v>
      </c>
      <c r="N1751" s="37"/>
      <c r="O1751" s="33"/>
      <c r="P1751" s="35">
        <v>0</v>
      </c>
    </row>
    <row r="1752" spans="1:16" ht="13.15" customHeight="1" x14ac:dyDescent="0.25">
      <c r="A1752" s="33" t="s">
        <v>40</v>
      </c>
      <c r="B1752" s="45" t="s">
        <v>1949</v>
      </c>
      <c r="C1752" s="46">
        <v>34</v>
      </c>
      <c r="D1752" s="47" t="s">
        <v>88</v>
      </c>
      <c r="E1752" s="34">
        <v>45251</v>
      </c>
      <c r="F1752" s="33" t="s">
        <v>4871</v>
      </c>
      <c r="G1752" s="33" t="s">
        <v>1981</v>
      </c>
      <c r="H1752" s="33" t="s">
        <v>90</v>
      </c>
      <c r="I1752" s="35">
        <v>3399.69</v>
      </c>
      <c r="J1752" s="35">
        <v>3399.69</v>
      </c>
      <c r="K1752" s="35">
        <v>645.94100000000003</v>
      </c>
      <c r="L1752" s="35">
        <v>4045.6309999999999</v>
      </c>
      <c r="M1752" s="35">
        <v>0</v>
      </c>
      <c r="N1752" s="37"/>
      <c r="O1752" s="33"/>
      <c r="P1752" s="35">
        <v>0</v>
      </c>
    </row>
    <row r="1753" spans="1:16" ht="13.15" customHeight="1" x14ac:dyDescent="0.25">
      <c r="A1753" s="33" t="s">
        <v>40</v>
      </c>
      <c r="B1753" s="45" t="s">
        <v>1949</v>
      </c>
      <c r="C1753" s="46">
        <v>35</v>
      </c>
      <c r="D1753" s="47" t="s">
        <v>88</v>
      </c>
      <c r="E1753" s="34">
        <v>45251</v>
      </c>
      <c r="F1753" s="33" t="s">
        <v>4871</v>
      </c>
      <c r="G1753" s="33" t="s">
        <v>1982</v>
      </c>
      <c r="H1753" s="33" t="s">
        <v>90</v>
      </c>
      <c r="I1753" s="35">
        <v>3399.69</v>
      </c>
      <c r="J1753" s="35">
        <v>3399.69</v>
      </c>
      <c r="K1753" s="35">
        <v>645.94100000000003</v>
      </c>
      <c r="L1753" s="35">
        <v>4045.6309999999999</v>
      </c>
      <c r="M1753" s="35">
        <v>0</v>
      </c>
      <c r="N1753" s="37"/>
      <c r="O1753" s="33"/>
      <c r="P1753" s="35">
        <v>0</v>
      </c>
    </row>
    <row r="1754" spans="1:16" ht="13.15" customHeight="1" x14ac:dyDescent="0.25">
      <c r="A1754" s="33" t="s">
        <v>40</v>
      </c>
      <c r="B1754" s="45" t="s">
        <v>1949</v>
      </c>
      <c r="C1754" s="46">
        <v>36</v>
      </c>
      <c r="D1754" s="47" t="s">
        <v>88</v>
      </c>
      <c r="E1754" s="34">
        <v>45251</v>
      </c>
      <c r="F1754" s="33" t="s">
        <v>4871</v>
      </c>
      <c r="G1754" s="33" t="s">
        <v>1983</v>
      </c>
      <c r="H1754" s="33" t="s">
        <v>90</v>
      </c>
      <c r="I1754" s="35">
        <v>3399.69</v>
      </c>
      <c r="J1754" s="35">
        <v>3399.69</v>
      </c>
      <c r="K1754" s="35">
        <v>645.94100000000003</v>
      </c>
      <c r="L1754" s="35">
        <v>4045.6309999999999</v>
      </c>
      <c r="M1754" s="35">
        <v>0</v>
      </c>
      <c r="N1754" s="37"/>
      <c r="O1754" s="33"/>
      <c r="P1754" s="35">
        <v>0</v>
      </c>
    </row>
    <row r="1755" spans="1:16" ht="13.15" customHeight="1" x14ac:dyDescent="0.25">
      <c r="A1755" s="33" t="s">
        <v>40</v>
      </c>
      <c r="B1755" s="45" t="s">
        <v>1949</v>
      </c>
      <c r="C1755" s="46">
        <v>37</v>
      </c>
      <c r="D1755" s="47" t="s">
        <v>88</v>
      </c>
      <c r="E1755" s="34">
        <v>45251</v>
      </c>
      <c r="F1755" s="33" t="s">
        <v>4871</v>
      </c>
      <c r="G1755" s="33" t="s">
        <v>1984</v>
      </c>
      <c r="H1755" s="33" t="s">
        <v>90</v>
      </c>
      <c r="I1755" s="35">
        <v>3399.69</v>
      </c>
      <c r="J1755" s="35">
        <v>3399.69</v>
      </c>
      <c r="K1755" s="35">
        <v>645.94100000000003</v>
      </c>
      <c r="L1755" s="35">
        <v>4045.6309999999999</v>
      </c>
      <c r="M1755" s="35">
        <v>0</v>
      </c>
      <c r="N1755" s="37"/>
      <c r="O1755" s="33"/>
      <c r="P1755" s="35">
        <v>0</v>
      </c>
    </row>
    <row r="1756" spans="1:16" ht="13.15" customHeight="1" x14ac:dyDescent="0.25">
      <c r="A1756" s="33" t="s">
        <v>40</v>
      </c>
      <c r="B1756" s="45" t="s">
        <v>1949</v>
      </c>
      <c r="C1756" s="46">
        <v>38</v>
      </c>
      <c r="D1756" s="47" t="s">
        <v>88</v>
      </c>
      <c r="E1756" s="34">
        <v>45251</v>
      </c>
      <c r="F1756" s="33" t="s">
        <v>4871</v>
      </c>
      <c r="G1756" s="33" t="s">
        <v>1985</v>
      </c>
      <c r="H1756" s="33" t="s">
        <v>90</v>
      </c>
      <c r="I1756" s="35">
        <v>3399.69</v>
      </c>
      <c r="J1756" s="35">
        <v>3399.69</v>
      </c>
      <c r="K1756" s="35">
        <v>645.94100000000003</v>
      </c>
      <c r="L1756" s="35">
        <v>4045.6309999999999</v>
      </c>
      <c r="M1756" s="35">
        <v>0</v>
      </c>
      <c r="N1756" s="37"/>
      <c r="O1756" s="33"/>
      <c r="P1756" s="35">
        <v>0</v>
      </c>
    </row>
    <row r="1757" spans="1:16" ht="13.15" customHeight="1" x14ac:dyDescent="0.25">
      <c r="A1757" s="33" t="s">
        <v>40</v>
      </c>
      <c r="B1757" s="45" t="s">
        <v>1949</v>
      </c>
      <c r="C1757" s="46">
        <v>39</v>
      </c>
      <c r="D1757" s="47" t="s">
        <v>88</v>
      </c>
      <c r="E1757" s="34">
        <v>45251</v>
      </c>
      <c r="F1757" s="33" t="s">
        <v>4872</v>
      </c>
      <c r="G1757" s="33" t="s">
        <v>1986</v>
      </c>
      <c r="H1757" s="33" t="s">
        <v>90</v>
      </c>
      <c r="I1757" s="35">
        <v>3399.69</v>
      </c>
      <c r="J1757" s="35">
        <v>3399.69</v>
      </c>
      <c r="K1757" s="35">
        <v>645.94100000000003</v>
      </c>
      <c r="L1757" s="35">
        <v>4045.6309999999999</v>
      </c>
      <c r="M1757" s="35">
        <v>0</v>
      </c>
      <c r="N1757" s="37"/>
      <c r="O1757" s="33"/>
      <c r="P1757" s="35">
        <v>0</v>
      </c>
    </row>
    <row r="1758" spans="1:16" ht="13.15" customHeight="1" x14ac:dyDescent="0.25">
      <c r="A1758" s="33" t="s">
        <v>40</v>
      </c>
      <c r="B1758" s="45" t="s">
        <v>1949</v>
      </c>
      <c r="C1758" s="46">
        <v>40</v>
      </c>
      <c r="D1758" s="47" t="s">
        <v>88</v>
      </c>
      <c r="E1758" s="34">
        <v>45252</v>
      </c>
      <c r="F1758" s="33" t="s">
        <v>4873</v>
      </c>
      <c r="G1758" s="33" t="s">
        <v>1987</v>
      </c>
      <c r="H1758" s="37"/>
      <c r="I1758" s="35">
        <v>745</v>
      </c>
      <c r="J1758" s="35">
        <v>745</v>
      </c>
      <c r="K1758" s="35">
        <v>0</v>
      </c>
      <c r="L1758" s="35">
        <v>745</v>
      </c>
      <c r="M1758" s="35">
        <v>0</v>
      </c>
      <c r="N1758" s="37"/>
      <c r="O1758" s="33"/>
      <c r="P1758" s="35">
        <v>0</v>
      </c>
    </row>
    <row r="1759" spans="1:16" ht="13.15" customHeight="1" x14ac:dyDescent="0.25">
      <c r="A1759" s="33" t="s">
        <v>40</v>
      </c>
      <c r="B1759" s="45" t="s">
        <v>1949</v>
      </c>
      <c r="C1759" s="46">
        <v>41</v>
      </c>
      <c r="D1759" s="47" t="s">
        <v>88</v>
      </c>
      <c r="E1759" s="34">
        <v>45253</v>
      </c>
      <c r="F1759" s="33" t="s">
        <v>4859</v>
      </c>
      <c r="G1759" s="33" t="s">
        <v>1988</v>
      </c>
      <c r="H1759" s="33" t="s">
        <v>90</v>
      </c>
      <c r="I1759" s="35">
        <v>10900</v>
      </c>
      <c r="J1759" s="35">
        <v>10900</v>
      </c>
      <c r="K1759" s="35">
        <v>1064</v>
      </c>
      <c r="L1759" s="35">
        <v>11964</v>
      </c>
      <c r="M1759" s="35">
        <v>0</v>
      </c>
      <c r="N1759" s="37"/>
      <c r="O1759" s="33"/>
      <c r="P1759" s="35">
        <v>0</v>
      </c>
    </row>
    <row r="1760" spans="1:16" ht="13.15" customHeight="1" x14ac:dyDescent="0.25">
      <c r="A1760" s="33" t="s">
        <v>40</v>
      </c>
      <c r="B1760" s="45" t="s">
        <v>1949</v>
      </c>
      <c r="C1760" s="46">
        <v>42</v>
      </c>
      <c r="D1760" s="47" t="s">
        <v>88</v>
      </c>
      <c r="E1760" s="34">
        <v>45256</v>
      </c>
      <c r="F1760" s="33" t="s">
        <v>4857</v>
      </c>
      <c r="G1760" s="33" t="s">
        <v>1989</v>
      </c>
      <c r="H1760" s="33" t="s">
        <v>90</v>
      </c>
      <c r="I1760" s="35">
        <v>30597.234000000004</v>
      </c>
      <c r="J1760" s="35">
        <v>30597.234000000004</v>
      </c>
      <c r="K1760" s="35">
        <v>5813.4745000000003</v>
      </c>
      <c r="L1760" s="35">
        <v>36410.708500000001</v>
      </c>
      <c r="M1760" s="35">
        <v>0</v>
      </c>
      <c r="N1760" s="37"/>
      <c r="O1760" s="33"/>
      <c r="P1760" s="35">
        <v>0</v>
      </c>
    </row>
    <row r="1761" spans="1:16" ht="13.15" customHeight="1" x14ac:dyDescent="0.25">
      <c r="A1761" s="33" t="s">
        <v>40</v>
      </c>
      <c r="B1761" s="45" t="s">
        <v>1949</v>
      </c>
      <c r="C1761" s="46">
        <v>43</v>
      </c>
      <c r="D1761" s="47" t="s">
        <v>88</v>
      </c>
      <c r="E1761" s="34">
        <v>45256</v>
      </c>
      <c r="F1761" s="33" t="s">
        <v>4859</v>
      </c>
      <c r="G1761" s="33" t="s">
        <v>1990</v>
      </c>
      <c r="H1761" s="33" t="s">
        <v>122</v>
      </c>
      <c r="I1761" s="35">
        <v>5099.5389999999998</v>
      </c>
      <c r="J1761" s="35">
        <v>5099.5389999999998</v>
      </c>
      <c r="K1761" s="35">
        <v>968.91250000000002</v>
      </c>
      <c r="L1761" s="35">
        <v>6068.4515000000001</v>
      </c>
      <c r="M1761" s="35">
        <v>6068.4515000000001</v>
      </c>
      <c r="N1761" s="33" t="s">
        <v>1991</v>
      </c>
      <c r="O1761" s="43">
        <v>45270</v>
      </c>
      <c r="P1761" s="36">
        <v>0</v>
      </c>
    </row>
    <row r="1762" spans="1:16" ht="13.15" customHeight="1" x14ac:dyDescent="0.25">
      <c r="A1762" s="33" t="s">
        <v>40</v>
      </c>
      <c r="B1762" s="45" t="s">
        <v>1949</v>
      </c>
      <c r="C1762" s="46">
        <v>44</v>
      </c>
      <c r="D1762" s="47" t="s">
        <v>88</v>
      </c>
      <c r="E1762" s="34">
        <v>45256</v>
      </c>
      <c r="F1762" s="33" t="s">
        <v>4857</v>
      </c>
      <c r="G1762" s="33" t="s">
        <v>1992</v>
      </c>
      <c r="H1762" s="33" t="s">
        <v>122</v>
      </c>
      <c r="I1762" s="35">
        <v>5099.5389999999998</v>
      </c>
      <c r="J1762" s="35">
        <v>5099.5389999999998</v>
      </c>
      <c r="K1762" s="35">
        <v>968.91250000000002</v>
      </c>
      <c r="L1762" s="35">
        <v>6068.4515000000001</v>
      </c>
      <c r="M1762" s="35">
        <v>0</v>
      </c>
      <c r="N1762" s="37"/>
      <c r="O1762" s="33"/>
      <c r="P1762" s="35">
        <v>0</v>
      </c>
    </row>
    <row r="1763" spans="1:16" ht="13.15" customHeight="1" x14ac:dyDescent="0.25">
      <c r="A1763" s="33" t="s">
        <v>40</v>
      </c>
      <c r="B1763" s="45" t="s">
        <v>1949</v>
      </c>
      <c r="C1763" s="46">
        <v>45</v>
      </c>
      <c r="D1763" s="47" t="s">
        <v>88</v>
      </c>
      <c r="E1763" s="34">
        <v>45256</v>
      </c>
      <c r="F1763" s="33" t="s">
        <v>4874</v>
      </c>
      <c r="G1763" s="33" t="s">
        <v>1990</v>
      </c>
      <c r="H1763" s="33" t="s">
        <v>90</v>
      </c>
      <c r="I1763" s="35">
        <v>16998.462</v>
      </c>
      <c r="J1763" s="35">
        <v>16998.462</v>
      </c>
      <c r="K1763" s="35">
        <v>3229.7075</v>
      </c>
      <c r="L1763" s="35">
        <v>20228.1695</v>
      </c>
      <c r="M1763" s="35">
        <v>0</v>
      </c>
      <c r="N1763" s="37"/>
      <c r="O1763" s="33"/>
      <c r="P1763" s="35">
        <v>0</v>
      </c>
    </row>
    <row r="1764" spans="1:16" ht="13.15" customHeight="1" x14ac:dyDescent="0.25">
      <c r="A1764" s="33" t="s">
        <v>40</v>
      </c>
      <c r="B1764" s="45" t="s">
        <v>1949</v>
      </c>
      <c r="C1764" s="46">
        <v>46</v>
      </c>
      <c r="D1764" s="47" t="s">
        <v>88</v>
      </c>
      <c r="E1764" s="34">
        <v>45256</v>
      </c>
      <c r="F1764" s="33" t="s">
        <v>4875</v>
      </c>
      <c r="G1764" s="33" t="s">
        <v>1990</v>
      </c>
      <c r="H1764" s="33" t="s">
        <v>90</v>
      </c>
      <c r="I1764" s="35">
        <v>3399.69</v>
      </c>
      <c r="J1764" s="35">
        <v>3399.69</v>
      </c>
      <c r="K1764" s="35">
        <v>645.94100000000003</v>
      </c>
      <c r="L1764" s="35">
        <v>4045.6309999999999</v>
      </c>
      <c r="M1764" s="35">
        <v>0</v>
      </c>
      <c r="N1764" s="37"/>
      <c r="O1764" s="33"/>
      <c r="P1764" s="35">
        <v>0</v>
      </c>
    </row>
    <row r="1765" spans="1:16" ht="13.15" customHeight="1" x14ac:dyDescent="0.25">
      <c r="A1765" s="33" t="s">
        <v>40</v>
      </c>
      <c r="B1765" s="45" t="s">
        <v>1949</v>
      </c>
      <c r="C1765" s="46">
        <v>47</v>
      </c>
      <c r="D1765" s="47" t="s">
        <v>88</v>
      </c>
      <c r="E1765" s="34">
        <v>45260</v>
      </c>
      <c r="F1765" s="33" t="s">
        <v>4876</v>
      </c>
      <c r="G1765" s="33" t="s">
        <v>1993</v>
      </c>
      <c r="H1765" s="37"/>
      <c r="I1765" s="35">
        <v>6600</v>
      </c>
      <c r="J1765" s="35">
        <v>6600</v>
      </c>
      <c r="K1765" s="35">
        <v>0</v>
      </c>
      <c r="L1765" s="35">
        <v>6600</v>
      </c>
      <c r="M1765" s="35">
        <v>0</v>
      </c>
      <c r="N1765" s="37"/>
      <c r="O1765" s="33"/>
      <c r="P1765" s="35">
        <v>0</v>
      </c>
    </row>
    <row r="1766" spans="1:16" ht="13.15" customHeight="1" x14ac:dyDescent="0.25">
      <c r="A1766" s="33" t="s">
        <v>40</v>
      </c>
      <c r="B1766" s="45" t="s">
        <v>1949</v>
      </c>
      <c r="C1766" s="46">
        <v>48</v>
      </c>
      <c r="D1766" s="47" t="s">
        <v>88</v>
      </c>
      <c r="E1766" s="34">
        <v>45270</v>
      </c>
      <c r="F1766" s="33" t="s">
        <v>4855</v>
      </c>
      <c r="G1766" s="33" t="s">
        <v>1994</v>
      </c>
      <c r="H1766" s="37"/>
      <c r="I1766" s="35">
        <v>79309.588499999998</v>
      </c>
      <c r="J1766" s="35">
        <v>79309.588499999998</v>
      </c>
      <c r="K1766" s="35">
        <v>15068.824499999999</v>
      </c>
      <c r="L1766" s="35">
        <v>94378.413</v>
      </c>
      <c r="M1766" s="35">
        <v>0</v>
      </c>
      <c r="N1766" s="37"/>
      <c r="O1766" s="33"/>
      <c r="P1766" s="35">
        <v>0</v>
      </c>
    </row>
    <row r="1767" spans="1:16" ht="13.15" customHeight="1" x14ac:dyDescent="0.25">
      <c r="A1767" s="33" t="s">
        <v>40</v>
      </c>
      <c r="B1767" s="45" t="s">
        <v>1949</v>
      </c>
      <c r="C1767" s="46">
        <v>49</v>
      </c>
      <c r="D1767" s="47" t="s">
        <v>88</v>
      </c>
      <c r="E1767" s="34">
        <v>45281</v>
      </c>
      <c r="F1767" s="33" t="s">
        <v>4859</v>
      </c>
      <c r="G1767" s="33" t="s">
        <v>1995</v>
      </c>
      <c r="H1767" s="33" t="s">
        <v>123</v>
      </c>
      <c r="I1767" s="35">
        <v>5099.5389999999998</v>
      </c>
      <c r="J1767" s="35">
        <v>5099.5389999999998</v>
      </c>
      <c r="K1767" s="35">
        <v>968.91250000000002</v>
      </c>
      <c r="L1767" s="35">
        <v>6068.4515000000001</v>
      </c>
      <c r="M1767" s="35">
        <v>0</v>
      </c>
      <c r="N1767" s="37"/>
      <c r="O1767" s="33"/>
      <c r="P1767" s="35">
        <v>0</v>
      </c>
    </row>
    <row r="1768" spans="1:16" ht="13.15" customHeight="1" x14ac:dyDescent="0.25">
      <c r="A1768" s="33" t="s">
        <v>40</v>
      </c>
      <c r="B1768" s="45" t="s">
        <v>1949</v>
      </c>
      <c r="C1768" s="46">
        <v>50</v>
      </c>
      <c r="D1768" s="47" t="s">
        <v>88</v>
      </c>
      <c r="E1768" s="34">
        <v>45281</v>
      </c>
      <c r="F1768" s="33" t="s">
        <v>4857</v>
      </c>
      <c r="G1768" s="33" t="s">
        <v>1971</v>
      </c>
      <c r="H1768" s="33" t="s">
        <v>123</v>
      </c>
      <c r="I1768" s="35">
        <v>5099.5389999999998</v>
      </c>
      <c r="J1768" s="35">
        <v>5099.5389999999998</v>
      </c>
      <c r="K1768" s="35">
        <v>968.91250000000002</v>
      </c>
      <c r="L1768" s="35">
        <v>6068.4515000000001</v>
      </c>
      <c r="M1768" s="35">
        <v>0</v>
      </c>
      <c r="N1768" s="37"/>
      <c r="O1768" s="33"/>
      <c r="P1768" s="35">
        <v>0</v>
      </c>
    </row>
    <row r="1769" spans="1:16" ht="13.15" customHeight="1" x14ac:dyDescent="0.25">
      <c r="A1769" s="33" t="s">
        <v>40</v>
      </c>
      <c r="B1769" s="45" t="s">
        <v>1949</v>
      </c>
      <c r="C1769" s="46">
        <v>51</v>
      </c>
      <c r="D1769" s="47" t="s">
        <v>88</v>
      </c>
      <c r="E1769" s="34">
        <v>45291</v>
      </c>
      <c r="F1769" s="33" t="s">
        <v>4877</v>
      </c>
      <c r="G1769" s="33" t="s">
        <v>3721</v>
      </c>
      <c r="H1769" s="37"/>
      <c r="I1769" s="35">
        <v>8057.15</v>
      </c>
      <c r="J1769" s="36">
        <v>0</v>
      </c>
      <c r="K1769" s="35">
        <v>1530.8589999999999</v>
      </c>
      <c r="L1769" s="35">
        <v>9588.009</v>
      </c>
      <c r="M1769" s="35">
        <v>0</v>
      </c>
      <c r="N1769" s="37"/>
      <c r="O1769" s="33"/>
      <c r="P1769" s="35">
        <v>0</v>
      </c>
    </row>
    <row r="1770" spans="1:16" ht="13.15" customHeight="1" x14ac:dyDescent="0.25">
      <c r="A1770" s="33" t="s">
        <v>40</v>
      </c>
      <c r="B1770" s="45" t="s">
        <v>1949</v>
      </c>
      <c r="C1770" s="46">
        <v>52</v>
      </c>
      <c r="D1770" s="47" t="s">
        <v>88</v>
      </c>
      <c r="E1770" s="34">
        <v>45201</v>
      </c>
      <c r="F1770" s="33" t="s">
        <v>4860</v>
      </c>
      <c r="G1770" s="33" t="s">
        <v>3887</v>
      </c>
      <c r="H1770" s="37"/>
      <c r="I1770" s="35">
        <v>0</v>
      </c>
      <c r="J1770" s="36">
        <v>0</v>
      </c>
      <c r="K1770" s="35">
        <v>4087.3355000000001</v>
      </c>
      <c r="L1770" s="35">
        <v>4087.3355000000001</v>
      </c>
      <c r="M1770" s="35">
        <v>4087.3355000000001</v>
      </c>
      <c r="N1770" s="33">
        <v>52</v>
      </c>
      <c r="O1770" s="43">
        <v>45200</v>
      </c>
      <c r="P1770" s="36">
        <v>0</v>
      </c>
    </row>
    <row r="1771" spans="1:16" ht="13.15" customHeight="1" x14ac:dyDescent="0.25">
      <c r="A1771" s="33" t="s">
        <v>41</v>
      </c>
      <c r="B1771" s="45" t="s">
        <v>1996</v>
      </c>
      <c r="C1771" s="46">
        <v>1</v>
      </c>
      <c r="D1771" s="47" t="s">
        <v>88</v>
      </c>
      <c r="E1771" s="34">
        <v>44954</v>
      </c>
      <c r="F1771" s="33" t="s">
        <v>4878</v>
      </c>
      <c r="G1771" s="33" t="s">
        <v>1997</v>
      </c>
      <c r="H1771" s="37"/>
      <c r="I1771" s="35">
        <v>56094.923999999999</v>
      </c>
      <c r="J1771" s="35">
        <v>56094.923999999999</v>
      </c>
      <c r="K1771" s="35">
        <v>10658.0355</v>
      </c>
      <c r="L1771" s="35">
        <v>66752.959499999997</v>
      </c>
      <c r="M1771" s="35">
        <v>0</v>
      </c>
      <c r="N1771" s="37"/>
      <c r="O1771" s="33"/>
      <c r="P1771" s="35">
        <v>0</v>
      </c>
    </row>
    <row r="1772" spans="1:16" ht="13.15" customHeight="1" x14ac:dyDescent="0.25">
      <c r="A1772" s="33" t="s">
        <v>41</v>
      </c>
      <c r="B1772" s="45" t="s">
        <v>1996</v>
      </c>
      <c r="C1772" s="46">
        <v>2</v>
      </c>
      <c r="D1772" s="47" t="s">
        <v>88</v>
      </c>
      <c r="E1772" s="34">
        <v>44954</v>
      </c>
      <c r="F1772" s="33" t="s">
        <v>4879</v>
      </c>
      <c r="G1772" s="33" t="s">
        <v>1998</v>
      </c>
      <c r="H1772" s="37"/>
      <c r="I1772" s="35">
        <v>1100</v>
      </c>
      <c r="J1772" s="35">
        <v>1100</v>
      </c>
      <c r="K1772" s="35">
        <v>0</v>
      </c>
      <c r="L1772" s="35">
        <v>1100</v>
      </c>
      <c r="M1772" s="35">
        <v>1100</v>
      </c>
      <c r="N1772" s="38">
        <v>44958</v>
      </c>
      <c r="O1772" s="43">
        <v>45011</v>
      </c>
      <c r="P1772" s="36">
        <v>0</v>
      </c>
    </row>
    <row r="1773" spans="1:16" ht="13.15" customHeight="1" x14ac:dyDescent="0.25">
      <c r="A1773" s="33" t="s">
        <v>41</v>
      </c>
      <c r="B1773" s="45" t="s">
        <v>1996</v>
      </c>
      <c r="C1773" s="46">
        <v>3</v>
      </c>
      <c r="D1773" s="47" t="s">
        <v>88</v>
      </c>
      <c r="E1773" s="34">
        <v>44954</v>
      </c>
      <c r="F1773" s="33" t="s">
        <v>4880</v>
      </c>
      <c r="G1773" s="33" t="s">
        <v>1999</v>
      </c>
      <c r="H1773" s="37"/>
      <c r="I1773" s="35">
        <v>18698.310000000001</v>
      </c>
      <c r="J1773" s="35">
        <v>18698.310000000001</v>
      </c>
      <c r="K1773" s="35">
        <v>3552.6790000000001</v>
      </c>
      <c r="L1773" s="35">
        <v>22250.989000000001</v>
      </c>
      <c r="M1773" s="35">
        <v>22250.989000000001</v>
      </c>
      <c r="N1773" s="38">
        <v>44986</v>
      </c>
      <c r="O1773" s="43">
        <v>45033</v>
      </c>
      <c r="P1773" s="36">
        <v>0</v>
      </c>
    </row>
    <row r="1774" spans="1:16" ht="13.15" customHeight="1" x14ac:dyDescent="0.25">
      <c r="A1774" s="33" t="s">
        <v>41</v>
      </c>
      <c r="B1774" s="45" t="s">
        <v>1996</v>
      </c>
      <c r="C1774" s="46">
        <v>4</v>
      </c>
      <c r="D1774" s="47" t="s">
        <v>88</v>
      </c>
      <c r="E1774" s="34">
        <v>44985</v>
      </c>
      <c r="F1774" s="33" t="s">
        <v>4881</v>
      </c>
      <c r="G1774" s="33" t="s">
        <v>2000</v>
      </c>
      <c r="H1774" s="37"/>
      <c r="I1774" s="35">
        <v>142219.47749999998</v>
      </c>
      <c r="J1774" s="35">
        <v>142219.47749999998</v>
      </c>
      <c r="K1774" s="35">
        <v>27021.700499999999</v>
      </c>
      <c r="L1774" s="35">
        <v>169241.17800000001</v>
      </c>
      <c r="M1774" s="35">
        <v>0</v>
      </c>
      <c r="N1774" s="37"/>
      <c r="O1774" s="33"/>
      <c r="P1774" s="35">
        <v>0</v>
      </c>
    </row>
    <row r="1775" spans="1:16" ht="13.15" customHeight="1" x14ac:dyDescent="0.25">
      <c r="A1775" s="33" t="s">
        <v>41</v>
      </c>
      <c r="B1775" s="45" t="s">
        <v>1996</v>
      </c>
      <c r="C1775" s="46">
        <v>5</v>
      </c>
      <c r="D1775" s="47" t="s">
        <v>88</v>
      </c>
      <c r="E1775" s="34">
        <v>44985</v>
      </c>
      <c r="F1775" s="33" t="s">
        <v>4882</v>
      </c>
      <c r="G1775" s="33" t="s">
        <v>2001</v>
      </c>
      <c r="H1775" s="37"/>
      <c r="I1775" s="35">
        <v>18698.310000000001</v>
      </c>
      <c r="J1775" s="35">
        <v>18698.310000000001</v>
      </c>
      <c r="K1775" s="35">
        <v>3552.6790000000001</v>
      </c>
      <c r="L1775" s="35">
        <v>22250.989000000001</v>
      </c>
      <c r="M1775" s="35">
        <v>22250.989000000001</v>
      </c>
      <c r="N1775" s="38">
        <v>45047</v>
      </c>
      <c r="O1775" s="43">
        <v>45005</v>
      </c>
      <c r="P1775" s="36">
        <v>0</v>
      </c>
    </row>
    <row r="1776" spans="1:16" ht="13.15" customHeight="1" x14ac:dyDescent="0.25">
      <c r="A1776" s="33" t="s">
        <v>41</v>
      </c>
      <c r="B1776" s="45" t="s">
        <v>1996</v>
      </c>
      <c r="C1776" s="46">
        <v>6</v>
      </c>
      <c r="D1776" s="47" t="s">
        <v>88</v>
      </c>
      <c r="E1776" s="34">
        <v>44985</v>
      </c>
      <c r="F1776" s="33" t="s">
        <v>4883</v>
      </c>
      <c r="G1776" s="33" t="s">
        <v>2002</v>
      </c>
      <c r="H1776" s="37"/>
      <c r="I1776" s="35">
        <v>10199.075999999999</v>
      </c>
      <c r="J1776" s="35">
        <v>10199.075999999999</v>
      </c>
      <c r="K1776" s="35">
        <v>1937.8244999999999</v>
      </c>
      <c r="L1776" s="35">
        <v>12136.9005</v>
      </c>
      <c r="M1776" s="35">
        <v>0</v>
      </c>
      <c r="N1776" s="37"/>
      <c r="O1776" s="33"/>
      <c r="P1776" s="35">
        <v>0</v>
      </c>
    </row>
    <row r="1777" spans="1:16" ht="13.15" customHeight="1" x14ac:dyDescent="0.25">
      <c r="A1777" s="33" t="s">
        <v>41</v>
      </c>
      <c r="B1777" s="45" t="s">
        <v>1996</v>
      </c>
      <c r="C1777" s="46">
        <v>7</v>
      </c>
      <c r="D1777" s="47" t="s">
        <v>88</v>
      </c>
      <c r="E1777" s="34">
        <v>44985</v>
      </c>
      <c r="F1777" s="33" t="s">
        <v>4884</v>
      </c>
      <c r="G1777" s="33" t="s">
        <v>2003</v>
      </c>
      <c r="H1777" s="37"/>
      <c r="I1777" s="35">
        <v>10199.075999999999</v>
      </c>
      <c r="J1777" s="35">
        <v>10199.075999999999</v>
      </c>
      <c r="K1777" s="35">
        <v>1937.8244999999999</v>
      </c>
      <c r="L1777" s="35">
        <v>12136.9005</v>
      </c>
      <c r="M1777" s="35">
        <v>12136.9005</v>
      </c>
      <c r="N1777" s="38">
        <v>45108</v>
      </c>
      <c r="O1777" s="43">
        <v>45094</v>
      </c>
      <c r="P1777" s="36">
        <v>0</v>
      </c>
    </row>
    <row r="1778" spans="1:16" ht="13.15" customHeight="1" x14ac:dyDescent="0.25">
      <c r="A1778" s="33" t="s">
        <v>41</v>
      </c>
      <c r="B1778" s="45" t="s">
        <v>1996</v>
      </c>
      <c r="C1778" s="46">
        <v>8</v>
      </c>
      <c r="D1778" s="47" t="s">
        <v>88</v>
      </c>
      <c r="E1778" s="34">
        <v>44985</v>
      </c>
      <c r="F1778" s="33" t="s">
        <v>4885</v>
      </c>
      <c r="G1778" s="33" t="s">
        <v>2001</v>
      </c>
      <c r="H1778" s="37"/>
      <c r="I1778" s="35">
        <v>10199.075999999999</v>
      </c>
      <c r="J1778" s="35">
        <v>10199.075999999999</v>
      </c>
      <c r="K1778" s="35">
        <v>1937.8244999999999</v>
      </c>
      <c r="L1778" s="35">
        <v>12136.9005</v>
      </c>
      <c r="M1778" s="35">
        <v>12136.9005</v>
      </c>
      <c r="N1778" s="38">
        <v>45139</v>
      </c>
      <c r="O1778" s="43">
        <v>45094</v>
      </c>
      <c r="P1778" s="36">
        <v>0</v>
      </c>
    </row>
    <row r="1779" spans="1:16" ht="13.15" customHeight="1" x14ac:dyDescent="0.25">
      <c r="A1779" s="33" t="s">
        <v>41</v>
      </c>
      <c r="B1779" s="45" t="s">
        <v>1996</v>
      </c>
      <c r="C1779" s="46">
        <v>9</v>
      </c>
      <c r="D1779" s="47" t="s">
        <v>88</v>
      </c>
      <c r="E1779" s="34">
        <v>44985</v>
      </c>
      <c r="F1779" s="33" t="s">
        <v>4886</v>
      </c>
      <c r="G1779" s="33" t="s">
        <v>1999</v>
      </c>
      <c r="H1779" s="37"/>
      <c r="I1779" s="35">
        <v>3399.69</v>
      </c>
      <c r="J1779" s="35">
        <v>3399.69</v>
      </c>
      <c r="K1779" s="35">
        <v>645.94100000000003</v>
      </c>
      <c r="L1779" s="35">
        <v>4045.6309999999999</v>
      </c>
      <c r="M1779" s="35">
        <v>4045.6309999999999</v>
      </c>
      <c r="N1779" s="38">
        <v>45170</v>
      </c>
      <c r="O1779" s="43">
        <v>45094</v>
      </c>
      <c r="P1779" s="36">
        <v>0</v>
      </c>
    </row>
    <row r="1780" spans="1:16" ht="13.15" customHeight="1" x14ac:dyDescent="0.25">
      <c r="A1780" s="33" t="s">
        <v>41</v>
      </c>
      <c r="B1780" s="45" t="s">
        <v>1996</v>
      </c>
      <c r="C1780" s="46">
        <v>10</v>
      </c>
      <c r="D1780" s="47" t="s">
        <v>88</v>
      </c>
      <c r="E1780" s="34">
        <v>44985</v>
      </c>
      <c r="F1780" s="33" t="s">
        <v>4887</v>
      </c>
      <c r="G1780" s="33" t="s">
        <v>2004</v>
      </c>
      <c r="H1780" s="37"/>
      <c r="I1780" s="35">
        <v>10199.075999999999</v>
      </c>
      <c r="J1780" s="35">
        <v>10199.075999999999</v>
      </c>
      <c r="K1780" s="35">
        <v>1937.8244999999999</v>
      </c>
      <c r="L1780" s="35">
        <v>12136.9005</v>
      </c>
      <c r="M1780" s="35">
        <v>12136.9005</v>
      </c>
      <c r="N1780" s="38">
        <v>45200</v>
      </c>
      <c r="O1780" s="43">
        <v>45094</v>
      </c>
      <c r="P1780" s="36">
        <v>0</v>
      </c>
    </row>
    <row r="1781" spans="1:16" ht="13.15" customHeight="1" x14ac:dyDescent="0.25">
      <c r="A1781" s="33" t="s">
        <v>41</v>
      </c>
      <c r="B1781" s="45" t="s">
        <v>1996</v>
      </c>
      <c r="C1781" s="46">
        <v>11</v>
      </c>
      <c r="D1781" s="47" t="s">
        <v>88</v>
      </c>
      <c r="E1781" s="34">
        <v>44985</v>
      </c>
      <c r="F1781" s="33" t="s">
        <v>4584</v>
      </c>
      <c r="G1781" s="33" t="s">
        <v>1999</v>
      </c>
      <c r="H1781" s="37"/>
      <c r="I1781" s="35">
        <v>10199.075999999999</v>
      </c>
      <c r="J1781" s="35">
        <v>10199.075999999999</v>
      </c>
      <c r="K1781" s="35">
        <v>1937.8244999999999</v>
      </c>
      <c r="L1781" s="35">
        <v>12136.9005</v>
      </c>
      <c r="M1781" s="35">
        <v>12136.9005</v>
      </c>
      <c r="N1781" s="38">
        <v>45231</v>
      </c>
      <c r="O1781" s="43">
        <v>45094</v>
      </c>
      <c r="P1781" s="36">
        <v>0</v>
      </c>
    </row>
    <row r="1782" spans="1:16" ht="13.15" customHeight="1" x14ac:dyDescent="0.25">
      <c r="A1782" s="33" t="s">
        <v>41</v>
      </c>
      <c r="B1782" s="45" t="s">
        <v>1996</v>
      </c>
      <c r="C1782" s="46">
        <v>12</v>
      </c>
      <c r="D1782" s="47" t="s">
        <v>88</v>
      </c>
      <c r="E1782" s="34">
        <v>44985</v>
      </c>
      <c r="F1782" s="33" t="s">
        <v>4888</v>
      </c>
      <c r="G1782" s="33" t="s">
        <v>1999</v>
      </c>
      <c r="H1782" s="37"/>
      <c r="I1782" s="35">
        <v>18698.310000000001</v>
      </c>
      <c r="J1782" s="35">
        <v>18698.310000000001</v>
      </c>
      <c r="K1782" s="35">
        <v>3552.6790000000001</v>
      </c>
      <c r="L1782" s="35">
        <v>22250.989000000001</v>
      </c>
      <c r="M1782" s="35">
        <v>22250.989000000001</v>
      </c>
      <c r="N1782" s="33">
        <v>122023</v>
      </c>
      <c r="O1782" s="43">
        <v>45107</v>
      </c>
      <c r="P1782" s="36">
        <v>0</v>
      </c>
    </row>
    <row r="1783" spans="1:16" ht="13.15" customHeight="1" x14ac:dyDescent="0.25">
      <c r="A1783" s="33" t="s">
        <v>41</v>
      </c>
      <c r="B1783" s="45" t="s">
        <v>1996</v>
      </c>
      <c r="C1783" s="46">
        <v>13</v>
      </c>
      <c r="D1783" s="47" t="s">
        <v>88</v>
      </c>
      <c r="E1783" s="34">
        <v>45014</v>
      </c>
      <c r="F1783" s="33" t="s">
        <v>4889</v>
      </c>
      <c r="G1783" s="33" t="s">
        <v>2005</v>
      </c>
      <c r="H1783" s="33" t="s">
        <v>90</v>
      </c>
      <c r="I1783" s="35">
        <v>200</v>
      </c>
      <c r="J1783" s="35">
        <v>200</v>
      </c>
      <c r="K1783" s="35">
        <v>0</v>
      </c>
      <c r="L1783" s="35">
        <v>200</v>
      </c>
      <c r="M1783" s="35">
        <v>200</v>
      </c>
      <c r="N1783" s="33" t="s">
        <v>155</v>
      </c>
      <c r="O1783" s="43">
        <v>45076</v>
      </c>
      <c r="P1783" s="36">
        <v>0</v>
      </c>
    </row>
    <row r="1784" spans="1:16" ht="13.15" customHeight="1" x14ac:dyDescent="0.25">
      <c r="A1784" s="33" t="s">
        <v>41</v>
      </c>
      <c r="B1784" s="45" t="s">
        <v>1996</v>
      </c>
      <c r="C1784" s="46">
        <v>14</v>
      </c>
      <c r="D1784" s="47" t="s">
        <v>88</v>
      </c>
      <c r="E1784" s="34">
        <v>44993</v>
      </c>
      <c r="F1784" s="33" t="s">
        <v>4890</v>
      </c>
      <c r="G1784" s="33" t="s">
        <v>393</v>
      </c>
      <c r="H1784" s="33" t="s">
        <v>90</v>
      </c>
      <c r="I1784" s="35">
        <v>240</v>
      </c>
      <c r="J1784" s="35">
        <v>240</v>
      </c>
      <c r="K1784" s="35">
        <v>0</v>
      </c>
      <c r="L1784" s="35">
        <v>240</v>
      </c>
      <c r="M1784" s="35">
        <v>240</v>
      </c>
      <c r="N1784" s="33" t="s">
        <v>157</v>
      </c>
      <c r="O1784" s="43">
        <v>45012</v>
      </c>
      <c r="P1784" s="36">
        <v>0</v>
      </c>
    </row>
    <row r="1785" spans="1:16" ht="13.15" customHeight="1" x14ac:dyDescent="0.25">
      <c r="A1785" s="33" t="s">
        <v>41</v>
      </c>
      <c r="B1785" s="45" t="s">
        <v>1996</v>
      </c>
      <c r="C1785" s="46">
        <v>15</v>
      </c>
      <c r="D1785" s="47" t="s">
        <v>88</v>
      </c>
      <c r="E1785" s="34">
        <v>45012</v>
      </c>
      <c r="F1785" s="33" t="s">
        <v>4891</v>
      </c>
      <c r="G1785" s="33" t="s">
        <v>2006</v>
      </c>
      <c r="H1785" s="37"/>
      <c r="I1785" s="35">
        <v>6373.6469999999999</v>
      </c>
      <c r="J1785" s="35">
        <v>6373.6469999999999</v>
      </c>
      <c r="K1785" s="35">
        <v>1210.9929999999999</v>
      </c>
      <c r="L1785" s="35">
        <v>7584.6399999999994</v>
      </c>
      <c r="M1785" s="35">
        <v>7584.6399999999994</v>
      </c>
      <c r="N1785" s="33" t="s">
        <v>745</v>
      </c>
      <c r="O1785" s="43">
        <v>45070</v>
      </c>
      <c r="P1785" s="36">
        <v>0</v>
      </c>
    </row>
    <row r="1786" spans="1:16" ht="13.15" customHeight="1" x14ac:dyDescent="0.25">
      <c r="A1786" s="33" t="s">
        <v>41</v>
      </c>
      <c r="B1786" s="45" t="s">
        <v>1996</v>
      </c>
      <c r="C1786" s="46">
        <v>16</v>
      </c>
      <c r="D1786" s="47" t="s">
        <v>88</v>
      </c>
      <c r="E1786" s="34">
        <v>45012</v>
      </c>
      <c r="F1786" s="33" t="s">
        <v>4892</v>
      </c>
      <c r="G1786" s="33" t="s">
        <v>2007</v>
      </c>
      <c r="H1786" s="37"/>
      <c r="I1786" s="35">
        <v>1350</v>
      </c>
      <c r="J1786" s="35">
        <v>1350</v>
      </c>
      <c r="K1786" s="35">
        <v>256.5</v>
      </c>
      <c r="L1786" s="35">
        <v>1606.5</v>
      </c>
      <c r="M1786" s="35">
        <v>1606.5</v>
      </c>
      <c r="N1786" s="33" t="s">
        <v>160</v>
      </c>
      <c r="O1786" s="43">
        <v>45034</v>
      </c>
      <c r="P1786" s="36">
        <v>0</v>
      </c>
    </row>
    <row r="1787" spans="1:16" ht="13.15" customHeight="1" x14ac:dyDescent="0.25">
      <c r="A1787" s="33" t="s">
        <v>41</v>
      </c>
      <c r="B1787" s="45" t="s">
        <v>1996</v>
      </c>
      <c r="C1787" s="46">
        <v>17</v>
      </c>
      <c r="D1787" s="47" t="s">
        <v>88</v>
      </c>
      <c r="E1787" s="34">
        <v>45012</v>
      </c>
      <c r="F1787" s="33" t="s">
        <v>4881</v>
      </c>
      <c r="G1787" s="33" t="s">
        <v>2008</v>
      </c>
      <c r="H1787" s="37"/>
      <c r="I1787" s="35">
        <v>80887.740000000005</v>
      </c>
      <c r="J1787" s="35">
        <v>80887.740000000005</v>
      </c>
      <c r="K1787" s="35">
        <v>15368.670499999998</v>
      </c>
      <c r="L1787" s="35">
        <v>96256.410499999998</v>
      </c>
      <c r="M1787" s="35">
        <v>0</v>
      </c>
      <c r="N1787" s="37"/>
      <c r="O1787" s="33"/>
      <c r="P1787" s="35">
        <v>0</v>
      </c>
    </row>
    <row r="1788" spans="1:16" ht="13.15" customHeight="1" x14ac:dyDescent="0.25">
      <c r="A1788" s="33" t="s">
        <v>41</v>
      </c>
      <c r="B1788" s="45" t="s">
        <v>1996</v>
      </c>
      <c r="C1788" s="46">
        <v>18</v>
      </c>
      <c r="D1788" s="47" t="s">
        <v>88</v>
      </c>
      <c r="E1788" s="34">
        <v>45012</v>
      </c>
      <c r="F1788" s="33" t="s">
        <v>4893</v>
      </c>
      <c r="G1788" s="33" t="s">
        <v>2009</v>
      </c>
      <c r="H1788" s="37"/>
      <c r="I1788" s="35">
        <v>7179.8969999999999</v>
      </c>
      <c r="J1788" s="35">
        <v>7179.8969999999999</v>
      </c>
      <c r="K1788" s="35">
        <v>1364.1804999999999</v>
      </c>
      <c r="L1788" s="35">
        <v>8544.0774999999994</v>
      </c>
      <c r="M1788" s="35">
        <v>0</v>
      </c>
      <c r="N1788" s="37"/>
      <c r="O1788" s="33"/>
      <c r="P1788" s="35">
        <v>0</v>
      </c>
    </row>
    <row r="1789" spans="1:16" ht="13.15" customHeight="1" x14ac:dyDescent="0.25">
      <c r="A1789" s="33" t="s">
        <v>41</v>
      </c>
      <c r="B1789" s="45" t="s">
        <v>1996</v>
      </c>
      <c r="C1789" s="46">
        <v>19</v>
      </c>
      <c r="D1789" s="47" t="s">
        <v>88</v>
      </c>
      <c r="E1789" s="34">
        <v>45012</v>
      </c>
      <c r="F1789" s="33" t="s">
        <v>4894</v>
      </c>
      <c r="G1789" s="33" t="s">
        <v>2010</v>
      </c>
      <c r="H1789" s="37"/>
      <c r="I1789" s="35">
        <v>6425.25</v>
      </c>
      <c r="J1789" s="35">
        <v>6425.25</v>
      </c>
      <c r="K1789" s="35">
        <v>1220.7975000000001</v>
      </c>
      <c r="L1789" s="35">
        <v>7646.0475000000006</v>
      </c>
      <c r="M1789" s="35">
        <v>0</v>
      </c>
      <c r="N1789" s="37"/>
      <c r="O1789" s="33"/>
      <c r="P1789" s="35">
        <v>0</v>
      </c>
    </row>
    <row r="1790" spans="1:16" ht="13.15" customHeight="1" x14ac:dyDescent="0.25">
      <c r="A1790" s="33" t="s">
        <v>41</v>
      </c>
      <c r="B1790" s="45" t="s">
        <v>1996</v>
      </c>
      <c r="C1790" s="46">
        <v>20</v>
      </c>
      <c r="D1790" s="47" t="s">
        <v>88</v>
      </c>
      <c r="E1790" s="34">
        <v>45012</v>
      </c>
      <c r="F1790" s="33" t="s">
        <v>4894</v>
      </c>
      <c r="G1790" s="33" t="s">
        <v>2011</v>
      </c>
      <c r="H1790" s="37"/>
      <c r="I1790" s="35">
        <v>6776.625</v>
      </c>
      <c r="J1790" s="35">
        <v>6776.625</v>
      </c>
      <c r="K1790" s="35">
        <v>1287.559</v>
      </c>
      <c r="L1790" s="35">
        <v>8064.1839999999993</v>
      </c>
      <c r="M1790" s="35">
        <v>0</v>
      </c>
      <c r="N1790" s="37"/>
      <c r="O1790" s="33"/>
      <c r="P1790" s="35">
        <v>0</v>
      </c>
    </row>
    <row r="1791" spans="1:16" ht="13.15" customHeight="1" x14ac:dyDescent="0.25">
      <c r="A1791" s="33" t="s">
        <v>41</v>
      </c>
      <c r="B1791" s="45" t="s">
        <v>1996</v>
      </c>
      <c r="C1791" s="46">
        <v>21</v>
      </c>
      <c r="D1791" s="47" t="s">
        <v>88</v>
      </c>
      <c r="E1791" s="34">
        <v>45012</v>
      </c>
      <c r="F1791" s="33" t="s">
        <v>4895</v>
      </c>
      <c r="G1791" s="33" t="s">
        <v>2012</v>
      </c>
      <c r="H1791" s="37"/>
      <c r="I1791" s="35">
        <v>7308.6130000000003</v>
      </c>
      <c r="J1791" s="35">
        <v>7308.6130000000003</v>
      </c>
      <c r="K1791" s="35">
        <v>1388.6365000000001</v>
      </c>
      <c r="L1791" s="35">
        <v>8697.2494999999999</v>
      </c>
      <c r="M1791" s="35">
        <v>0</v>
      </c>
      <c r="N1791" s="37"/>
      <c r="O1791" s="33"/>
      <c r="P1791" s="35">
        <v>0</v>
      </c>
    </row>
    <row r="1792" spans="1:16" ht="13.15" customHeight="1" x14ac:dyDescent="0.25">
      <c r="A1792" s="33" t="s">
        <v>41</v>
      </c>
      <c r="B1792" s="45" t="s">
        <v>1996</v>
      </c>
      <c r="C1792" s="46">
        <v>22</v>
      </c>
      <c r="D1792" s="47" t="s">
        <v>88</v>
      </c>
      <c r="E1792" s="34">
        <v>45046</v>
      </c>
      <c r="F1792" s="33" t="s">
        <v>4896</v>
      </c>
      <c r="G1792" s="33" t="s">
        <v>2013</v>
      </c>
      <c r="H1792" s="37"/>
      <c r="I1792" s="35">
        <v>77008.01999999999</v>
      </c>
      <c r="J1792" s="35">
        <v>77008.01999999999</v>
      </c>
      <c r="K1792" s="35">
        <v>14631.523499999999</v>
      </c>
      <c r="L1792" s="35">
        <v>91639.5435</v>
      </c>
      <c r="M1792" s="35">
        <v>91639.5435</v>
      </c>
      <c r="N1792" s="33">
        <v>22</v>
      </c>
      <c r="O1792" s="43">
        <v>45138</v>
      </c>
      <c r="P1792" s="36">
        <v>0</v>
      </c>
    </row>
    <row r="1793" spans="1:16" ht="13.15" customHeight="1" x14ac:dyDescent="0.25">
      <c r="A1793" s="33" t="s">
        <v>41</v>
      </c>
      <c r="B1793" s="45" t="s">
        <v>1996</v>
      </c>
      <c r="C1793" s="46">
        <v>23</v>
      </c>
      <c r="D1793" s="47" t="s">
        <v>88</v>
      </c>
      <c r="E1793" s="34">
        <v>45039</v>
      </c>
      <c r="F1793" s="33" t="s">
        <v>4891</v>
      </c>
      <c r="G1793" s="33" t="s">
        <v>2014</v>
      </c>
      <c r="H1793" s="37"/>
      <c r="I1793" s="35">
        <v>7970.2470000000003</v>
      </c>
      <c r="J1793" s="35">
        <v>7970.2470000000003</v>
      </c>
      <c r="K1793" s="35">
        <v>1514.347</v>
      </c>
      <c r="L1793" s="35">
        <v>9484.594000000001</v>
      </c>
      <c r="M1793" s="35">
        <v>9484.594000000001</v>
      </c>
      <c r="N1793" s="33" t="s">
        <v>400</v>
      </c>
      <c r="O1793" s="43">
        <v>45070</v>
      </c>
      <c r="P1793" s="36">
        <v>0</v>
      </c>
    </row>
    <row r="1794" spans="1:16" ht="13.15" customHeight="1" x14ac:dyDescent="0.25">
      <c r="A1794" s="33" t="s">
        <v>41</v>
      </c>
      <c r="B1794" s="45" t="s">
        <v>1996</v>
      </c>
      <c r="C1794" s="46">
        <v>24</v>
      </c>
      <c r="D1794" s="47" t="s">
        <v>88</v>
      </c>
      <c r="E1794" s="34">
        <v>45039</v>
      </c>
      <c r="F1794" s="33" t="s">
        <v>4897</v>
      </c>
      <c r="G1794" s="33" t="s">
        <v>2015</v>
      </c>
      <c r="H1794" s="37"/>
      <c r="I1794" s="35">
        <v>67283.904999999999</v>
      </c>
      <c r="J1794" s="35">
        <v>67283.904999999999</v>
      </c>
      <c r="K1794" s="35">
        <v>12783.941999999999</v>
      </c>
      <c r="L1794" s="35">
        <v>80067.846999999994</v>
      </c>
      <c r="M1794" s="35">
        <v>0</v>
      </c>
      <c r="N1794" s="37"/>
      <c r="O1794" s="33"/>
      <c r="P1794" s="35">
        <v>0</v>
      </c>
    </row>
    <row r="1795" spans="1:16" ht="13.15" customHeight="1" x14ac:dyDescent="0.25">
      <c r="A1795" s="33" t="s">
        <v>41</v>
      </c>
      <c r="B1795" s="45" t="s">
        <v>1996</v>
      </c>
      <c r="C1795" s="46">
        <v>25</v>
      </c>
      <c r="D1795" s="47" t="s">
        <v>88</v>
      </c>
      <c r="E1795" s="34">
        <v>45039</v>
      </c>
      <c r="F1795" s="33" t="s">
        <v>4897</v>
      </c>
      <c r="G1795" s="33" t="s">
        <v>2016</v>
      </c>
      <c r="H1795" s="37"/>
      <c r="I1795" s="35">
        <v>99844.978000000003</v>
      </c>
      <c r="J1795" s="35">
        <v>99844.978000000003</v>
      </c>
      <c r="K1795" s="35">
        <v>18970.545999999998</v>
      </c>
      <c r="L1795" s="35">
        <v>118815.524</v>
      </c>
      <c r="M1795" s="35">
        <v>0</v>
      </c>
      <c r="N1795" s="37"/>
      <c r="O1795" s="33"/>
      <c r="P1795" s="35">
        <v>0</v>
      </c>
    </row>
    <row r="1796" spans="1:16" ht="13.15" customHeight="1" x14ac:dyDescent="0.25">
      <c r="A1796" s="33" t="s">
        <v>41</v>
      </c>
      <c r="B1796" s="45" t="s">
        <v>1996</v>
      </c>
      <c r="C1796" s="46">
        <v>26</v>
      </c>
      <c r="D1796" s="47" t="s">
        <v>88</v>
      </c>
      <c r="E1796" s="34">
        <v>45039</v>
      </c>
      <c r="F1796" s="33" t="s">
        <v>4897</v>
      </c>
      <c r="G1796" s="33" t="s">
        <v>2017</v>
      </c>
      <c r="H1796" s="37"/>
      <c r="I1796" s="35">
        <v>158056.21299999999</v>
      </c>
      <c r="J1796" s="35">
        <v>158056.21299999999</v>
      </c>
      <c r="K1796" s="35">
        <v>30030.680499999999</v>
      </c>
      <c r="L1796" s="35">
        <v>188086.89350000001</v>
      </c>
      <c r="M1796" s="35">
        <v>0</v>
      </c>
      <c r="N1796" s="37"/>
      <c r="O1796" s="33"/>
      <c r="P1796" s="35">
        <v>0</v>
      </c>
    </row>
    <row r="1797" spans="1:16" ht="13.15" customHeight="1" x14ac:dyDescent="0.25">
      <c r="A1797" s="33" t="s">
        <v>41</v>
      </c>
      <c r="B1797" s="45" t="s">
        <v>1996</v>
      </c>
      <c r="C1797" s="46">
        <v>27</v>
      </c>
      <c r="D1797" s="47" t="s">
        <v>88</v>
      </c>
      <c r="E1797" s="34">
        <v>45039</v>
      </c>
      <c r="F1797" s="33" t="s">
        <v>4898</v>
      </c>
      <c r="G1797" s="33" t="s">
        <v>2018</v>
      </c>
      <c r="H1797" s="37"/>
      <c r="I1797" s="35">
        <v>32730.327000000001</v>
      </c>
      <c r="J1797" s="35">
        <v>32730.327000000001</v>
      </c>
      <c r="K1797" s="35">
        <v>6218.7624999999998</v>
      </c>
      <c r="L1797" s="35">
        <v>38949.089500000002</v>
      </c>
      <c r="M1797" s="35">
        <v>38949.089</v>
      </c>
      <c r="N1797" s="33">
        <v>272023</v>
      </c>
      <c r="O1797" s="43">
        <v>45213</v>
      </c>
      <c r="P1797" s="36">
        <v>0</v>
      </c>
    </row>
    <row r="1798" spans="1:16" ht="13.15" customHeight="1" x14ac:dyDescent="0.25">
      <c r="A1798" s="33" t="s">
        <v>41</v>
      </c>
      <c r="B1798" s="45" t="s">
        <v>1996</v>
      </c>
      <c r="C1798" s="46">
        <v>28</v>
      </c>
      <c r="D1798" s="47" t="s">
        <v>88</v>
      </c>
      <c r="E1798" s="34">
        <v>45039</v>
      </c>
      <c r="F1798" s="33" t="s">
        <v>4899</v>
      </c>
      <c r="G1798" s="33" t="s">
        <v>2019</v>
      </c>
      <c r="H1798" s="37"/>
      <c r="I1798" s="35">
        <v>15401.848000000002</v>
      </c>
      <c r="J1798" s="35">
        <v>15401.848000000002</v>
      </c>
      <c r="K1798" s="35">
        <v>2926.3514999999998</v>
      </c>
      <c r="L1798" s="35">
        <v>18328.199499999999</v>
      </c>
      <c r="M1798" s="35">
        <v>0</v>
      </c>
      <c r="N1798" s="37"/>
      <c r="O1798" s="33"/>
      <c r="P1798" s="35">
        <v>0</v>
      </c>
    </row>
    <row r="1799" spans="1:16" ht="13.15" customHeight="1" x14ac:dyDescent="0.25">
      <c r="A1799" s="33" t="s">
        <v>41</v>
      </c>
      <c r="B1799" s="45" t="s">
        <v>1996</v>
      </c>
      <c r="C1799" s="46">
        <v>29</v>
      </c>
      <c r="D1799" s="47" t="s">
        <v>88</v>
      </c>
      <c r="E1799" s="34">
        <v>45046</v>
      </c>
      <c r="F1799" s="33" t="s">
        <v>4900</v>
      </c>
      <c r="G1799" s="33" t="s">
        <v>2020</v>
      </c>
      <c r="H1799" s="33" t="s">
        <v>3722</v>
      </c>
      <c r="I1799" s="35">
        <v>551433.41700000002</v>
      </c>
      <c r="J1799" s="35">
        <v>551433.41700000002</v>
      </c>
      <c r="K1799" s="35">
        <v>85772.349499999997</v>
      </c>
      <c r="L1799" s="35">
        <v>637205.76650000003</v>
      </c>
      <c r="M1799" s="35">
        <v>637205.76600000006</v>
      </c>
      <c r="N1799" s="33">
        <v>29</v>
      </c>
      <c r="O1799" s="43">
        <v>45186</v>
      </c>
      <c r="P1799" s="36">
        <v>0</v>
      </c>
    </row>
    <row r="1800" spans="1:16" ht="13.15" customHeight="1" x14ac:dyDescent="0.25">
      <c r="A1800" s="33" t="s">
        <v>41</v>
      </c>
      <c r="B1800" s="45" t="s">
        <v>1996</v>
      </c>
      <c r="C1800" s="46">
        <v>30</v>
      </c>
      <c r="D1800" s="47" t="s">
        <v>88</v>
      </c>
      <c r="E1800" s="34">
        <v>45067</v>
      </c>
      <c r="F1800" s="33" t="s">
        <v>4881</v>
      </c>
      <c r="G1800" s="33" t="s">
        <v>2021</v>
      </c>
      <c r="H1800" s="37"/>
      <c r="I1800" s="35">
        <v>416199.07799999998</v>
      </c>
      <c r="J1800" s="35">
        <v>416199.07799999998</v>
      </c>
      <c r="K1800" s="35">
        <v>3077.8249999999998</v>
      </c>
      <c r="L1800" s="35">
        <v>419276.90299999999</v>
      </c>
      <c r="M1800" s="35">
        <v>419276.90299999999</v>
      </c>
      <c r="N1800" s="33" t="s">
        <v>174</v>
      </c>
      <c r="O1800" s="43">
        <v>45112</v>
      </c>
      <c r="P1800" s="36">
        <v>0</v>
      </c>
    </row>
    <row r="1801" spans="1:16" ht="13.15" customHeight="1" x14ac:dyDescent="0.25">
      <c r="A1801" s="33" t="s">
        <v>41</v>
      </c>
      <c r="B1801" s="45" t="s">
        <v>1996</v>
      </c>
      <c r="C1801" s="46">
        <v>31</v>
      </c>
      <c r="D1801" s="47" t="s">
        <v>88</v>
      </c>
      <c r="E1801" s="34">
        <v>45069</v>
      </c>
      <c r="F1801" s="33" t="s">
        <v>4885</v>
      </c>
      <c r="G1801" s="33" t="s">
        <v>2022</v>
      </c>
      <c r="H1801" s="33" t="s">
        <v>273</v>
      </c>
      <c r="I1801" s="35">
        <v>60000</v>
      </c>
      <c r="J1801" s="35">
        <v>60000</v>
      </c>
      <c r="K1801" s="35">
        <v>11400</v>
      </c>
      <c r="L1801" s="35">
        <v>71400</v>
      </c>
      <c r="M1801" s="35">
        <v>0</v>
      </c>
      <c r="N1801" s="37"/>
      <c r="O1801" s="33"/>
      <c r="P1801" s="35">
        <v>0</v>
      </c>
    </row>
    <row r="1802" spans="1:16" ht="13.15" customHeight="1" x14ac:dyDescent="0.25">
      <c r="A1802" s="33" t="s">
        <v>41</v>
      </c>
      <c r="B1802" s="45" t="s">
        <v>1996</v>
      </c>
      <c r="C1802" s="46">
        <v>32</v>
      </c>
      <c r="D1802" s="47" t="s">
        <v>88</v>
      </c>
      <c r="E1802" s="34">
        <v>45069</v>
      </c>
      <c r="F1802" s="33" t="s">
        <v>4884</v>
      </c>
      <c r="G1802" s="33" t="s">
        <v>2023</v>
      </c>
      <c r="H1802" s="33" t="s">
        <v>273</v>
      </c>
      <c r="I1802" s="35">
        <v>21600</v>
      </c>
      <c r="J1802" s="35">
        <v>21600</v>
      </c>
      <c r="K1802" s="35">
        <v>4104</v>
      </c>
      <c r="L1802" s="35">
        <v>25704</v>
      </c>
      <c r="M1802" s="35">
        <v>0</v>
      </c>
      <c r="N1802" s="37"/>
      <c r="O1802" s="33"/>
      <c r="P1802" s="35">
        <v>0</v>
      </c>
    </row>
    <row r="1803" spans="1:16" ht="13.15" customHeight="1" x14ac:dyDescent="0.25">
      <c r="A1803" s="33" t="s">
        <v>41</v>
      </c>
      <c r="B1803" s="45" t="s">
        <v>1996</v>
      </c>
      <c r="C1803" s="46">
        <v>33</v>
      </c>
      <c r="D1803" s="47" t="s">
        <v>88</v>
      </c>
      <c r="E1803" s="34">
        <v>45056</v>
      </c>
      <c r="F1803" s="33" t="s">
        <v>4883</v>
      </c>
      <c r="G1803" s="33" t="s">
        <v>2024</v>
      </c>
      <c r="H1803" s="33" t="s">
        <v>273</v>
      </c>
      <c r="I1803" s="35">
        <v>31800</v>
      </c>
      <c r="J1803" s="35">
        <v>31800</v>
      </c>
      <c r="K1803" s="35">
        <v>342</v>
      </c>
      <c r="L1803" s="35">
        <v>32142</v>
      </c>
      <c r="M1803" s="35">
        <v>0</v>
      </c>
      <c r="N1803" s="37"/>
      <c r="O1803" s="33"/>
      <c r="P1803" s="35">
        <v>0</v>
      </c>
    </row>
    <row r="1804" spans="1:16" ht="13.15" customHeight="1" x14ac:dyDescent="0.25">
      <c r="A1804" s="33" t="s">
        <v>41</v>
      </c>
      <c r="B1804" s="45" t="s">
        <v>1996</v>
      </c>
      <c r="C1804" s="46">
        <v>34</v>
      </c>
      <c r="D1804" s="47" t="s">
        <v>88</v>
      </c>
      <c r="E1804" s="34">
        <v>45063</v>
      </c>
      <c r="F1804" s="33" t="s">
        <v>4881</v>
      </c>
      <c r="G1804" s="33" t="s">
        <v>2025</v>
      </c>
      <c r="H1804" s="37"/>
      <c r="I1804" s="35">
        <v>9000</v>
      </c>
      <c r="J1804" s="35">
        <v>9000</v>
      </c>
      <c r="K1804" s="35">
        <v>1710</v>
      </c>
      <c r="L1804" s="35">
        <v>10710</v>
      </c>
      <c r="M1804" s="35">
        <v>0</v>
      </c>
      <c r="N1804" s="37"/>
      <c r="O1804" s="33"/>
      <c r="P1804" s="35">
        <v>0</v>
      </c>
    </row>
    <row r="1805" spans="1:16" ht="13.15" customHeight="1" x14ac:dyDescent="0.25">
      <c r="A1805" s="33" t="s">
        <v>41</v>
      </c>
      <c r="B1805" s="45" t="s">
        <v>1996</v>
      </c>
      <c r="C1805" s="46">
        <v>35</v>
      </c>
      <c r="D1805" s="47" t="s">
        <v>88</v>
      </c>
      <c r="E1805" s="34">
        <v>45071</v>
      </c>
      <c r="F1805" s="33" t="s">
        <v>4901</v>
      </c>
      <c r="G1805" s="33" t="s">
        <v>2026</v>
      </c>
      <c r="H1805" s="33" t="s">
        <v>273</v>
      </c>
      <c r="I1805" s="35">
        <v>82359.574500000002</v>
      </c>
      <c r="J1805" s="35">
        <v>82359.574500000002</v>
      </c>
      <c r="K1805" s="35">
        <v>9948.3189999999995</v>
      </c>
      <c r="L1805" s="35">
        <v>92307.893500000006</v>
      </c>
      <c r="M1805" s="35">
        <v>0</v>
      </c>
      <c r="N1805" s="37"/>
      <c r="O1805" s="33"/>
      <c r="P1805" s="35">
        <v>0</v>
      </c>
    </row>
    <row r="1806" spans="1:16" ht="13.15" customHeight="1" x14ac:dyDescent="0.25">
      <c r="A1806" s="33" t="s">
        <v>41</v>
      </c>
      <c r="B1806" s="45" t="s">
        <v>1996</v>
      </c>
      <c r="C1806" s="46">
        <v>36</v>
      </c>
      <c r="D1806" s="47" t="s">
        <v>88</v>
      </c>
      <c r="E1806" s="34">
        <v>45103</v>
      </c>
      <c r="F1806" s="33" t="s">
        <v>4881</v>
      </c>
      <c r="G1806" s="33" t="s">
        <v>2027</v>
      </c>
      <c r="H1806" s="33" t="s">
        <v>3598</v>
      </c>
      <c r="I1806" s="35">
        <v>408099.53899999999</v>
      </c>
      <c r="J1806" s="35">
        <v>408099.53899999999</v>
      </c>
      <c r="K1806" s="35">
        <v>1538.9124999999999</v>
      </c>
      <c r="L1806" s="35">
        <v>409638.45150000002</v>
      </c>
      <c r="M1806" s="35">
        <v>409638.45150000002</v>
      </c>
      <c r="N1806" s="33">
        <v>3623</v>
      </c>
      <c r="O1806" s="43">
        <v>45234</v>
      </c>
      <c r="P1806" s="36">
        <v>0</v>
      </c>
    </row>
    <row r="1807" spans="1:16" ht="13.15" customHeight="1" x14ac:dyDescent="0.25">
      <c r="A1807" s="33" t="s">
        <v>41</v>
      </c>
      <c r="B1807" s="45" t="s">
        <v>1996</v>
      </c>
      <c r="C1807" s="46">
        <v>37</v>
      </c>
      <c r="D1807" s="47" t="s">
        <v>88</v>
      </c>
      <c r="E1807" s="34">
        <v>45102</v>
      </c>
      <c r="F1807" s="33" t="s">
        <v>4900</v>
      </c>
      <c r="G1807" s="33" t="s">
        <v>2028</v>
      </c>
      <c r="H1807" s="33" t="s">
        <v>3598</v>
      </c>
      <c r="I1807" s="35">
        <v>20000</v>
      </c>
      <c r="J1807" s="35">
        <v>20000</v>
      </c>
      <c r="K1807" s="35">
        <v>1900</v>
      </c>
      <c r="L1807" s="35">
        <v>21900</v>
      </c>
      <c r="M1807" s="35">
        <v>21900</v>
      </c>
      <c r="N1807" s="33">
        <v>372023</v>
      </c>
      <c r="O1807" s="43">
        <v>45270</v>
      </c>
      <c r="P1807" s="36">
        <v>0</v>
      </c>
    </row>
    <row r="1808" spans="1:16" ht="13.15" customHeight="1" x14ac:dyDescent="0.25">
      <c r="A1808" s="33" t="s">
        <v>41</v>
      </c>
      <c r="B1808" s="45" t="s">
        <v>1996</v>
      </c>
      <c r="C1808" s="46">
        <v>38</v>
      </c>
      <c r="D1808" s="47" t="s">
        <v>88</v>
      </c>
      <c r="E1808" s="34">
        <v>45102</v>
      </c>
      <c r="F1808" s="33" t="s">
        <v>4896</v>
      </c>
      <c r="G1808" s="33" t="s">
        <v>2029</v>
      </c>
      <c r="H1808" s="37"/>
      <c r="I1808" s="35">
        <v>158634.981</v>
      </c>
      <c r="J1808" s="35">
        <v>158634.981</v>
      </c>
      <c r="K1808" s="35">
        <v>4490.6464999999998</v>
      </c>
      <c r="L1808" s="35">
        <v>163125.6275</v>
      </c>
      <c r="M1808" s="35">
        <v>0</v>
      </c>
      <c r="N1808" s="37"/>
      <c r="O1808" s="33"/>
      <c r="P1808" s="35">
        <v>0</v>
      </c>
    </row>
    <row r="1809" spans="1:16" ht="13.15" customHeight="1" x14ac:dyDescent="0.25">
      <c r="A1809" s="33" t="s">
        <v>41</v>
      </c>
      <c r="B1809" s="45" t="s">
        <v>1996</v>
      </c>
      <c r="C1809" s="46">
        <v>39</v>
      </c>
      <c r="D1809" s="47" t="s">
        <v>88</v>
      </c>
      <c r="E1809" s="34">
        <v>45102</v>
      </c>
      <c r="F1809" s="33" t="s">
        <v>4902</v>
      </c>
      <c r="G1809" s="33" t="s">
        <v>2030</v>
      </c>
      <c r="H1809" s="37"/>
      <c r="I1809" s="35">
        <v>6096</v>
      </c>
      <c r="J1809" s="35">
        <v>6096</v>
      </c>
      <c r="K1809" s="35">
        <v>1135.44</v>
      </c>
      <c r="L1809" s="35">
        <v>7231.44</v>
      </c>
      <c r="M1809" s="35">
        <v>0</v>
      </c>
      <c r="N1809" s="37"/>
      <c r="O1809" s="33"/>
      <c r="P1809" s="35">
        <v>0</v>
      </c>
    </row>
    <row r="1810" spans="1:16" ht="13.15" customHeight="1" x14ac:dyDescent="0.25">
      <c r="A1810" s="33" t="s">
        <v>41</v>
      </c>
      <c r="B1810" s="45" t="s">
        <v>1996</v>
      </c>
      <c r="C1810" s="46">
        <v>40</v>
      </c>
      <c r="D1810" s="47" t="s">
        <v>88</v>
      </c>
      <c r="E1810" s="34">
        <v>45102</v>
      </c>
      <c r="F1810" s="33" t="s">
        <v>4902</v>
      </c>
      <c r="G1810" s="33" t="s">
        <v>2031</v>
      </c>
      <c r="H1810" s="37"/>
      <c r="I1810" s="35">
        <v>25901.4025</v>
      </c>
      <c r="J1810" s="35">
        <v>25901.4025</v>
      </c>
      <c r="K1810" s="35">
        <v>4921.2664999999997</v>
      </c>
      <c r="L1810" s="35">
        <v>30822.669000000002</v>
      </c>
      <c r="M1810" s="35">
        <v>0</v>
      </c>
      <c r="N1810" s="37"/>
      <c r="O1810" s="33"/>
      <c r="P1810" s="35">
        <v>0</v>
      </c>
    </row>
    <row r="1811" spans="1:16" ht="13.15" customHeight="1" x14ac:dyDescent="0.25">
      <c r="A1811" s="33" t="s">
        <v>41</v>
      </c>
      <c r="B1811" s="45" t="s">
        <v>1996</v>
      </c>
      <c r="C1811" s="46">
        <v>41</v>
      </c>
      <c r="D1811" s="47" t="s">
        <v>88</v>
      </c>
      <c r="E1811" s="34">
        <v>45102</v>
      </c>
      <c r="F1811" s="33" t="s">
        <v>4902</v>
      </c>
      <c r="G1811" s="33" t="s">
        <v>2032</v>
      </c>
      <c r="H1811" s="37"/>
      <c r="I1811" s="35">
        <v>95340.595000000001</v>
      </c>
      <c r="J1811" s="35">
        <v>95340.595000000001</v>
      </c>
      <c r="K1811" s="35">
        <v>18114.713</v>
      </c>
      <c r="L1811" s="35">
        <v>113455.308</v>
      </c>
      <c r="M1811" s="35">
        <v>0</v>
      </c>
      <c r="N1811" s="37"/>
      <c r="O1811" s="33"/>
      <c r="P1811" s="35">
        <v>0</v>
      </c>
    </row>
    <row r="1812" spans="1:16" ht="13.15" customHeight="1" x14ac:dyDescent="0.25">
      <c r="A1812" s="33" t="s">
        <v>41</v>
      </c>
      <c r="B1812" s="45" t="s">
        <v>1996</v>
      </c>
      <c r="C1812" s="46">
        <v>42</v>
      </c>
      <c r="D1812" s="47" t="s">
        <v>88</v>
      </c>
      <c r="E1812" s="34">
        <v>45102</v>
      </c>
      <c r="F1812" s="33" t="s">
        <v>4902</v>
      </c>
      <c r="G1812" s="33" t="s">
        <v>2033</v>
      </c>
      <c r="H1812" s="37"/>
      <c r="I1812" s="35">
        <v>27853.195</v>
      </c>
      <c r="J1812" s="35">
        <v>27853.195</v>
      </c>
      <c r="K1812" s="35">
        <v>5292.1075000000001</v>
      </c>
      <c r="L1812" s="35">
        <v>33145.302500000005</v>
      </c>
      <c r="M1812" s="35">
        <v>0</v>
      </c>
      <c r="N1812" s="37"/>
      <c r="O1812" s="33"/>
      <c r="P1812" s="35">
        <v>0</v>
      </c>
    </row>
    <row r="1813" spans="1:16" ht="13.15" customHeight="1" x14ac:dyDescent="0.25">
      <c r="A1813" s="33" t="s">
        <v>41</v>
      </c>
      <c r="B1813" s="45" t="s">
        <v>1996</v>
      </c>
      <c r="C1813" s="46">
        <v>43</v>
      </c>
      <c r="D1813" s="47" t="s">
        <v>88</v>
      </c>
      <c r="E1813" s="34">
        <v>45102</v>
      </c>
      <c r="F1813" s="33" t="s">
        <v>4903</v>
      </c>
      <c r="G1813" s="33" t="s">
        <v>2034</v>
      </c>
      <c r="H1813" s="37"/>
      <c r="I1813" s="35">
        <v>2282.6999999999998</v>
      </c>
      <c r="J1813" s="35">
        <v>2282.6999999999998</v>
      </c>
      <c r="K1813" s="35">
        <v>433.71300000000002</v>
      </c>
      <c r="L1813" s="35">
        <v>2716.413</v>
      </c>
      <c r="M1813" s="35">
        <v>2716.413</v>
      </c>
      <c r="N1813" s="33">
        <v>43</v>
      </c>
      <c r="O1813" s="43">
        <v>45194</v>
      </c>
      <c r="P1813" s="36">
        <v>0</v>
      </c>
    </row>
    <row r="1814" spans="1:16" ht="13.15" customHeight="1" x14ac:dyDescent="0.25">
      <c r="A1814" s="33" t="s">
        <v>41</v>
      </c>
      <c r="B1814" s="45" t="s">
        <v>1996</v>
      </c>
      <c r="C1814" s="46">
        <v>44</v>
      </c>
      <c r="D1814" s="47" t="s">
        <v>88</v>
      </c>
      <c r="E1814" s="34">
        <v>45102</v>
      </c>
      <c r="F1814" s="33" t="s">
        <v>4904</v>
      </c>
      <c r="G1814" s="33" t="s">
        <v>2035</v>
      </c>
      <c r="H1814" s="33" t="s">
        <v>90</v>
      </c>
      <c r="I1814" s="35">
        <v>3264</v>
      </c>
      <c r="J1814" s="35">
        <v>3264</v>
      </c>
      <c r="K1814" s="35">
        <v>620.16000000000008</v>
      </c>
      <c r="L1814" s="35">
        <v>3884.16</v>
      </c>
      <c r="M1814" s="35">
        <v>3884.16</v>
      </c>
      <c r="N1814" s="33">
        <v>442023</v>
      </c>
      <c r="O1814" s="43">
        <v>45262</v>
      </c>
      <c r="P1814" s="36">
        <v>0</v>
      </c>
    </row>
    <row r="1815" spans="1:16" ht="13.15" customHeight="1" x14ac:dyDescent="0.25">
      <c r="A1815" s="33" t="s">
        <v>41</v>
      </c>
      <c r="B1815" s="45" t="s">
        <v>1996</v>
      </c>
      <c r="C1815" s="46">
        <v>45</v>
      </c>
      <c r="D1815" s="47" t="s">
        <v>88</v>
      </c>
      <c r="E1815" s="34">
        <v>45102</v>
      </c>
      <c r="F1815" s="33" t="s">
        <v>4899</v>
      </c>
      <c r="G1815" s="33" t="s">
        <v>2036</v>
      </c>
      <c r="H1815" s="33" t="s">
        <v>90</v>
      </c>
      <c r="I1815" s="35">
        <v>2646</v>
      </c>
      <c r="J1815" s="35">
        <v>2646</v>
      </c>
      <c r="K1815" s="35">
        <v>502.73999999999995</v>
      </c>
      <c r="L1815" s="35">
        <v>3148.7400000000002</v>
      </c>
      <c r="M1815" s="35">
        <v>0</v>
      </c>
      <c r="N1815" s="37"/>
      <c r="O1815" s="33"/>
      <c r="P1815" s="35">
        <v>0</v>
      </c>
    </row>
    <row r="1816" spans="1:16" ht="13.15" customHeight="1" x14ac:dyDescent="0.25">
      <c r="A1816" s="33" t="s">
        <v>41</v>
      </c>
      <c r="B1816" s="45" t="s">
        <v>1996</v>
      </c>
      <c r="C1816" s="46">
        <v>46</v>
      </c>
      <c r="D1816" s="47" t="s">
        <v>88</v>
      </c>
      <c r="E1816" s="34">
        <v>45102</v>
      </c>
      <c r="F1816" s="33" t="s">
        <v>4902</v>
      </c>
      <c r="G1816" s="33" t="s">
        <v>2037</v>
      </c>
      <c r="H1816" s="37"/>
      <c r="I1816" s="35">
        <v>-6096</v>
      </c>
      <c r="J1816" s="35">
        <v>-6096</v>
      </c>
      <c r="K1816" s="35">
        <v>-1135.44</v>
      </c>
      <c r="L1816" s="35">
        <v>-7231.44</v>
      </c>
      <c r="M1816" s="35">
        <v>0</v>
      </c>
      <c r="N1816" s="37"/>
      <c r="O1816" s="33"/>
      <c r="P1816" s="35">
        <v>0</v>
      </c>
    </row>
    <row r="1817" spans="1:16" ht="13.15" customHeight="1" x14ac:dyDescent="0.25">
      <c r="A1817" s="33" t="s">
        <v>41</v>
      </c>
      <c r="B1817" s="45" t="s">
        <v>1996</v>
      </c>
      <c r="C1817" s="46">
        <v>47</v>
      </c>
      <c r="D1817" s="47" t="s">
        <v>88</v>
      </c>
      <c r="E1817" s="34">
        <v>44985</v>
      </c>
      <c r="F1817" s="33" t="s">
        <v>4905</v>
      </c>
      <c r="G1817" s="33" t="s">
        <v>2038</v>
      </c>
      <c r="H1817" s="37"/>
      <c r="I1817" s="35">
        <v>7168.6469999999999</v>
      </c>
      <c r="J1817" s="35">
        <v>7168.6469999999999</v>
      </c>
      <c r="K1817" s="35">
        <v>1362.0430000000001</v>
      </c>
      <c r="L1817" s="35">
        <v>8530.6899999999987</v>
      </c>
      <c r="M1817" s="35">
        <v>8530.6899999999987</v>
      </c>
      <c r="N1817" s="33" t="s">
        <v>2039</v>
      </c>
      <c r="O1817" s="43">
        <v>44949</v>
      </c>
      <c r="P1817" s="36">
        <v>0</v>
      </c>
    </row>
    <row r="1818" spans="1:16" ht="13.15" customHeight="1" x14ac:dyDescent="0.25">
      <c r="A1818" s="33" t="s">
        <v>41</v>
      </c>
      <c r="B1818" s="45" t="s">
        <v>1996</v>
      </c>
      <c r="C1818" s="46">
        <v>48</v>
      </c>
      <c r="D1818" s="47" t="s">
        <v>88</v>
      </c>
      <c r="E1818" s="34">
        <v>44985</v>
      </c>
      <c r="F1818" s="33" t="s">
        <v>4905</v>
      </c>
      <c r="G1818" s="33" t="s">
        <v>2040</v>
      </c>
      <c r="H1818" s="37"/>
      <c r="I1818" s="35">
        <v>7992.1469999999999</v>
      </c>
      <c r="J1818" s="35">
        <v>7992.1469999999999</v>
      </c>
      <c r="K1818" s="35">
        <v>1518.508</v>
      </c>
      <c r="L1818" s="35">
        <v>9510.6550000000007</v>
      </c>
      <c r="M1818" s="35">
        <v>9510.6550000000007</v>
      </c>
      <c r="N1818" s="33" t="s">
        <v>776</v>
      </c>
      <c r="O1818" s="43">
        <v>44949</v>
      </c>
      <c r="P1818" s="36">
        <v>0</v>
      </c>
    </row>
    <row r="1819" spans="1:16" ht="13.15" customHeight="1" x14ac:dyDescent="0.25">
      <c r="A1819" s="33" t="s">
        <v>41</v>
      </c>
      <c r="B1819" s="45" t="s">
        <v>1996</v>
      </c>
      <c r="C1819" s="46">
        <v>49</v>
      </c>
      <c r="D1819" s="47" t="s">
        <v>88</v>
      </c>
      <c r="E1819" s="34">
        <v>45131</v>
      </c>
      <c r="F1819" s="33" t="s">
        <v>4897</v>
      </c>
      <c r="G1819" s="33" t="s">
        <v>2041</v>
      </c>
      <c r="H1819" s="37"/>
      <c r="I1819" s="35">
        <v>19326.944</v>
      </c>
      <c r="J1819" s="35">
        <v>19326.944</v>
      </c>
      <c r="K1819" s="35">
        <v>3672.1194999999998</v>
      </c>
      <c r="L1819" s="35">
        <v>22999.0635</v>
      </c>
      <c r="M1819" s="35">
        <v>0</v>
      </c>
      <c r="N1819" s="37"/>
      <c r="O1819" s="33"/>
      <c r="P1819" s="35">
        <v>0</v>
      </c>
    </row>
    <row r="1820" spans="1:16" ht="13.15" customHeight="1" x14ac:dyDescent="0.25">
      <c r="A1820" s="33" t="s">
        <v>41</v>
      </c>
      <c r="B1820" s="45" t="s">
        <v>1996</v>
      </c>
      <c r="C1820" s="46">
        <v>50</v>
      </c>
      <c r="D1820" s="47" t="s">
        <v>88</v>
      </c>
      <c r="E1820" s="34">
        <v>45117</v>
      </c>
      <c r="F1820" s="33" t="s">
        <v>4906</v>
      </c>
      <c r="G1820" s="33" t="s">
        <v>2042</v>
      </c>
      <c r="H1820" s="37"/>
      <c r="I1820" s="35">
        <v>60000</v>
      </c>
      <c r="J1820" s="35">
        <v>60000</v>
      </c>
      <c r="K1820" s="35">
        <v>11400</v>
      </c>
      <c r="L1820" s="35">
        <v>71400</v>
      </c>
      <c r="M1820" s="35">
        <v>71400</v>
      </c>
      <c r="N1820" s="33">
        <v>5023</v>
      </c>
      <c r="O1820" s="43">
        <v>45259</v>
      </c>
      <c r="P1820" s="36">
        <v>0</v>
      </c>
    </row>
    <row r="1821" spans="1:16" ht="13.15" customHeight="1" x14ac:dyDescent="0.25">
      <c r="A1821" s="33" t="s">
        <v>41</v>
      </c>
      <c r="B1821" s="45" t="s">
        <v>1996</v>
      </c>
      <c r="C1821" s="46">
        <v>51</v>
      </c>
      <c r="D1821" s="47" t="s">
        <v>88</v>
      </c>
      <c r="E1821" s="34">
        <v>45117</v>
      </c>
      <c r="F1821" s="33" t="s">
        <v>4906</v>
      </c>
      <c r="G1821" s="33" t="s">
        <v>2043</v>
      </c>
      <c r="H1821" s="37"/>
      <c r="I1821" s="35">
        <v>33000</v>
      </c>
      <c r="J1821" s="35">
        <v>33000</v>
      </c>
      <c r="K1821" s="35">
        <v>0</v>
      </c>
      <c r="L1821" s="35">
        <v>33000</v>
      </c>
      <c r="M1821" s="35">
        <v>33000</v>
      </c>
      <c r="N1821" s="33">
        <v>512023</v>
      </c>
      <c r="O1821" s="43">
        <v>45224</v>
      </c>
      <c r="P1821" s="36">
        <v>0</v>
      </c>
    </row>
    <row r="1822" spans="1:16" ht="13.15" customHeight="1" x14ac:dyDescent="0.25">
      <c r="A1822" s="33" t="s">
        <v>41</v>
      </c>
      <c r="B1822" s="45" t="s">
        <v>1996</v>
      </c>
      <c r="C1822" s="46">
        <v>52</v>
      </c>
      <c r="D1822" s="47" t="s">
        <v>88</v>
      </c>
      <c r="E1822" s="34">
        <v>45133</v>
      </c>
      <c r="F1822" s="33" t="s">
        <v>4907</v>
      </c>
      <c r="G1822" s="33" t="s">
        <v>2044</v>
      </c>
      <c r="H1822" s="37"/>
      <c r="I1822" s="35">
        <v>60000</v>
      </c>
      <c r="J1822" s="35">
        <v>60000</v>
      </c>
      <c r="K1822" s="35">
        <v>11400</v>
      </c>
      <c r="L1822" s="35">
        <v>71400</v>
      </c>
      <c r="M1822" s="35">
        <v>71400</v>
      </c>
      <c r="N1822" s="33">
        <v>5223</v>
      </c>
      <c r="O1822" s="43">
        <v>45234</v>
      </c>
      <c r="P1822" s="36">
        <v>0</v>
      </c>
    </row>
    <row r="1823" spans="1:16" ht="13.15" customHeight="1" x14ac:dyDescent="0.25">
      <c r="A1823" s="33" t="s">
        <v>41</v>
      </c>
      <c r="B1823" s="45" t="s">
        <v>1996</v>
      </c>
      <c r="C1823" s="46">
        <v>53</v>
      </c>
      <c r="D1823" s="47" t="s">
        <v>88</v>
      </c>
      <c r="E1823" s="34">
        <v>45133</v>
      </c>
      <c r="F1823" s="33" t="s">
        <v>4908</v>
      </c>
      <c r="G1823" s="33" t="s">
        <v>2044</v>
      </c>
      <c r="H1823" s="37"/>
      <c r="I1823" s="35">
        <v>18698.310000000001</v>
      </c>
      <c r="J1823" s="35">
        <v>18698.310000000001</v>
      </c>
      <c r="K1823" s="35">
        <v>3552.6790000000001</v>
      </c>
      <c r="L1823" s="35">
        <v>22250.989000000001</v>
      </c>
      <c r="M1823" s="35">
        <v>0</v>
      </c>
      <c r="N1823" s="37"/>
      <c r="O1823" s="33"/>
      <c r="P1823" s="35">
        <v>0</v>
      </c>
    </row>
    <row r="1824" spans="1:16" ht="13.15" customHeight="1" x14ac:dyDescent="0.25">
      <c r="A1824" s="33" t="s">
        <v>41</v>
      </c>
      <c r="B1824" s="45" t="s">
        <v>1996</v>
      </c>
      <c r="C1824" s="46">
        <v>54</v>
      </c>
      <c r="D1824" s="47" t="s">
        <v>88</v>
      </c>
      <c r="E1824" s="34">
        <v>45133</v>
      </c>
      <c r="F1824" s="33" t="s">
        <v>4909</v>
      </c>
      <c r="G1824" s="33" t="s">
        <v>2044</v>
      </c>
      <c r="H1824" s="37"/>
      <c r="I1824" s="35">
        <v>18698.310000000001</v>
      </c>
      <c r="J1824" s="35">
        <v>18698.310000000001</v>
      </c>
      <c r="K1824" s="35">
        <v>3552.6790000000001</v>
      </c>
      <c r="L1824" s="35">
        <v>22250.989000000001</v>
      </c>
      <c r="M1824" s="35">
        <v>22250.989000000001</v>
      </c>
      <c r="N1824" s="33">
        <v>542023</v>
      </c>
      <c r="O1824" s="43">
        <v>45229</v>
      </c>
      <c r="P1824" s="36">
        <v>0</v>
      </c>
    </row>
    <row r="1825" spans="1:16" ht="13.15" customHeight="1" x14ac:dyDescent="0.25">
      <c r="A1825" s="33" t="s">
        <v>41</v>
      </c>
      <c r="B1825" s="45" t="s">
        <v>1996</v>
      </c>
      <c r="C1825" s="46">
        <v>55</v>
      </c>
      <c r="D1825" s="47" t="s">
        <v>88</v>
      </c>
      <c r="E1825" s="34">
        <v>45133</v>
      </c>
      <c r="F1825" s="33" t="s">
        <v>4910</v>
      </c>
      <c r="G1825" s="33" t="s">
        <v>2045</v>
      </c>
      <c r="H1825" s="37"/>
      <c r="I1825" s="35">
        <v>40426.434499999996</v>
      </c>
      <c r="J1825" s="35">
        <v>40426.434499999996</v>
      </c>
      <c r="K1825" s="35">
        <v>7681.0225000000009</v>
      </c>
      <c r="L1825" s="35">
        <v>48107.457000000002</v>
      </c>
      <c r="M1825" s="35">
        <v>48107.457000000002</v>
      </c>
      <c r="N1825" s="33">
        <v>552023</v>
      </c>
      <c r="O1825" s="43">
        <v>45201</v>
      </c>
      <c r="P1825" s="36">
        <v>0</v>
      </c>
    </row>
    <row r="1826" spans="1:16" ht="13.15" customHeight="1" x14ac:dyDescent="0.25">
      <c r="A1826" s="33" t="s">
        <v>41</v>
      </c>
      <c r="B1826" s="45" t="s">
        <v>1996</v>
      </c>
      <c r="C1826" s="46">
        <v>56</v>
      </c>
      <c r="D1826" s="47" t="s">
        <v>88</v>
      </c>
      <c r="E1826" s="34">
        <v>45153</v>
      </c>
      <c r="F1826" s="33" t="s">
        <v>4167</v>
      </c>
      <c r="G1826" s="33" t="s">
        <v>2046</v>
      </c>
      <c r="H1826" s="37"/>
      <c r="I1826" s="35">
        <v>13153.110999999999</v>
      </c>
      <c r="J1826" s="35">
        <v>13153.110999999999</v>
      </c>
      <c r="K1826" s="35">
        <v>2499.0909999999999</v>
      </c>
      <c r="L1826" s="35">
        <v>15652.201999999999</v>
      </c>
      <c r="M1826" s="35">
        <v>0</v>
      </c>
      <c r="N1826" s="37"/>
      <c r="O1826" s="33"/>
      <c r="P1826" s="35">
        <v>0</v>
      </c>
    </row>
    <row r="1827" spans="1:16" ht="13.15" customHeight="1" x14ac:dyDescent="0.25">
      <c r="A1827" s="33" t="s">
        <v>41</v>
      </c>
      <c r="B1827" s="45" t="s">
        <v>1996</v>
      </c>
      <c r="C1827" s="46">
        <v>57</v>
      </c>
      <c r="D1827" s="47" t="s">
        <v>88</v>
      </c>
      <c r="E1827" s="34">
        <v>45139</v>
      </c>
      <c r="F1827" s="33" t="s">
        <v>4167</v>
      </c>
      <c r="G1827" s="33" t="s">
        <v>2047</v>
      </c>
      <c r="H1827" s="37"/>
      <c r="I1827" s="35">
        <v>1350</v>
      </c>
      <c r="J1827" s="35">
        <v>1350</v>
      </c>
      <c r="K1827" s="35">
        <v>256.5</v>
      </c>
      <c r="L1827" s="35">
        <v>1606.5</v>
      </c>
      <c r="M1827" s="35">
        <v>0</v>
      </c>
      <c r="N1827" s="37"/>
      <c r="O1827" s="33"/>
      <c r="P1827" s="35">
        <v>0</v>
      </c>
    </row>
    <row r="1828" spans="1:16" ht="13.15" customHeight="1" x14ac:dyDescent="0.25">
      <c r="A1828" s="33" t="s">
        <v>41</v>
      </c>
      <c r="B1828" s="45" t="s">
        <v>1996</v>
      </c>
      <c r="C1828" s="46">
        <v>58</v>
      </c>
      <c r="D1828" s="47" t="s">
        <v>88</v>
      </c>
      <c r="E1828" s="34">
        <v>45145</v>
      </c>
      <c r="F1828" s="33" t="s">
        <v>4911</v>
      </c>
      <c r="G1828" s="33" t="s">
        <v>2048</v>
      </c>
      <c r="H1828" s="37"/>
      <c r="I1828" s="35">
        <v>200</v>
      </c>
      <c r="J1828" s="35">
        <v>200</v>
      </c>
      <c r="K1828" s="35">
        <v>0</v>
      </c>
      <c r="L1828" s="35">
        <v>200</v>
      </c>
      <c r="M1828" s="35">
        <v>200</v>
      </c>
      <c r="N1828" s="33">
        <v>58</v>
      </c>
      <c r="O1828" s="43">
        <v>45166</v>
      </c>
      <c r="P1828" s="36">
        <v>0</v>
      </c>
    </row>
    <row r="1829" spans="1:16" ht="13.15" customHeight="1" x14ac:dyDescent="0.25">
      <c r="A1829" s="33" t="s">
        <v>41</v>
      </c>
      <c r="B1829" s="45" t="s">
        <v>1996</v>
      </c>
      <c r="C1829" s="46">
        <v>59</v>
      </c>
      <c r="D1829" s="47" t="s">
        <v>88</v>
      </c>
      <c r="E1829" s="34">
        <v>45187</v>
      </c>
      <c r="F1829" s="33" t="s">
        <v>4881</v>
      </c>
      <c r="G1829" s="33" t="s">
        <v>2049</v>
      </c>
      <c r="H1829" s="33" t="s">
        <v>3599</v>
      </c>
      <c r="I1829" s="35">
        <v>408099.53899999999</v>
      </c>
      <c r="J1829" s="35">
        <v>408099.53899999999</v>
      </c>
      <c r="K1829" s="35">
        <v>1538.9124999999999</v>
      </c>
      <c r="L1829" s="35">
        <v>409638.45150000002</v>
      </c>
      <c r="M1829" s="35">
        <v>409638.45150000002</v>
      </c>
      <c r="N1829" s="33">
        <v>5923</v>
      </c>
      <c r="O1829" s="43">
        <v>45234</v>
      </c>
      <c r="P1829" s="36">
        <v>0</v>
      </c>
    </row>
    <row r="1830" spans="1:16" ht="13.15" customHeight="1" x14ac:dyDescent="0.25">
      <c r="A1830" s="33" t="s">
        <v>41</v>
      </c>
      <c r="B1830" s="45" t="s">
        <v>1996</v>
      </c>
      <c r="C1830" s="46">
        <v>60</v>
      </c>
      <c r="D1830" s="47" t="s">
        <v>88</v>
      </c>
      <c r="E1830" s="34">
        <v>45187</v>
      </c>
      <c r="F1830" s="33" t="s">
        <v>4881</v>
      </c>
      <c r="G1830" s="33" t="s">
        <v>2049</v>
      </c>
      <c r="H1830" s="33" t="s">
        <v>122</v>
      </c>
      <c r="I1830" s="35">
        <v>408099.53899999999</v>
      </c>
      <c r="J1830" s="35">
        <v>408099.53899999999</v>
      </c>
      <c r="K1830" s="35">
        <v>1538.9124999999999</v>
      </c>
      <c r="L1830" s="35">
        <v>409638.45150000002</v>
      </c>
      <c r="M1830" s="35">
        <v>409638.45150000002</v>
      </c>
      <c r="N1830" s="33">
        <v>602023</v>
      </c>
      <c r="O1830" s="43">
        <v>45262</v>
      </c>
      <c r="P1830" s="36">
        <v>0</v>
      </c>
    </row>
    <row r="1831" spans="1:16" ht="13.15" customHeight="1" x14ac:dyDescent="0.25">
      <c r="A1831" s="33" t="s">
        <v>41</v>
      </c>
      <c r="B1831" s="45" t="s">
        <v>1996</v>
      </c>
      <c r="C1831" s="46">
        <v>61</v>
      </c>
      <c r="D1831" s="47" t="s">
        <v>88</v>
      </c>
      <c r="E1831" s="34">
        <v>45193</v>
      </c>
      <c r="F1831" s="33" t="s">
        <v>4896</v>
      </c>
      <c r="G1831" s="33" t="s">
        <v>2050</v>
      </c>
      <c r="H1831" s="33" t="s">
        <v>3599</v>
      </c>
      <c r="I1831" s="35">
        <v>92299.84599999999</v>
      </c>
      <c r="J1831" s="35">
        <v>92299.84599999999</v>
      </c>
      <c r="K1831" s="35">
        <v>436.97050000000002</v>
      </c>
      <c r="L1831" s="35">
        <v>92736.816500000001</v>
      </c>
      <c r="M1831" s="35">
        <v>0</v>
      </c>
      <c r="N1831" s="37"/>
      <c r="O1831" s="33"/>
      <c r="P1831" s="35">
        <v>0</v>
      </c>
    </row>
    <row r="1832" spans="1:16" ht="13.15" customHeight="1" x14ac:dyDescent="0.25">
      <c r="A1832" s="33" t="s">
        <v>41</v>
      </c>
      <c r="B1832" s="45" t="s">
        <v>1996</v>
      </c>
      <c r="C1832" s="46">
        <v>62</v>
      </c>
      <c r="D1832" s="47" t="s">
        <v>88</v>
      </c>
      <c r="E1832" s="34">
        <v>45193</v>
      </c>
      <c r="F1832" s="33" t="s">
        <v>4896</v>
      </c>
      <c r="G1832" s="33" t="s">
        <v>2051</v>
      </c>
      <c r="H1832" s="33" t="s">
        <v>122</v>
      </c>
      <c r="I1832" s="35">
        <v>92299.84599999999</v>
      </c>
      <c r="J1832" s="35">
        <v>92299.84599999999</v>
      </c>
      <c r="K1832" s="35">
        <v>436.97050000000002</v>
      </c>
      <c r="L1832" s="35">
        <v>92736.816500000001</v>
      </c>
      <c r="M1832" s="35">
        <v>0</v>
      </c>
      <c r="N1832" s="37"/>
      <c r="O1832" s="33"/>
      <c r="P1832" s="35">
        <v>0</v>
      </c>
    </row>
    <row r="1833" spans="1:16" ht="13.15" customHeight="1" x14ac:dyDescent="0.25">
      <c r="A1833" s="33" t="s">
        <v>41</v>
      </c>
      <c r="B1833" s="45" t="s">
        <v>1996</v>
      </c>
      <c r="C1833" s="46">
        <v>63</v>
      </c>
      <c r="D1833" s="47" t="s">
        <v>88</v>
      </c>
      <c r="E1833" s="34">
        <v>45193</v>
      </c>
      <c r="F1833" s="33" t="s">
        <v>4883</v>
      </c>
      <c r="G1833" s="33" t="s">
        <v>2052</v>
      </c>
      <c r="H1833" s="33" t="s">
        <v>242</v>
      </c>
      <c r="I1833" s="35">
        <v>31800</v>
      </c>
      <c r="J1833" s="35">
        <v>31800</v>
      </c>
      <c r="K1833" s="35">
        <v>342</v>
      </c>
      <c r="L1833" s="35">
        <v>32142</v>
      </c>
      <c r="M1833" s="35">
        <v>0</v>
      </c>
      <c r="N1833" s="37"/>
      <c r="O1833" s="33"/>
      <c r="P1833" s="35">
        <v>0</v>
      </c>
    </row>
    <row r="1834" spans="1:16" ht="13.15" customHeight="1" x14ac:dyDescent="0.25">
      <c r="A1834" s="33" t="s">
        <v>41</v>
      </c>
      <c r="B1834" s="45" t="s">
        <v>1996</v>
      </c>
      <c r="C1834" s="46">
        <v>64</v>
      </c>
      <c r="D1834" s="47" t="s">
        <v>88</v>
      </c>
      <c r="E1834" s="34">
        <v>45196</v>
      </c>
      <c r="F1834" s="33" t="s">
        <v>4900</v>
      </c>
      <c r="G1834" s="33" t="s">
        <v>2053</v>
      </c>
      <c r="H1834" s="33" t="s">
        <v>3599</v>
      </c>
      <c r="I1834" s="35">
        <v>20000</v>
      </c>
      <c r="J1834" s="35">
        <v>20000</v>
      </c>
      <c r="K1834" s="35">
        <v>1900</v>
      </c>
      <c r="L1834" s="35">
        <v>21900</v>
      </c>
      <c r="M1834" s="35">
        <v>21900</v>
      </c>
      <c r="N1834" s="33">
        <v>642023</v>
      </c>
      <c r="O1834" s="43">
        <v>45270</v>
      </c>
      <c r="P1834" s="36">
        <v>0</v>
      </c>
    </row>
    <row r="1835" spans="1:16" ht="13.15" customHeight="1" x14ac:dyDescent="0.25">
      <c r="A1835" s="33" t="s">
        <v>41</v>
      </c>
      <c r="B1835" s="45" t="s">
        <v>1996</v>
      </c>
      <c r="C1835" s="46">
        <v>65</v>
      </c>
      <c r="D1835" s="47" t="s">
        <v>88</v>
      </c>
      <c r="E1835" s="34">
        <v>45196</v>
      </c>
      <c r="F1835" s="33" t="s">
        <v>4901</v>
      </c>
      <c r="G1835" s="33" t="s">
        <v>2054</v>
      </c>
      <c r="H1835" s="33" t="s">
        <v>242</v>
      </c>
      <c r="I1835" s="35">
        <v>111000</v>
      </c>
      <c r="J1835" s="35">
        <v>111000</v>
      </c>
      <c r="K1835" s="35">
        <v>5700</v>
      </c>
      <c r="L1835" s="35">
        <v>116700</v>
      </c>
      <c r="M1835" s="35">
        <v>0</v>
      </c>
      <c r="N1835" s="37"/>
      <c r="O1835" s="33"/>
      <c r="P1835" s="35">
        <v>0</v>
      </c>
    </row>
    <row r="1836" spans="1:16" ht="13.15" customHeight="1" x14ac:dyDescent="0.25">
      <c r="A1836" s="33" t="s">
        <v>41</v>
      </c>
      <c r="B1836" s="45" t="s">
        <v>1996</v>
      </c>
      <c r="C1836" s="46">
        <v>66</v>
      </c>
      <c r="D1836" s="47" t="s">
        <v>88</v>
      </c>
      <c r="E1836" s="34">
        <v>45196</v>
      </c>
      <c r="F1836" s="33" t="s">
        <v>4881</v>
      </c>
      <c r="G1836" s="33" t="s">
        <v>2055</v>
      </c>
      <c r="H1836" s="37"/>
      <c r="I1836" s="35">
        <v>8123.8570000000009</v>
      </c>
      <c r="J1836" s="35">
        <v>8123.8570000000009</v>
      </c>
      <c r="K1836" s="35">
        <v>1543.5329999999999</v>
      </c>
      <c r="L1836" s="35">
        <v>9667.39</v>
      </c>
      <c r="M1836" s="35">
        <v>0</v>
      </c>
      <c r="N1836" s="37"/>
      <c r="O1836" s="33"/>
      <c r="P1836" s="35">
        <v>0</v>
      </c>
    </row>
    <row r="1837" spans="1:16" ht="13.15" customHeight="1" x14ac:dyDescent="0.25">
      <c r="A1837" s="33" t="s">
        <v>41</v>
      </c>
      <c r="B1837" s="45" t="s">
        <v>1996</v>
      </c>
      <c r="C1837" s="46">
        <v>67</v>
      </c>
      <c r="D1837" s="47" t="s">
        <v>88</v>
      </c>
      <c r="E1837" s="34">
        <v>45194</v>
      </c>
      <c r="F1837" s="33" t="s">
        <v>4881</v>
      </c>
      <c r="G1837" s="33" t="s">
        <v>2056</v>
      </c>
      <c r="H1837" s="37"/>
      <c r="I1837" s="35">
        <v>140398.15600000002</v>
      </c>
      <c r="J1837" s="35">
        <v>140398.15600000002</v>
      </c>
      <c r="K1837" s="35">
        <v>26675.65</v>
      </c>
      <c r="L1837" s="35">
        <v>167073.80600000001</v>
      </c>
      <c r="M1837" s="35">
        <v>167073.80600000001</v>
      </c>
      <c r="N1837" s="33">
        <v>672023</v>
      </c>
      <c r="O1837" s="43">
        <v>45262</v>
      </c>
      <c r="P1837" s="36">
        <v>0</v>
      </c>
    </row>
    <row r="1838" spans="1:16" ht="13.15" customHeight="1" x14ac:dyDescent="0.25">
      <c r="A1838" s="33" t="s">
        <v>41</v>
      </c>
      <c r="B1838" s="45" t="s">
        <v>1996</v>
      </c>
      <c r="C1838" s="46">
        <v>68</v>
      </c>
      <c r="D1838" s="47" t="s">
        <v>88</v>
      </c>
      <c r="E1838" s="34">
        <v>45225</v>
      </c>
      <c r="F1838" s="33" t="s">
        <v>4900</v>
      </c>
      <c r="G1838" s="33" t="s">
        <v>2057</v>
      </c>
      <c r="H1838" s="33" t="s">
        <v>122</v>
      </c>
      <c r="I1838" s="35">
        <v>20000</v>
      </c>
      <c r="J1838" s="35">
        <v>20000</v>
      </c>
      <c r="K1838" s="35">
        <v>1900</v>
      </c>
      <c r="L1838" s="35">
        <v>21900</v>
      </c>
      <c r="M1838" s="35">
        <v>0</v>
      </c>
      <c r="N1838" s="37"/>
      <c r="O1838" s="33"/>
      <c r="P1838" s="35">
        <v>0</v>
      </c>
    </row>
    <row r="1839" spans="1:16" ht="13.15" customHeight="1" x14ac:dyDescent="0.25">
      <c r="A1839" s="33" t="s">
        <v>41</v>
      </c>
      <c r="B1839" s="45" t="s">
        <v>1996</v>
      </c>
      <c r="C1839" s="46">
        <v>69</v>
      </c>
      <c r="D1839" s="47" t="s">
        <v>88</v>
      </c>
      <c r="E1839" s="34">
        <v>45225</v>
      </c>
      <c r="F1839" s="33" t="s">
        <v>4896</v>
      </c>
      <c r="G1839" s="33" t="s">
        <v>2058</v>
      </c>
      <c r="H1839" s="37"/>
      <c r="I1839" s="35">
        <v>60068.9</v>
      </c>
      <c r="J1839" s="35">
        <v>60068.9</v>
      </c>
      <c r="K1839" s="35">
        <v>11413.091</v>
      </c>
      <c r="L1839" s="35">
        <v>71481.991000000009</v>
      </c>
      <c r="M1839" s="35">
        <v>0</v>
      </c>
      <c r="N1839" s="37"/>
      <c r="O1839" s="33"/>
      <c r="P1839" s="35">
        <v>0</v>
      </c>
    </row>
    <row r="1840" spans="1:16" ht="13.15" customHeight="1" x14ac:dyDescent="0.25">
      <c r="A1840" s="33" t="s">
        <v>41</v>
      </c>
      <c r="B1840" s="45" t="s">
        <v>1996</v>
      </c>
      <c r="C1840" s="46">
        <v>70</v>
      </c>
      <c r="D1840" s="47" t="s">
        <v>88</v>
      </c>
      <c r="E1840" s="34">
        <v>45257</v>
      </c>
      <c r="F1840" s="33" t="s">
        <v>4881</v>
      </c>
      <c r="G1840" s="33" t="s">
        <v>2059</v>
      </c>
      <c r="H1840" s="33" t="s">
        <v>123</v>
      </c>
      <c r="I1840" s="35">
        <v>460298.61699999997</v>
      </c>
      <c r="J1840" s="35">
        <v>460298.61699999997</v>
      </c>
      <c r="K1840" s="35">
        <v>11456.737499999999</v>
      </c>
      <c r="L1840" s="35">
        <v>471755.35450000002</v>
      </c>
      <c r="M1840" s="35">
        <v>0</v>
      </c>
      <c r="N1840" s="37"/>
      <c r="O1840" s="33"/>
      <c r="P1840" s="35">
        <v>0</v>
      </c>
    </row>
    <row r="1841" spans="1:16" ht="13.15" customHeight="1" x14ac:dyDescent="0.25">
      <c r="A1841" s="33" t="s">
        <v>41</v>
      </c>
      <c r="B1841" s="45" t="s">
        <v>1996</v>
      </c>
      <c r="C1841" s="46">
        <v>71</v>
      </c>
      <c r="D1841" s="47" t="s">
        <v>88</v>
      </c>
      <c r="E1841" s="34">
        <v>45257</v>
      </c>
      <c r="F1841" s="33" t="s">
        <v>4896</v>
      </c>
      <c r="G1841" s="33" t="s">
        <v>2060</v>
      </c>
      <c r="H1841" s="33" t="s">
        <v>123</v>
      </c>
      <c r="I1841" s="35">
        <v>92299.84599999999</v>
      </c>
      <c r="J1841" s="35">
        <v>92299.84599999999</v>
      </c>
      <c r="K1841" s="35">
        <v>436.97050000000002</v>
      </c>
      <c r="L1841" s="35">
        <v>92736.816500000001</v>
      </c>
      <c r="M1841" s="35">
        <v>0</v>
      </c>
      <c r="N1841" s="37"/>
      <c r="O1841" s="33"/>
      <c r="P1841" s="35">
        <v>0</v>
      </c>
    </row>
    <row r="1842" spans="1:16" ht="13.15" customHeight="1" x14ac:dyDescent="0.25">
      <c r="A1842" s="33" t="s">
        <v>41</v>
      </c>
      <c r="B1842" s="45" t="s">
        <v>1996</v>
      </c>
      <c r="C1842" s="46">
        <v>72</v>
      </c>
      <c r="D1842" s="47" t="s">
        <v>88</v>
      </c>
      <c r="E1842" s="34">
        <v>45257</v>
      </c>
      <c r="F1842" s="33" t="s">
        <v>4900</v>
      </c>
      <c r="G1842" s="33" t="s">
        <v>2061</v>
      </c>
      <c r="H1842" s="33" t="s">
        <v>123</v>
      </c>
      <c r="I1842" s="35">
        <v>20000</v>
      </c>
      <c r="J1842" s="35">
        <v>20000</v>
      </c>
      <c r="K1842" s="35">
        <v>1900</v>
      </c>
      <c r="L1842" s="35">
        <v>21900</v>
      </c>
      <c r="M1842" s="35">
        <v>0</v>
      </c>
      <c r="N1842" s="37"/>
      <c r="O1842" s="33"/>
      <c r="P1842" s="35">
        <v>0</v>
      </c>
    </row>
    <row r="1843" spans="1:16" ht="13.15" customHeight="1" x14ac:dyDescent="0.25">
      <c r="A1843" s="33" t="s">
        <v>41</v>
      </c>
      <c r="B1843" s="45" t="s">
        <v>1996</v>
      </c>
      <c r="C1843" s="46">
        <v>73</v>
      </c>
      <c r="D1843" s="47" t="s">
        <v>88</v>
      </c>
      <c r="E1843" s="34">
        <v>45257</v>
      </c>
      <c r="F1843" s="33" t="s">
        <v>4912</v>
      </c>
      <c r="G1843" s="33" t="s">
        <v>2062</v>
      </c>
      <c r="H1843" s="37"/>
      <c r="I1843" s="35">
        <v>15632.741</v>
      </c>
      <c r="J1843" s="35">
        <v>15632.741</v>
      </c>
      <c r="K1843" s="35">
        <v>2970.221</v>
      </c>
      <c r="L1843" s="35">
        <v>18602.962</v>
      </c>
      <c r="M1843" s="35">
        <v>0</v>
      </c>
      <c r="N1843" s="37"/>
      <c r="O1843" s="33"/>
      <c r="P1843" s="35">
        <v>0</v>
      </c>
    </row>
    <row r="1844" spans="1:16" ht="13.15" customHeight="1" x14ac:dyDescent="0.25">
      <c r="A1844" s="33" t="s">
        <v>41</v>
      </c>
      <c r="B1844" s="45" t="s">
        <v>1996</v>
      </c>
      <c r="C1844" s="46">
        <v>74</v>
      </c>
      <c r="D1844" s="47" t="s">
        <v>88</v>
      </c>
      <c r="E1844" s="34">
        <v>45257</v>
      </c>
      <c r="F1844" s="33" t="s">
        <v>4913</v>
      </c>
      <c r="G1844" s="33" t="s">
        <v>2063</v>
      </c>
      <c r="H1844" s="33" t="s">
        <v>123</v>
      </c>
      <c r="I1844" s="35">
        <v>95699.539000000004</v>
      </c>
      <c r="J1844" s="35">
        <v>95699.539000000004</v>
      </c>
      <c r="K1844" s="35">
        <v>1082.9124999999999</v>
      </c>
      <c r="L1844" s="35">
        <v>96782.451499999996</v>
      </c>
      <c r="M1844" s="35">
        <v>0</v>
      </c>
      <c r="N1844" s="37"/>
      <c r="O1844" s="33"/>
      <c r="P1844" s="35">
        <v>0</v>
      </c>
    </row>
    <row r="1845" spans="1:16" ht="13.15" customHeight="1" x14ac:dyDescent="0.25">
      <c r="A1845" s="33" t="s">
        <v>41</v>
      </c>
      <c r="B1845" s="45" t="s">
        <v>1996</v>
      </c>
      <c r="C1845" s="46">
        <v>75</v>
      </c>
      <c r="D1845" s="47" t="s">
        <v>88</v>
      </c>
      <c r="E1845" s="34">
        <v>45257</v>
      </c>
      <c r="F1845" s="33" t="s">
        <v>4913</v>
      </c>
      <c r="G1845" s="33" t="s">
        <v>2064</v>
      </c>
      <c r="H1845" s="37"/>
      <c r="I1845" s="35">
        <v>22153.110999999997</v>
      </c>
      <c r="J1845" s="35">
        <v>22153.110999999997</v>
      </c>
      <c r="K1845" s="35">
        <v>4209.0910000000003</v>
      </c>
      <c r="L1845" s="35">
        <v>26362.202000000001</v>
      </c>
      <c r="M1845" s="35">
        <v>0</v>
      </c>
      <c r="N1845" s="37"/>
      <c r="O1845" s="33"/>
      <c r="P1845" s="35">
        <v>0</v>
      </c>
    </row>
    <row r="1846" spans="1:16" ht="13.15" customHeight="1" x14ac:dyDescent="0.25">
      <c r="A1846" s="33" t="s">
        <v>41</v>
      </c>
      <c r="B1846" s="45" t="s">
        <v>1996</v>
      </c>
      <c r="C1846" s="46">
        <v>76</v>
      </c>
      <c r="D1846" s="47" t="s">
        <v>88</v>
      </c>
      <c r="E1846" s="34">
        <v>45266</v>
      </c>
      <c r="F1846" s="33" t="s">
        <v>4914</v>
      </c>
      <c r="G1846" s="33" t="s">
        <v>2065</v>
      </c>
      <c r="H1846" s="37"/>
      <c r="I1846" s="35">
        <v>27568.781999999999</v>
      </c>
      <c r="J1846" s="35">
        <v>27568.781999999999</v>
      </c>
      <c r="K1846" s="35">
        <v>5238.0684999999994</v>
      </c>
      <c r="L1846" s="35">
        <v>32806.8505</v>
      </c>
      <c r="M1846" s="35">
        <v>0</v>
      </c>
      <c r="N1846" s="37"/>
      <c r="O1846" s="33"/>
      <c r="P1846" s="35">
        <v>0</v>
      </c>
    </row>
    <row r="1847" spans="1:16" ht="13.15" customHeight="1" x14ac:dyDescent="0.25">
      <c r="A1847" s="33" t="s">
        <v>41</v>
      </c>
      <c r="B1847" s="45" t="s">
        <v>1996</v>
      </c>
      <c r="C1847" s="46">
        <v>78</v>
      </c>
      <c r="D1847" s="47" t="s">
        <v>88</v>
      </c>
      <c r="E1847" s="34">
        <v>45200</v>
      </c>
      <c r="F1847" s="33" t="s">
        <v>4584</v>
      </c>
      <c r="G1847" s="33" t="s">
        <v>3723</v>
      </c>
      <c r="H1847" s="33" t="s">
        <v>2066</v>
      </c>
      <c r="I1847" s="35">
        <v>180938.39350000001</v>
      </c>
      <c r="J1847" s="36">
        <v>0</v>
      </c>
      <c r="K1847" s="35">
        <v>0</v>
      </c>
      <c r="L1847" s="35">
        <v>180938.39350000001</v>
      </c>
      <c r="M1847" s="35">
        <v>0</v>
      </c>
      <c r="N1847" s="37"/>
      <c r="O1847" s="33"/>
      <c r="P1847" s="35">
        <v>0</v>
      </c>
    </row>
    <row r="1848" spans="1:16" ht="13.15" customHeight="1" x14ac:dyDescent="0.25">
      <c r="A1848" s="33" t="s">
        <v>41</v>
      </c>
      <c r="B1848" s="45" t="s">
        <v>1996</v>
      </c>
      <c r="C1848" s="46">
        <v>79</v>
      </c>
      <c r="D1848" s="47" t="s">
        <v>88</v>
      </c>
      <c r="E1848" s="34">
        <v>45200</v>
      </c>
      <c r="F1848" s="33" t="s">
        <v>4584</v>
      </c>
      <c r="G1848" s="33" t="s">
        <v>3724</v>
      </c>
      <c r="H1848" s="33" t="s">
        <v>2066</v>
      </c>
      <c r="I1848" s="35">
        <v>180938.39350000001</v>
      </c>
      <c r="J1848" s="36">
        <v>0</v>
      </c>
      <c r="K1848" s="35">
        <v>0</v>
      </c>
      <c r="L1848" s="35">
        <v>180938.39350000001</v>
      </c>
      <c r="M1848" s="35">
        <v>0</v>
      </c>
      <c r="N1848" s="37"/>
      <c r="O1848" s="33"/>
      <c r="P1848" s="35">
        <v>0</v>
      </c>
    </row>
    <row r="1849" spans="1:16" ht="13.15" customHeight="1" x14ac:dyDescent="0.25">
      <c r="A1849" s="33" t="s">
        <v>41</v>
      </c>
      <c r="B1849" s="45" t="s">
        <v>1996</v>
      </c>
      <c r="C1849" s="46">
        <v>80</v>
      </c>
      <c r="D1849" s="47" t="s">
        <v>88</v>
      </c>
      <c r="E1849" s="34">
        <v>45200</v>
      </c>
      <c r="F1849" s="33" t="s">
        <v>4906</v>
      </c>
      <c r="G1849" s="33" t="s">
        <v>3725</v>
      </c>
      <c r="H1849" s="33" t="s">
        <v>226</v>
      </c>
      <c r="I1849" s="35">
        <v>33000</v>
      </c>
      <c r="J1849" s="36">
        <v>0</v>
      </c>
      <c r="K1849" s="35">
        <v>0</v>
      </c>
      <c r="L1849" s="35">
        <v>33000</v>
      </c>
      <c r="M1849" s="35">
        <v>0</v>
      </c>
      <c r="N1849" s="37"/>
      <c r="O1849" s="33"/>
      <c r="P1849" s="35">
        <v>0</v>
      </c>
    </row>
    <row r="1850" spans="1:16" ht="13.15" customHeight="1" x14ac:dyDescent="0.25">
      <c r="A1850" s="33" t="s">
        <v>41</v>
      </c>
      <c r="B1850" s="45" t="s">
        <v>1996</v>
      </c>
      <c r="C1850" s="46">
        <v>81</v>
      </c>
      <c r="D1850" s="47" t="s">
        <v>88</v>
      </c>
      <c r="E1850" s="34">
        <v>45200</v>
      </c>
      <c r="F1850" s="33" t="s">
        <v>4915</v>
      </c>
      <c r="G1850" s="33" t="s">
        <v>3726</v>
      </c>
      <c r="H1850" s="33" t="s">
        <v>2066</v>
      </c>
      <c r="I1850" s="35">
        <v>205212.2015</v>
      </c>
      <c r="J1850" s="36">
        <v>0</v>
      </c>
      <c r="K1850" s="35">
        <v>0</v>
      </c>
      <c r="L1850" s="35">
        <v>205212.2015</v>
      </c>
      <c r="M1850" s="35">
        <v>0</v>
      </c>
      <c r="N1850" s="37"/>
      <c r="O1850" s="33"/>
      <c r="P1850" s="35">
        <v>0</v>
      </c>
    </row>
    <row r="1851" spans="1:16" ht="13.15" customHeight="1" x14ac:dyDescent="0.25">
      <c r="A1851" s="33" t="s">
        <v>41</v>
      </c>
      <c r="B1851" s="45" t="s">
        <v>1996</v>
      </c>
      <c r="C1851" s="46">
        <v>82</v>
      </c>
      <c r="D1851" s="47" t="s">
        <v>88</v>
      </c>
      <c r="E1851" s="34">
        <v>45200</v>
      </c>
      <c r="F1851" s="33" t="s">
        <v>4907</v>
      </c>
      <c r="G1851" s="33" t="s">
        <v>3727</v>
      </c>
      <c r="H1851" s="33" t="s">
        <v>2066</v>
      </c>
      <c r="I1851" s="35">
        <v>205212.2015</v>
      </c>
      <c r="J1851" s="36">
        <v>0</v>
      </c>
      <c r="K1851" s="35">
        <v>0</v>
      </c>
      <c r="L1851" s="35">
        <v>205212.2015</v>
      </c>
      <c r="M1851" s="35">
        <v>0</v>
      </c>
      <c r="N1851" s="37"/>
      <c r="O1851" s="33"/>
      <c r="P1851" s="35">
        <v>0</v>
      </c>
    </row>
    <row r="1852" spans="1:16" ht="13.15" customHeight="1" x14ac:dyDescent="0.25">
      <c r="A1852" s="33" t="s">
        <v>41</v>
      </c>
      <c r="B1852" s="45" t="s">
        <v>1996</v>
      </c>
      <c r="C1852" s="46">
        <v>83</v>
      </c>
      <c r="D1852" s="47" t="s">
        <v>88</v>
      </c>
      <c r="E1852" s="34">
        <v>45291</v>
      </c>
      <c r="F1852" s="33" t="s">
        <v>4916</v>
      </c>
      <c r="G1852" s="33" t="s">
        <v>2067</v>
      </c>
      <c r="H1852" s="33" t="s">
        <v>2068</v>
      </c>
      <c r="I1852" s="35">
        <v>13753.325500000001</v>
      </c>
      <c r="J1852" s="35">
        <v>13753.325500000001</v>
      </c>
      <c r="K1852" s="35">
        <v>2613.1320000000001</v>
      </c>
      <c r="L1852" s="35">
        <v>16366.4575</v>
      </c>
      <c r="M1852" s="35">
        <v>16366.4575</v>
      </c>
      <c r="N1852" s="33">
        <v>832023</v>
      </c>
      <c r="O1852" s="43">
        <v>45290</v>
      </c>
      <c r="P1852" s="36">
        <v>0</v>
      </c>
    </row>
    <row r="1853" spans="1:16" ht="13.15" customHeight="1" x14ac:dyDescent="0.25">
      <c r="A1853" s="33" t="s">
        <v>41</v>
      </c>
      <c r="B1853" s="45" t="s">
        <v>1996</v>
      </c>
      <c r="C1853" s="46">
        <v>84</v>
      </c>
      <c r="D1853" s="47" t="s">
        <v>88</v>
      </c>
      <c r="E1853" s="34">
        <v>45291</v>
      </c>
      <c r="F1853" s="33" t="s">
        <v>4882</v>
      </c>
      <c r="G1853" s="33" t="s">
        <v>2069</v>
      </c>
      <c r="H1853" s="33" t="s">
        <v>2070</v>
      </c>
      <c r="I1853" s="35">
        <v>69500</v>
      </c>
      <c r="J1853" s="35">
        <v>69500</v>
      </c>
      <c r="K1853" s="35">
        <v>0</v>
      </c>
      <c r="L1853" s="35">
        <v>69500</v>
      </c>
      <c r="M1853" s="35">
        <v>0</v>
      </c>
      <c r="N1853" s="37"/>
      <c r="O1853" s="33"/>
      <c r="P1853" s="35">
        <v>0</v>
      </c>
    </row>
    <row r="1854" spans="1:16" ht="13.15" customHeight="1" x14ac:dyDescent="0.25">
      <c r="A1854" s="33" t="s">
        <v>42</v>
      </c>
      <c r="B1854" s="45" t="s">
        <v>2071</v>
      </c>
      <c r="C1854" s="46">
        <v>1</v>
      </c>
      <c r="D1854" s="47" t="s">
        <v>88</v>
      </c>
      <c r="E1854" s="34">
        <v>45035</v>
      </c>
      <c r="F1854" s="33" t="s">
        <v>4917</v>
      </c>
      <c r="G1854" s="33" t="s">
        <v>2072</v>
      </c>
      <c r="H1854" s="37"/>
      <c r="I1854" s="35">
        <v>119432.43700000001</v>
      </c>
      <c r="J1854" s="35">
        <v>119432.43700000001</v>
      </c>
      <c r="K1854" s="35">
        <v>22692.163</v>
      </c>
      <c r="L1854" s="35">
        <v>142124.6</v>
      </c>
      <c r="M1854" s="35">
        <v>142124.6</v>
      </c>
      <c r="N1854" s="33">
        <v>130074</v>
      </c>
      <c r="O1854" s="43">
        <v>45257</v>
      </c>
      <c r="P1854" s="36">
        <v>0</v>
      </c>
    </row>
    <row r="1855" spans="1:16" ht="13.15" customHeight="1" x14ac:dyDescent="0.25">
      <c r="A1855" s="33" t="s">
        <v>42</v>
      </c>
      <c r="B1855" s="45" t="s">
        <v>2071</v>
      </c>
      <c r="C1855" s="46">
        <v>2</v>
      </c>
      <c r="D1855" s="47" t="s">
        <v>88</v>
      </c>
      <c r="E1855" s="34">
        <v>45035</v>
      </c>
      <c r="F1855" s="33" t="s">
        <v>4918</v>
      </c>
      <c r="G1855" s="33" t="s">
        <v>2073</v>
      </c>
      <c r="H1855" s="33" t="s">
        <v>230</v>
      </c>
      <c r="I1855" s="35">
        <v>849.923</v>
      </c>
      <c r="J1855" s="35">
        <v>849.923</v>
      </c>
      <c r="K1855" s="35">
        <v>161.48499999999999</v>
      </c>
      <c r="L1855" s="35">
        <v>1011.408</v>
      </c>
      <c r="M1855" s="35">
        <v>1011.408</v>
      </c>
      <c r="N1855" s="33">
        <v>3395282</v>
      </c>
      <c r="O1855" s="43">
        <v>44968</v>
      </c>
      <c r="P1855" s="36">
        <v>0</v>
      </c>
    </row>
    <row r="1856" spans="1:16" ht="13.15" customHeight="1" x14ac:dyDescent="0.25">
      <c r="A1856" s="33" t="s">
        <v>42</v>
      </c>
      <c r="B1856" s="45" t="s">
        <v>2071</v>
      </c>
      <c r="C1856" s="46">
        <v>3</v>
      </c>
      <c r="D1856" s="47" t="s">
        <v>88</v>
      </c>
      <c r="E1856" s="34">
        <v>45035</v>
      </c>
      <c r="F1856" s="33" t="s">
        <v>4919</v>
      </c>
      <c r="G1856" s="33" t="s">
        <v>2074</v>
      </c>
      <c r="H1856" s="33" t="s">
        <v>1851</v>
      </c>
      <c r="I1856" s="35">
        <v>8499.23</v>
      </c>
      <c r="J1856" s="35">
        <v>8499.23</v>
      </c>
      <c r="K1856" s="35">
        <v>1614.8534999999999</v>
      </c>
      <c r="L1856" s="35">
        <v>10114.083500000001</v>
      </c>
      <c r="M1856" s="35">
        <v>10114.083500000001</v>
      </c>
      <c r="N1856" s="33" t="s">
        <v>2075</v>
      </c>
      <c r="O1856" s="43">
        <v>45229</v>
      </c>
      <c r="P1856" s="36">
        <v>0</v>
      </c>
    </row>
    <row r="1857" spans="1:16" ht="13.15" customHeight="1" x14ac:dyDescent="0.25">
      <c r="A1857" s="33" t="s">
        <v>42</v>
      </c>
      <c r="B1857" s="45" t="s">
        <v>2071</v>
      </c>
      <c r="C1857" s="46">
        <v>4</v>
      </c>
      <c r="D1857" s="47" t="s">
        <v>88</v>
      </c>
      <c r="E1857" s="34">
        <v>45035</v>
      </c>
      <c r="F1857" s="33" t="s">
        <v>4919</v>
      </c>
      <c r="G1857" s="33" t="s">
        <v>2076</v>
      </c>
      <c r="H1857" s="33" t="s">
        <v>90</v>
      </c>
      <c r="I1857" s="35">
        <v>10199.075999999999</v>
      </c>
      <c r="J1857" s="35">
        <v>10199.075999999999</v>
      </c>
      <c r="K1857" s="35">
        <v>1937.8240000000001</v>
      </c>
      <c r="L1857" s="35">
        <v>12136.9</v>
      </c>
      <c r="M1857" s="35">
        <v>12136.9</v>
      </c>
      <c r="N1857" s="33">
        <v>5164744</v>
      </c>
      <c r="O1857" s="43">
        <v>45013</v>
      </c>
      <c r="P1857" s="36">
        <v>0</v>
      </c>
    </row>
    <row r="1858" spans="1:16" ht="13.15" customHeight="1" x14ac:dyDescent="0.25">
      <c r="A1858" s="33" t="s">
        <v>42</v>
      </c>
      <c r="B1858" s="45" t="s">
        <v>2071</v>
      </c>
      <c r="C1858" s="46">
        <v>5</v>
      </c>
      <c r="D1858" s="47" t="s">
        <v>88</v>
      </c>
      <c r="E1858" s="34">
        <v>45035</v>
      </c>
      <c r="F1858" s="33" t="s">
        <v>4920</v>
      </c>
      <c r="G1858" s="33" t="s">
        <v>2077</v>
      </c>
      <c r="H1858" s="37"/>
      <c r="I1858" s="35">
        <v>300</v>
      </c>
      <c r="J1858" s="35">
        <v>300</v>
      </c>
      <c r="K1858" s="35">
        <v>57</v>
      </c>
      <c r="L1858" s="35">
        <v>357</v>
      </c>
      <c r="M1858" s="35">
        <v>357</v>
      </c>
      <c r="N1858" s="33">
        <v>5217965</v>
      </c>
      <c r="O1858" s="43">
        <v>44963</v>
      </c>
      <c r="P1858" s="36">
        <v>0</v>
      </c>
    </row>
    <row r="1859" spans="1:16" ht="13.15" customHeight="1" x14ac:dyDescent="0.25">
      <c r="A1859" s="33" t="s">
        <v>42</v>
      </c>
      <c r="B1859" s="45" t="s">
        <v>2071</v>
      </c>
      <c r="C1859" s="46">
        <v>6</v>
      </c>
      <c r="D1859" s="47" t="s">
        <v>88</v>
      </c>
      <c r="E1859" s="34">
        <v>45035</v>
      </c>
      <c r="F1859" s="33" t="s">
        <v>4918</v>
      </c>
      <c r="G1859" s="33" t="s">
        <v>2078</v>
      </c>
      <c r="H1859" s="33" t="s">
        <v>3631</v>
      </c>
      <c r="I1859" s="35">
        <v>9349.1530000000002</v>
      </c>
      <c r="J1859" s="35">
        <v>9349.1530000000002</v>
      </c>
      <c r="K1859" s="35">
        <v>1776.3389999999999</v>
      </c>
      <c r="L1859" s="35">
        <v>11125.492</v>
      </c>
      <c r="M1859" s="35">
        <v>11125.492</v>
      </c>
      <c r="N1859" s="33">
        <v>3395282</v>
      </c>
      <c r="O1859" s="43">
        <v>44968</v>
      </c>
      <c r="P1859" s="36">
        <v>0</v>
      </c>
    </row>
    <row r="1860" spans="1:16" ht="13.15" customHeight="1" x14ac:dyDescent="0.25">
      <c r="A1860" s="33" t="s">
        <v>42</v>
      </c>
      <c r="B1860" s="45" t="s">
        <v>2071</v>
      </c>
      <c r="C1860" s="46">
        <v>7</v>
      </c>
      <c r="D1860" s="47" t="s">
        <v>88</v>
      </c>
      <c r="E1860" s="34">
        <v>45035</v>
      </c>
      <c r="F1860" s="33" t="s">
        <v>4921</v>
      </c>
      <c r="G1860" s="33" t="s">
        <v>2079</v>
      </c>
      <c r="H1860" s="37"/>
      <c r="I1860" s="35">
        <v>1000</v>
      </c>
      <c r="J1860" s="35">
        <v>1000</v>
      </c>
      <c r="K1860" s="35">
        <v>0</v>
      </c>
      <c r="L1860" s="35">
        <v>1000</v>
      </c>
      <c r="M1860" s="35">
        <v>1000</v>
      </c>
      <c r="N1860" s="33">
        <v>8735281</v>
      </c>
      <c r="O1860" s="43">
        <v>45137</v>
      </c>
      <c r="P1860" s="36">
        <v>0</v>
      </c>
    </row>
    <row r="1861" spans="1:16" ht="13.15" customHeight="1" x14ac:dyDescent="0.25">
      <c r="A1861" s="33" t="s">
        <v>42</v>
      </c>
      <c r="B1861" s="45" t="s">
        <v>2071</v>
      </c>
      <c r="C1861" s="46">
        <v>8</v>
      </c>
      <c r="D1861" s="47" t="s">
        <v>88</v>
      </c>
      <c r="E1861" s="34">
        <v>45036</v>
      </c>
      <c r="F1861" s="33" t="s">
        <v>4922</v>
      </c>
      <c r="G1861" s="33" t="s">
        <v>2080</v>
      </c>
      <c r="H1861" s="37"/>
      <c r="I1861" s="35">
        <v>4061.9285000000004</v>
      </c>
      <c r="J1861" s="35">
        <v>4061.9285000000004</v>
      </c>
      <c r="K1861" s="35">
        <v>771.76599999999996</v>
      </c>
      <c r="L1861" s="35">
        <v>4833.6944999999996</v>
      </c>
      <c r="M1861" s="35">
        <v>4833.6944999999996</v>
      </c>
      <c r="N1861" s="33" t="s">
        <v>2081</v>
      </c>
      <c r="O1861" s="43">
        <v>45129</v>
      </c>
      <c r="P1861" s="36">
        <v>0</v>
      </c>
    </row>
    <row r="1862" spans="1:16" ht="13.15" customHeight="1" x14ac:dyDescent="0.25">
      <c r="A1862" s="33" t="s">
        <v>42</v>
      </c>
      <c r="B1862" s="45" t="s">
        <v>2071</v>
      </c>
      <c r="C1862" s="46">
        <v>9</v>
      </c>
      <c r="D1862" s="47" t="s">
        <v>88</v>
      </c>
      <c r="E1862" s="34">
        <v>45036</v>
      </c>
      <c r="F1862" s="33" t="s">
        <v>4922</v>
      </c>
      <c r="G1862" s="33" t="s">
        <v>2082</v>
      </c>
      <c r="H1862" s="37"/>
      <c r="I1862" s="35">
        <v>1500</v>
      </c>
      <c r="J1862" s="35">
        <v>1500</v>
      </c>
      <c r="K1862" s="35">
        <v>285</v>
      </c>
      <c r="L1862" s="35">
        <v>1785</v>
      </c>
      <c r="M1862" s="35">
        <v>1785</v>
      </c>
      <c r="N1862" s="33" t="s">
        <v>2081</v>
      </c>
      <c r="O1862" s="43">
        <v>45129</v>
      </c>
      <c r="P1862" s="36">
        <v>0</v>
      </c>
    </row>
    <row r="1863" spans="1:16" ht="13.15" customHeight="1" x14ac:dyDescent="0.25">
      <c r="A1863" s="33" t="s">
        <v>42</v>
      </c>
      <c r="B1863" s="45" t="s">
        <v>2071</v>
      </c>
      <c r="C1863" s="46">
        <v>10</v>
      </c>
      <c r="D1863" s="47" t="s">
        <v>88</v>
      </c>
      <c r="E1863" s="34">
        <v>45036</v>
      </c>
      <c r="F1863" s="33" t="s">
        <v>4923</v>
      </c>
      <c r="G1863" s="33" t="s">
        <v>2083</v>
      </c>
      <c r="H1863" s="37"/>
      <c r="I1863" s="35">
        <v>1000</v>
      </c>
      <c r="J1863" s="35">
        <v>1000</v>
      </c>
      <c r="K1863" s="35">
        <v>0</v>
      </c>
      <c r="L1863" s="35">
        <v>1000</v>
      </c>
      <c r="M1863" s="35">
        <v>1000</v>
      </c>
      <c r="N1863" s="33">
        <v>9683625</v>
      </c>
      <c r="O1863" s="43">
        <v>45060</v>
      </c>
      <c r="P1863" s="36">
        <v>0</v>
      </c>
    </row>
    <row r="1864" spans="1:16" ht="13.15" customHeight="1" x14ac:dyDescent="0.25">
      <c r="A1864" s="33" t="s">
        <v>42</v>
      </c>
      <c r="B1864" s="45" t="s">
        <v>2071</v>
      </c>
      <c r="C1864" s="46">
        <v>11</v>
      </c>
      <c r="D1864" s="47" t="s">
        <v>88</v>
      </c>
      <c r="E1864" s="34">
        <v>45036</v>
      </c>
      <c r="F1864" s="33" t="s">
        <v>4924</v>
      </c>
      <c r="G1864" s="33" t="s">
        <v>2084</v>
      </c>
      <c r="H1864" s="37"/>
      <c r="I1864" s="35">
        <v>1000</v>
      </c>
      <c r="J1864" s="35">
        <v>1000</v>
      </c>
      <c r="K1864" s="35">
        <v>0</v>
      </c>
      <c r="L1864" s="35">
        <v>1000</v>
      </c>
      <c r="M1864" s="35">
        <v>1000</v>
      </c>
      <c r="N1864" s="33">
        <v>70527</v>
      </c>
      <c r="O1864" s="43">
        <v>45090</v>
      </c>
      <c r="P1864" s="36">
        <v>0</v>
      </c>
    </row>
    <row r="1865" spans="1:16" ht="13.15" customHeight="1" x14ac:dyDescent="0.25">
      <c r="A1865" s="33" t="s">
        <v>42</v>
      </c>
      <c r="B1865" s="45" t="s">
        <v>2071</v>
      </c>
      <c r="C1865" s="46">
        <v>12</v>
      </c>
      <c r="D1865" s="47" t="s">
        <v>88</v>
      </c>
      <c r="E1865" s="34">
        <v>45109</v>
      </c>
      <c r="F1865" s="33" t="s">
        <v>4923</v>
      </c>
      <c r="G1865" s="33" t="s">
        <v>2085</v>
      </c>
      <c r="H1865" s="37"/>
      <c r="I1865" s="35">
        <v>5000</v>
      </c>
      <c r="J1865" s="35">
        <v>5000</v>
      </c>
      <c r="K1865" s="35">
        <v>950</v>
      </c>
      <c r="L1865" s="35">
        <v>5950</v>
      </c>
      <c r="M1865" s="35">
        <v>5950</v>
      </c>
      <c r="N1865" s="33">
        <v>9683625</v>
      </c>
      <c r="O1865" s="43">
        <v>45060</v>
      </c>
      <c r="P1865" s="36">
        <v>0</v>
      </c>
    </row>
    <row r="1866" spans="1:16" ht="13.15" customHeight="1" x14ac:dyDescent="0.25">
      <c r="A1866" s="33" t="s">
        <v>42</v>
      </c>
      <c r="B1866" s="45" t="s">
        <v>2071</v>
      </c>
      <c r="C1866" s="46">
        <v>13</v>
      </c>
      <c r="D1866" s="47" t="s">
        <v>88</v>
      </c>
      <c r="E1866" s="34">
        <v>45109</v>
      </c>
      <c r="F1866" s="33" t="s">
        <v>4925</v>
      </c>
      <c r="G1866" s="33" t="s">
        <v>2086</v>
      </c>
      <c r="H1866" s="37"/>
      <c r="I1866" s="35">
        <v>21311.52</v>
      </c>
      <c r="J1866" s="35">
        <v>21311.52</v>
      </c>
      <c r="K1866" s="35">
        <v>4049.1885000000002</v>
      </c>
      <c r="L1866" s="35">
        <v>25360.708500000001</v>
      </c>
      <c r="M1866" s="35">
        <v>25360.708500000001</v>
      </c>
      <c r="N1866" s="33" t="s">
        <v>2087</v>
      </c>
      <c r="O1866" s="43">
        <v>45242</v>
      </c>
      <c r="P1866" s="36">
        <v>0</v>
      </c>
    </row>
    <row r="1867" spans="1:16" ht="13.15" customHeight="1" x14ac:dyDescent="0.25">
      <c r="A1867" s="33" t="s">
        <v>42</v>
      </c>
      <c r="B1867" s="45" t="s">
        <v>2071</v>
      </c>
      <c r="C1867" s="46">
        <v>14</v>
      </c>
      <c r="D1867" s="47" t="s">
        <v>88</v>
      </c>
      <c r="E1867" s="34">
        <v>45147</v>
      </c>
      <c r="F1867" s="33" t="s">
        <v>4926</v>
      </c>
      <c r="G1867" s="33" t="s">
        <v>2088</v>
      </c>
      <c r="H1867" s="37"/>
      <c r="I1867" s="35">
        <v>300</v>
      </c>
      <c r="J1867" s="35">
        <v>300</v>
      </c>
      <c r="K1867" s="35">
        <v>57</v>
      </c>
      <c r="L1867" s="35">
        <v>357</v>
      </c>
      <c r="M1867" s="35">
        <v>357</v>
      </c>
      <c r="N1867" s="33" t="s">
        <v>2089</v>
      </c>
      <c r="O1867" s="43">
        <v>45187</v>
      </c>
      <c r="P1867" s="36">
        <v>0</v>
      </c>
    </row>
    <row r="1868" spans="1:16" ht="13.15" customHeight="1" x14ac:dyDescent="0.25">
      <c r="A1868" s="33" t="s">
        <v>42</v>
      </c>
      <c r="B1868" s="45" t="s">
        <v>2071</v>
      </c>
      <c r="C1868" s="46">
        <v>15</v>
      </c>
      <c r="D1868" s="47" t="s">
        <v>88</v>
      </c>
      <c r="E1868" s="34">
        <v>45147</v>
      </c>
      <c r="F1868" s="33" t="s">
        <v>4927</v>
      </c>
      <c r="G1868" s="33" t="s">
        <v>2090</v>
      </c>
      <c r="H1868" s="37"/>
      <c r="I1868" s="35">
        <v>29730.54</v>
      </c>
      <c r="J1868" s="35">
        <v>29730.54</v>
      </c>
      <c r="K1868" s="35">
        <v>5648.8024999999998</v>
      </c>
      <c r="L1868" s="35">
        <v>35379.342499999999</v>
      </c>
      <c r="M1868" s="35">
        <v>35379.342499999999</v>
      </c>
      <c r="N1868" s="33" t="s">
        <v>2091</v>
      </c>
      <c r="O1868" s="43">
        <v>45231</v>
      </c>
      <c r="P1868" s="36">
        <v>0</v>
      </c>
    </row>
    <row r="1869" spans="1:16" ht="13.15" customHeight="1" x14ac:dyDescent="0.25">
      <c r="A1869" s="33" t="s">
        <v>42</v>
      </c>
      <c r="B1869" s="45" t="s">
        <v>2071</v>
      </c>
      <c r="C1869" s="46">
        <v>16</v>
      </c>
      <c r="D1869" s="47" t="s">
        <v>88</v>
      </c>
      <c r="E1869" s="34">
        <v>45147</v>
      </c>
      <c r="F1869" s="33" t="s">
        <v>4928</v>
      </c>
      <c r="G1869" s="33" t="s">
        <v>2092</v>
      </c>
      <c r="H1869" s="37"/>
      <c r="I1869" s="35">
        <v>8367.1890000000003</v>
      </c>
      <c r="J1869" s="35">
        <v>8367.1890000000003</v>
      </c>
      <c r="K1869" s="35">
        <v>1589.7660000000001</v>
      </c>
      <c r="L1869" s="35">
        <v>9956.9549999999999</v>
      </c>
      <c r="M1869" s="35">
        <v>9956.9544999999998</v>
      </c>
      <c r="N1869" s="33" t="s">
        <v>2093</v>
      </c>
      <c r="O1869" s="43">
        <v>45192</v>
      </c>
      <c r="P1869" s="36">
        <v>0</v>
      </c>
    </row>
    <row r="1870" spans="1:16" ht="13.15" customHeight="1" x14ac:dyDescent="0.25">
      <c r="A1870" s="33" t="s">
        <v>42</v>
      </c>
      <c r="B1870" s="45" t="s">
        <v>2071</v>
      </c>
      <c r="C1870" s="46">
        <v>17</v>
      </c>
      <c r="D1870" s="47" t="s">
        <v>88</v>
      </c>
      <c r="E1870" s="34">
        <v>45147</v>
      </c>
      <c r="F1870" s="33" t="s">
        <v>4919</v>
      </c>
      <c r="G1870" s="33" t="s">
        <v>2094</v>
      </c>
      <c r="H1870" s="37"/>
      <c r="I1870" s="35">
        <v>29730.54</v>
      </c>
      <c r="J1870" s="35">
        <v>29730.54</v>
      </c>
      <c r="K1870" s="35">
        <v>5648.8029999999999</v>
      </c>
      <c r="L1870" s="35">
        <v>35379.343000000001</v>
      </c>
      <c r="M1870" s="35">
        <v>35379.338000000003</v>
      </c>
      <c r="N1870" s="33">
        <v>770846</v>
      </c>
      <c r="O1870" s="43">
        <v>45256</v>
      </c>
      <c r="P1870" s="36">
        <v>0</v>
      </c>
    </row>
    <row r="1871" spans="1:16" ht="13.15" customHeight="1" x14ac:dyDescent="0.25">
      <c r="A1871" s="33" t="s">
        <v>42</v>
      </c>
      <c r="B1871" s="45" t="s">
        <v>2071</v>
      </c>
      <c r="C1871" s="46">
        <v>18</v>
      </c>
      <c r="D1871" s="47" t="s">
        <v>88</v>
      </c>
      <c r="E1871" s="34">
        <v>45176</v>
      </c>
      <c r="F1871" s="33" t="s">
        <v>4929</v>
      </c>
      <c r="G1871" s="33" t="s">
        <v>2095</v>
      </c>
      <c r="H1871" s="37"/>
      <c r="I1871" s="35">
        <v>36427.199999999997</v>
      </c>
      <c r="J1871" s="35">
        <v>36427.199999999997</v>
      </c>
      <c r="K1871" s="35">
        <v>6921.1679999999997</v>
      </c>
      <c r="L1871" s="35">
        <v>43348.368000000002</v>
      </c>
      <c r="M1871" s="35">
        <v>43348.368000000002</v>
      </c>
      <c r="N1871" s="33" t="s">
        <v>2096</v>
      </c>
      <c r="O1871" s="43">
        <v>45139</v>
      </c>
      <c r="P1871" s="36">
        <v>0</v>
      </c>
    </row>
    <row r="1872" spans="1:16" ht="13.15" customHeight="1" x14ac:dyDescent="0.25">
      <c r="A1872" s="33" t="s">
        <v>42</v>
      </c>
      <c r="B1872" s="45" t="s">
        <v>2071</v>
      </c>
      <c r="C1872" s="46">
        <v>19</v>
      </c>
      <c r="D1872" s="47" t="s">
        <v>88</v>
      </c>
      <c r="E1872" s="34">
        <v>45176</v>
      </c>
      <c r="F1872" s="33" t="s">
        <v>4930</v>
      </c>
      <c r="G1872" s="33" t="s">
        <v>2097</v>
      </c>
      <c r="H1872" s="37"/>
      <c r="I1872" s="35">
        <v>1000</v>
      </c>
      <c r="J1872" s="35">
        <v>1000</v>
      </c>
      <c r="K1872" s="35">
        <v>0</v>
      </c>
      <c r="L1872" s="35">
        <v>1000</v>
      </c>
      <c r="M1872" s="35">
        <v>1000</v>
      </c>
      <c r="N1872" s="33">
        <v>1650106</v>
      </c>
      <c r="O1872" s="43">
        <v>45223</v>
      </c>
      <c r="P1872" s="36">
        <v>0</v>
      </c>
    </row>
    <row r="1873" spans="1:16" ht="13.15" customHeight="1" x14ac:dyDescent="0.25">
      <c r="A1873" s="33" t="s">
        <v>42</v>
      </c>
      <c r="B1873" s="45" t="s">
        <v>2071</v>
      </c>
      <c r="C1873" s="46">
        <v>20</v>
      </c>
      <c r="D1873" s="47" t="s">
        <v>88</v>
      </c>
      <c r="E1873" s="34">
        <v>45176</v>
      </c>
      <c r="F1873" s="33" t="s">
        <v>4930</v>
      </c>
      <c r="G1873" s="33" t="s">
        <v>2098</v>
      </c>
      <c r="H1873" s="37"/>
      <c r="I1873" s="35">
        <v>5000</v>
      </c>
      <c r="J1873" s="35">
        <v>5000</v>
      </c>
      <c r="K1873" s="35">
        <v>0</v>
      </c>
      <c r="L1873" s="35">
        <v>5000</v>
      </c>
      <c r="M1873" s="35">
        <v>0</v>
      </c>
      <c r="N1873" s="37"/>
      <c r="O1873" s="33"/>
      <c r="P1873" s="35">
        <v>0</v>
      </c>
    </row>
    <row r="1874" spans="1:16" ht="13.15" customHeight="1" x14ac:dyDescent="0.25">
      <c r="A1874" s="33" t="s">
        <v>42</v>
      </c>
      <c r="B1874" s="45" t="s">
        <v>2071</v>
      </c>
      <c r="C1874" s="46">
        <v>21</v>
      </c>
      <c r="D1874" s="47" t="s">
        <v>88</v>
      </c>
      <c r="E1874" s="34">
        <v>45182</v>
      </c>
      <c r="F1874" s="33" t="s">
        <v>4931</v>
      </c>
      <c r="G1874" s="33" t="s">
        <v>2099</v>
      </c>
      <c r="H1874" s="37"/>
      <c r="I1874" s="35">
        <v>1000.336</v>
      </c>
      <c r="J1874" s="35">
        <v>1000.336</v>
      </c>
      <c r="K1874" s="35">
        <v>190.0635</v>
      </c>
      <c r="L1874" s="35">
        <v>1190.3995</v>
      </c>
      <c r="M1874" s="35">
        <v>0</v>
      </c>
      <c r="N1874" s="37"/>
      <c r="O1874" s="33"/>
      <c r="P1874" s="35">
        <v>0</v>
      </c>
    </row>
    <row r="1875" spans="1:16" ht="13.15" customHeight="1" x14ac:dyDescent="0.25">
      <c r="A1875" s="33" t="s">
        <v>42</v>
      </c>
      <c r="B1875" s="45" t="s">
        <v>2071</v>
      </c>
      <c r="C1875" s="46">
        <v>22</v>
      </c>
      <c r="D1875" s="47" t="s">
        <v>88</v>
      </c>
      <c r="E1875" s="34">
        <v>45202</v>
      </c>
      <c r="F1875" s="33" t="s">
        <v>4932</v>
      </c>
      <c r="G1875" s="33" t="s">
        <v>2100</v>
      </c>
      <c r="H1875" s="37"/>
      <c r="I1875" s="35">
        <v>1000</v>
      </c>
      <c r="J1875" s="35">
        <v>1000</v>
      </c>
      <c r="K1875" s="35">
        <v>0</v>
      </c>
      <c r="L1875" s="35">
        <v>1000</v>
      </c>
      <c r="M1875" s="35">
        <v>1000</v>
      </c>
      <c r="N1875" s="33">
        <v>4635675</v>
      </c>
      <c r="O1875" s="43">
        <v>45206</v>
      </c>
      <c r="P1875" s="36">
        <v>0</v>
      </c>
    </row>
    <row r="1876" spans="1:16" ht="13.15" customHeight="1" x14ac:dyDescent="0.25">
      <c r="A1876" s="33" t="s">
        <v>42</v>
      </c>
      <c r="B1876" s="45" t="s">
        <v>2071</v>
      </c>
      <c r="C1876" s="46">
        <v>23</v>
      </c>
      <c r="D1876" s="47" t="s">
        <v>88</v>
      </c>
      <c r="E1876" s="34">
        <v>45209</v>
      </c>
      <c r="F1876" s="33" t="s">
        <v>4933</v>
      </c>
      <c r="G1876" s="33" t="s">
        <v>2101</v>
      </c>
      <c r="H1876" s="37"/>
      <c r="I1876" s="35">
        <v>511.93</v>
      </c>
      <c r="J1876" s="35">
        <v>511.93</v>
      </c>
      <c r="K1876" s="35">
        <v>97.266499999999994</v>
      </c>
      <c r="L1876" s="35">
        <v>609.19650000000001</v>
      </c>
      <c r="M1876" s="35">
        <v>609.19650000000001</v>
      </c>
      <c r="N1876" s="33">
        <v>884807</v>
      </c>
      <c r="O1876" s="43">
        <v>45280</v>
      </c>
      <c r="P1876" s="36">
        <v>0</v>
      </c>
    </row>
    <row r="1877" spans="1:16" ht="13.15" customHeight="1" x14ac:dyDescent="0.25">
      <c r="A1877" s="33" t="s">
        <v>42</v>
      </c>
      <c r="B1877" s="45" t="s">
        <v>2071</v>
      </c>
      <c r="C1877" s="46">
        <v>24</v>
      </c>
      <c r="D1877" s="47" t="s">
        <v>88</v>
      </c>
      <c r="E1877" s="34">
        <v>45209</v>
      </c>
      <c r="F1877" s="33" t="s">
        <v>4920</v>
      </c>
      <c r="G1877" s="33" t="s">
        <v>2088</v>
      </c>
      <c r="H1877" s="37"/>
      <c r="I1877" s="35">
        <v>300</v>
      </c>
      <c r="J1877" s="35">
        <v>300</v>
      </c>
      <c r="K1877" s="35">
        <v>57</v>
      </c>
      <c r="L1877" s="35">
        <v>357</v>
      </c>
      <c r="M1877" s="35">
        <v>357</v>
      </c>
      <c r="N1877" s="33">
        <v>6661380</v>
      </c>
      <c r="O1877" s="43">
        <v>45209</v>
      </c>
      <c r="P1877" s="36">
        <v>0</v>
      </c>
    </row>
    <row r="1878" spans="1:16" ht="13.15" customHeight="1" x14ac:dyDescent="0.25">
      <c r="A1878" s="33" t="s">
        <v>42</v>
      </c>
      <c r="B1878" s="45" t="s">
        <v>2071</v>
      </c>
      <c r="C1878" s="46">
        <v>25</v>
      </c>
      <c r="D1878" s="47" t="s">
        <v>88</v>
      </c>
      <c r="E1878" s="34">
        <v>45250</v>
      </c>
      <c r="F1878" s="33" t="s">
        <v>4934</v>
      </c>
      <c r="G1878" s="33" t="s">
        <v>2102</v>
      </c>
      <c r="H1878" s="37"/>
      <c r="I1878" s="35">
        <v>9104.1749999999993</v>
      </c>
      <c r="J1878" s="35">
        <v>9104.1749999999993</v>
      </c>
      <c r="K1878" s="35">
        <v>1729.7930000000001</v>
      </c>
      <c r="L1878" s="35">
        <v>10833.967999999999</v>
      </c>
      <c r="M1878" s="35">
        <v>10833.967999999999</v>
      </c>
      <c r="N1878" s="33">
        <v>827481</v>
      </c>
      <c r="O1878" s="43">
        <v>45273</v>
      </c>
      <c r="P1878" s="36">
        <v>0</v>
      </c>
    </row>
    <row r="1879" spans="1:16" ht="13.15" customHeight="1" x14ac:dyDescent="0.25">
      <c r="A1879" s="33" t="s">
        <v>42</v>
      </c>
      <c r="B1879" s="45" t="s">
        <v>2071</v>
      </c>
      <c r="C1879" s="46">
        <v>26</v>
      </c>
      <c r="D1879" s="47" t="s">
        <v>88</v>
      </c>
      <c r="E1879" s="34">
        <v>45253</v>
      </c>
      <c r="F1879" s="33" t="s">
        <v>4935</v>
      </c>
      <c r="G1879" s="33" t="s">
        <v>2103</v>
      </c>
      <c r="H1879" s="37"/>
      <c r="I1879" s="35">
        <v>8087.1720000000005</v>
      </c>
      <c r="J1879" s="35">
        <v>8087.1720000000005</v>
      </c>
      <c r="K1879" s="35">
        <v>1536.5625</v>
      </c>
      <c r="L1879" s="35">
        <v>9623.7345000000005</v>
      </c>
      <c r="M1879" s="35">
        <v>0</v>
      </c>
      <c r="N1879" s="37"/>
      <c r="O1879" s="33"/>
      <c r="P1879" s="35">
        <v>0</v>
      </c>
    </row>
    <row r="1880" spans="1:16" ht="13.15" customHeight="1" x14ac:dyDescent="0.25">
      <c r="A1880" s="33" t="s">
        <v>42</v>
      </c>
      <c r="B1880" s="45" t="s">
        <v>2071</v>
      </c>
      <c r="C1880" s="46">
        <v>27</v>
      </c>
      <c r="D1880" s="47" t="s">
        <v>88</v>
      </c>
      <c r="E1880" s="34">
        <v>45257</v>
      </c>
      <c r="F1880" s="33" t="s">
        <v>4936</v>
      </c>
      <c r="G1880" s="33" t="s">
        <v>2104</v>
      </c>
      <c r="H1880" s="37"/>
      <c r="I1880" s="35">
        <v>1000</v>
      </c>
      <c r="J1880" s="35">
        <v>1000</v>
      </c>
      <c r="K1880" s="35">
        <v>0</v>
      </c>
      <c r="L1880" s="35">
        <v>1000</v>
      </c>
      <c r="M1880" s="35">
        <v>1000</v>
      </c>
      <c r="N1880" s="33">
        <v>9516725</v>
      </c>
      <c r="O1880" s="43">
        <v>45257</v>
      </c>
      <c r="P1880" s="36">
        <v>0</v>
      </c>
    </row>
    <row r="1881" spans="1:16" ht="13.15" customHeight="1" x14ac:dyDescent="0.25">
      <c r="A1881" s="33" t="s">
        <v>42</v>
      </c>
      <c r="B1881" s="45" t="s">
        <v>2071</v>
      </c>
      <c r="C1881" s="46">
        <v>28</v>
      </c>
      <c r="D1881" s="47" t="s">
        <v>88</v>
      </c>
      <c r="E1881" s="34">
        <v>45257</v>
      </c>
      <c r="F1881" s="33" t="s">
        <v>4937</v>
      </c>
      <c r="G1881" s="33" t="s">
        <v>2105</v>
      </c>
      <c r="H1881" s="37"/>
      <c r="I1881" s="35">
        <v>19531.464</v>
      </c>
      <c r="J1881" s="35">
        <v>19531.464</v>
      </c>
      <c r="K1881" s="35">
        <v>3710.9780000000001</v>
      </c>
      <c r="L1881" s="35">
        <v>23242.442000000003</v>
      </c>
      <c r="M1881" s="35">
        <v>0</v>
      </c>
      <c r="N1881" s="37"/>
      <c r="O1881" s="33"/>
      <c r="P1881" s="35">
        <v>0</v>
      </c>
    </row>
    <row r="1882" spans="1:16" ht="13.15" customHeight="1" x14ac:dyDescent="0.25">
      <c r="A1882" s="33" t="s">
        <v>42</v>
      </c>
      <c r="B1882" s="45" t="s">
        <v>2071</v>
      </c>
      <c r="C1882" s="46">
        <v>29</v>
      </c>
      <c r="D1882" s="47" t="s">
        <v>88</v>
      </c>
      <c r="E1882" s="34">
        <v>45257</v>
      </c>
      <c r="F1882" s="33" t="s">
        <v>4936</v>
      </c>
      <c r="G1882" s="33" t="s">
        <v>2106</v>
      </c>
      <c r="H1882" s="37"/>
      <c r="I1882" s="35">
        <v>5000</v>
      </c>
      <c r="J1882" s="35">
        <v>5000</v>
      </c>
      <c r="K1882" s="35">
        <v>950</v>
      </c>
      <c r="L1882" s="35">
        <v>5950</v>
      </c>
      <c r="M1882" s="35">
        <v>5950</v>
      </c>
      <c r="N1882" s="33">
        <v>9516725</v>
      </c>
      <c r="O1882" s="43">
        <v>45257</v>
      </c>
      <c r="P1882" s="36">
        <v>0</v>
      </c>
    </row>
    <row r="1883" spans="1:16" ht="13.15" customHeight="1" x14ac:dyDescent="0.25">
      <c r="A1883" s="33" t="s">
        <v>42</v>
      </c>
      <c r="B1883" s="45" t="s">
        <v>2071</v>
      </c>
      <c r="C1883" s="46">
        <v>30</v>
      </c>
      <c r="D1883" s="47" t="s">
        <v>88</v>
      </c>
      <c r="E1883" s="34">
        <v>45259</v>
      </c>
      <c r="F1883" s="33" t="s">
        <v>4937</v>
      </c>
      <c r="G1883" s="33" t="s">
        <v>2107</v>
      </c>
      <c r="H1883" s="37"/>
      <c r="I1883" s="35">
        <v>19531.464</v>
      </c>
      <c r="J1883" s="35">
        <v>19531.464</v>
      </c>
      <c r="K1883" s="35">
        <v>3710.9780000000001</v>
      </c>
      <c r="L1883" s="35">
        <v>23242.442000000003</v>
      </c>
      <c r="M1883" s="35">
        <v>0</v>
      </c>
      <c r="N1883" s="37"/>
      <c r="O1883" s="33"/>
      <c r="P1883" s="35">
        <v>0</v>
      </c>
    </row>
    <row r="1884" spans="1:16" ht="13.15" customHeight="1" x14ac:dyDescent="0.25">
      <c r="A1884" s="33" t="s">
        <v>42</v>
      </c>
      <c r="B1884" s="45" t="s">
        <v>2071</v>
      </c>
      <c r="C1884" s="46">
        <v>31</v>
      </c>
      <c r="D1884" s="47" t="s">
        <v>88</v>
      </c>
      <c r="E1884" s="34">
        <v>45264</v>
      </c>
      <c r="F1884" s="33" t="s">
        <v>4938</v>
      </c>
      <c r="G1884" s="33" t="s">
        <v>2108</v>
      </c>
      <c r="H1884" s="37"/>
      <c r="I1884" s="35">
        <v>912016.06700000004</v>
      </c>
      <c r="J1884" s="35">
        <v>912016.06700000004</v>
      </c>
      <c r="K1884" s="35">
        <v>173283.05249999999</v>
      </c>
      <c r="L1884" s="35">
        <v>1085299.1195</v>
      </c>
      <c r="M1884" s="35">
        <v>0</v>
      </c>
      <c r="N1884" s="37"/>
      <c r="O1884" s="33"/>
      <c r="P1884" s="35">
        <v>0</v>
      </c>
    </row>
    <row r="1885" spans="1:16" ht="13.15" customHeight="1" x14ac:dyDescent="0.25">
      <c r="A1885" s="33" t="s">
        <v>42</v>
      </c>
      <c r="B1885" s="45" t="s">
        <v>2071</v>
      </c>
      <c r="C1885" s="46">
        <v>32</v>
      </c>
      <c r="D1885" s="47" t="s">
        <v>88</v>
      </c>
      <c r="E1885" s="34">
        <v>45081</v>
      </c>
      <c r="F1885" s="33" t="s">
        <v>4939</v>
      </c>
      <c r="G1885" s="33" t="s">
        <v>2109</v>
      </c>
      <c r="H1885" s="37"/>
      <c r="I1885" s="35">
        <v>5408.7379999999994</v>
      </c>
      <c r="J1885" s="35">
        <v>5408.7379999999994</v>
      </c>
      <c r="K1885" s="35">
        <v>1027.6595</v>
      </c>
      <c r="L1885" s="35">
        <v>6436.3975</v>
      </c>
      <c r="M1885" s="35">
        <v>6436.3975</v>
      </c>
      <c r="N1885" s="33">
        <v>641334</v>
      </c>
      <c r="O1885" s="43">
        <v>45222</v>
      </c>
      <c r="P1885" s="36">
        <v>0</v>
      </c>
    </row>
    <row r="1886" spans="1:16" ht="13.15" customHeight="1" x14ac:dyDescent="0.25">
      <c r="A1886" s="33" t="s">
        <v>42</v>
      </c>
      <c r="B1886" s="45" t="s">
        <v>2071</v>
      </c>
      <c r="C1886" s="46">
        <v>33</v>
      </c>
      <c r="D1886" s="47" t="s">
        <v>88</v>
      </c>
      <c r="E1886" s="34">
        <v>45288</v>
      </c>
      <c r="F1886" s="33" t="s">
        <v>4940</v>
      </c>
      <c r="G1886" s="33" t="s">
        <v>2110</v>
      </c>
      <c r="H1886" s="37"/>
      <c r="I1886" s="35">
        <v>1864.1959999999999</v>
      </c>
      <c r="J1886" s="35">
        <v>1864.1959999999999</v>
      </c>
      <c r="K1886" s="35">
        <v>354.197</v>
      </c>
      <c r="L1886" s="35">
        <v>2218.393</v>
      </c>
      <c r="M1886" s="35">
        <v>0</v>
      </c>
      <c r="N1886" s="37"/>
      <c r="O1886" s="33"/>
      <c r="P1886" s="35">
        <v>0</v>
      </c>
    </row>
    <row r="1887" spans="1:16" ht="13.15" customHeight="1" x14ac:dyDescent="0.25">
      <c r="A1887" s="33" t="s">
        <v>43</v>
      </c>
      <c r="B1887" s="45" t="s">
        <v>2111</v>
      </c>
      <c r="C1887" s="46">
        <v>1</v>
      </c>
      <c r="D1887" s="47" t="s">
        <v>88</v>
      </c>
      <c r="E1887" s="34">
        <v>44959</v>
      </c>
      <c r="F1887" s="33" t="s">
        <v>4941</v>
      </c>
      <c r="G1887" s="33" t="s">
        <v>2112</v>
      </c>
      <c r="H1887" s="33" t="s">
        <v>3728</v>
      </c>
      <c r="I1887" s="35">
        <v>5995.9780000000001</v>
      </c>
      <c r="J1887" s="35">
        <v>5995.9780000000001</v>
      </c>
      <c r="K1887" s="35">
        <v>1139.2355</v>
      </c>
      <c r="L1887" s="35">
        <v>7135.2134999999998</v>
      </c>
      <c r="M1887" s="35">
        <v>0</v>
      </c>
      <c r="N1887" s="37"/>
      <c r="O1887" s="33"/>
      <c r="P1887" s="35">
        <v>0</v>
      </c>
    </row>
    <row r="1888" spans="1:16" ht="13.15" customHeight="1" x14ac:dyDescent="0.25">
      <c r="A1888" s="33" t="s">
        <v>43</v>
      </c>
      <c r="B1888" s="45" t="s">
        <v>2111</v>
      </c>
      <c r="C1888" s="46">
        <v>2</v>
      </c>
      <c r="D1888" s="47" t="s">
        <v>88</v>
      </c>
      <c r="E1888" s="34">
        <v>44965</v>
      </c>
      <c r="F1888" s="33" t="s">
        <v>4942</v>
      </c>
      <c r="G1888" s="33" t="s">
        <v>2113</v>
      </c>
      <c r="H1888" s="33" t="s">
        <v>3729</v>
      </c>
      <c r="I1888" s="35">
        <v>5820.3890000000001</v>
      </c>
      <c r="J1888" s="35">
        <v>5820.3890000000001</v>
      </c>
      <c r="K1888" s="35">
        <v>1105.874</v>
      </c>
      <c r="L1888" s="35">
        <v>6926.2630000000008</v>
      </c>
      <c r="M1888" s="35">
        <v>0</v>
      </c>
      <c r="N1888" s="37"/>
      <c r="O1888" s="33"/>
      <c r="P1888" s="35">
        <v>0</v>
      </c>
    </row>
    <row r="1889" spans="1:16" ht="13.15" customHeight="1" x14ac:dyDescent="0.25">
      <c r="A1889" s="33" t="s">
        <v>43</v>
      </c>
      <c r="B1889" s="45" t="s">
        <v>2111</v>
      </c>
      <c r="C1889" s="46">
        <v>3</v>
      </c>
      <c r="D1889" s="47" t="s">
        <v>88</v>
      </c>
      <c r="E1889" s="34">
        <v>44990</v>
      </c>
      <c r="F1889" s="33" t="s">
        <v>4941</v>
      </c>
      <c r="G1889" s="33" t="s">
        <v>2114</v>
      </c>
      <c r="H1889" s="33" t="s">
        <v>2115</v>
      </c>
      <c r="I1889" s="35">
        <v>10817.655000000001</v>
      </c>
      <c r="J1889" s="35">
        <v>10817.655000000001</v>
      </c>
      <c r="K1889" s="35">
        <v>2055.3544999999999</v>
      </c>
      <c r="L1889" s="35">
        <v>12873.0095</v>
      </c>
      <c r="M1889" s="35">
        <v>0</v>
      </c>
      <c r="N1889" s="37"/>
      <c r="O1889" s="33"/>
      <c r="P1889" s="35">
        <v>0</v>
      </c>
    </row>
    <row r="1890" spans="1:16" ht="13.15" customHeight="1" x14ac:dyDescent="0.25">
      <c r="A1890" s="33" t="s">
        <v>43</v>
      </c>
      <c r="B1890" s="45" t="s">
        <v>2111</v>
      </c>
      <c r="C1890" s="46">
        <v>4</v>
      </c>
      <c r="D1890" s="47" t="s">
        <v>88</v>
      </c>
      <c r="E1890" s="34">
        <v>45057</v>
      </c>
      <c r="F1890" s="33" t="s">
        <v>4943</v>
      </c>
      <c r="G1890" s="33" t="s">
        <v>2116</v>
      </c>
      <c r="H1890" s="33" t="s">
        <v>3730</v>
      </c>
      <c r="I1890" s="35">
        <v>80147.149999999994</v>
      </c>
      <c r="J1890" s="35">
        <v>80147.149999999994</v>
      </c>
      <c r="K1890" s="35">
        <v>15227.958499999999</v>
      </c>
      <c r="L1890" s="35">
        <v>95375.108500000002</v>
      </c>
      <c r="M1890" s="35">
        <v>95375.108500000002</v>
      </c>
      <c r="N1890" s="33" t="s">
        <v>2117</v>
      </c>
      <c r="O1890" s="43">
        <v>45073</v>
      </c>
      <c r="P1890" s="36">
        <v>0</v>
      </c>
    </row>
    <row r="1891" spans="1:16" ht="13.15" customHeight="1" x14ac:dyDescent="0.25">
      <c r="A1891" s="33" t="s">
        <v>43</v>
      </c>
      <c r="B1891" s="45" t="s">
        <v>2111</v>
      </c>
      <c r="C1891" s="46">
        <v>5</v>
      </c>
      <c r="D1891" s="47" t="s">
        <v>88</v>
      </c>
      <c r="E1891" s="34">
        <v>45057</v>
      </c>
      <c r="F1891" s="33" t="s">
        <v>4943</v>
      </c>
      <c r="G1891" s="33" t="s">
        <v>2118</v>
      </c>
      <c r="H1891" s="33" t="s">
        <v>3730</v>
      </c>
      <c r="I1891" s="35">
        <v>74156.55</v>
      </c>
      <c r="J1891" s="35">
        <v>74156.55</v>
      </c>
      <c r="K1891" s="35">
        <v>14089.744500000001</v>
      </c>
      <c r="L1891" s="35">
        <v>88246.294499999989</v>
      </c>
      <c r="M1891" s="35">
        <v>88246.294499999989</v>
      </c>
      <c r="N1891" s="33" t="s">
        <v>2117</v>
      </c>
      <c r="O1891" s="43">
        <v>45073</v>
      </c>
      <c r="P1891" s="36">
        <v>0</v>
      </c>
    </row>
    <row r="1892" spans="1:16" ht="13.15" customHeight="1" x14ac:dyDescent="0.25">
      <c r="A1892" s="33" t="s">
        <v>43</v>
      </c>
      <c r="B1892" s="45" t="s">
        <v>2111</v>
      </c>
      <c r="C1892" s="46">
        <v>6</v>
      </c>
      <c r="D1892" s="47" t="s">
        <v>88</v>
      </c>
      <c r="E1892" s="34">
        <v>45110</v>
      </c>
      <c r="F1892" s="33" t="s">
        <v>4944</v>
      </c>
      <c r="G1892" s="33" t="s">
        <v>2119</v>
      </c>
      <c r="H1892" s="37"/>
      <c r="I1892" s="35">
        <v>56097.233999999997</v>
      </c>
      <c r="J1892" s="35">
        <v>56097.233999999997</v>
      </c>
      <c r="K1892" s="35">
        <v>10658.4745</v>
      </c>
      <c r="L1892" s="35">
        <v>66755.708499999993</v>
      </c>
      <c r="M1892" s="35">
        <v>66755.708499999993</v>
      </c>
      <c r="N1892" s="33" t="s">
        <v>2120</v>
      </c>
      <c r="O1892" s="43">
        <v>45132</v>
      </c>
      <c r="P1892" s="36">
        <v>0</v>
      </c>
    </row>
    <row r="1893" spans="1:16" ht="13.15" customHeight="1" x14ac:dyDescent="0.25">
      <c r="A1893" s="33" t="s">
        <v>43</v>
      </c>
      <c r="B1893" s="45" t="s">
        <v>2111</v>
      </c>
      <c r="C1893" s="46">
        <v>7</v>
      </c>
      <c r="D1893" s="47" t="s">
        <v>88</v>
      </c>
      <c r="E1893" s="34">
        <v>45211</v>
      </c>
      <c r="F1893" s="33" t="s">
        <v>4945</v>
      </c>
      <c r="G1893" s="33" t="s">
        <v>2121</v>
      </c>
      <c r="H1893" s="33" t="s">
        <v>2122</v>
      </c>
      <c r="I1893" s="35">
        <v>2996.5174999999999</v>
      </c>
      <c r="J1893" s="35">
        <v>2996.5174999999999</v>
      </c>
      <c r="K1893" s="35">
        <v>569.33799999999997</v>
      </c>
      <c r="L1893" s="35">
        <v>3565.8555000000001</v>
      </c>
      <c r="M1893" s="35">
        <v>0</v>
      </c>
      <c r="N1893" s="37"/>
      <c r="O1893" s="33"/>
      <c r="P1893" s="35">
        <v>0</v>
      </c>
    </row>
    <row r="1894" spans="1:16" ht="13.15" customHeight="1" x14ac:dyDescent="0.25">
      <c r="A1894" s="33" t="s">
        <v>43</v>
      </c>
      <c r="B1894" s="45" t="s">
        <v>2111</v>
      </c>
      <c r="C1894" s="46">
        <v>8</v>
      </c>
      <c r="D1894" s="47" t="s">
        <v>88</v>
      </c>
      <c r="E1894" s="34">
        <v>45222</v>
      </c>
      <c r="F1894" s="33" t="s">
        <v>4946</v>
      </c>
      <c r="G1894" s="33" t="s">
        <v>2123</v>
      </c>
      <c r="H1894" s="33" t="s">
        <v>2124</v>
      </c>
      <c r="I1894" s="35">
        <v>6040.1959999999999</v>
      </c>
      <c r="J1894" s="35">
        <v>6040.1959999999999</v>
      </c>
      <c r="K1894" s="35">
        <v>1147.6375</v>
      </c>
      <c r="L1894" s="35">
        <v>7187.8335000000006</v>
      </c>
      <c r="M1894" s="35">
        <v>0</v>
      </c>
      <c r="N1894" s="37"/>
      <c r="O1894" s="33"/>
      <c r="P1894" s="35">
        <v>0</v>
      </c>
    </row>
    <row r="1895" spans="1:16" ht="13.15" customHeight="1" x14ac:dyDescent="0.25">
      <c r="A1895" s="33" t="s">
        <v>43</v>
      </c>
      <c r="B1895" s="45" t="s">
        <v>2111</v>
      </c>
      <c r="C1895" s="46">
        <v>9</v>
      </c>
      <c r="D1895" s="47" t="s">
        <v>88</v>
      </c>
      <c r="E1895" s="34">
        <v>45245</v>
      </c>
      <c r="F1895" s="33" t="s">
        <v>4947</v>
      </c>
      <c r="G1895" s="33" t="s">
        <v>2125</v>
      </c>
      <c r="H1895" s="33" t="s">
        <v>2126</v>
      </c>
      <c r="I1895" s="35">
        <v>20237.3505</v>
      </c>
      <c r="J1895" s="35">
        <v>20237.3505</v>
      </c>
      <c r="K1895" s="35">
        <v>3845.0964999999997</v>
      </c>
      <c r="L1895" s="35">
        <v>24082.447</v>
      </c>
      <c r="M1895" s="35">
        <v>0</v>
      </c>
      <c r="N1895" s="37"/>
      <c r="O1895" s="33"/>
      <c r="P1895" s="35">
        <v>0</v>
      </c>
    </row>
    <row r="1896" spans="1:16" ht="13.15" customHeight="1" x14ac:dyDescent="0.25">
      <c r="A1896" s="33" t="s">
        <v>43</v>
      </c>
      <c r="B1896" s="45" t="s">
        <v>2111</v>
      </c>
      <c r="C1896" s="46">
        <v>10</v>
      </c>
      <c r="D1896" s="47" t="s">
        <v>88</v>
      </c>
      <c r="E1896" s="34">
        <v>45256</v>
      </c>
      <c r="F1896" s="33" t="s">
        <v>4944</v>
      </c>
      <c r="G1896" s="33" t="s">
        <v>2127</v>
      </c>
      <c r="H1896" s="33" t="s">
        <v>2128</v>
      </c>
      <c r="I1896" s="35">
        <v>61500</v>
      </c>
      <c r="J1896" s="35">
        <v>61500</v>
      </c>
      <c r="K1896" s="35">
        <v>11685</v>
      </c>
      <c r="L1896" s="35">
        <v>73185</v>
      </c>
      <c r="M1896" s="35">
        <v>0</v>
      </c>
      <c r="N1896" s="37"/>
      <c r="O1896" s="33"/>
      <c r="P1896" s="35">
        <v>0</v>
      </c>
    </row>
    <row r="1897" spans="1:16" ht="13.15" customHeight="1" x14ac:dyDescent="0.25">
      <c r="A1897" s="33" t="s">
        <v>43</v>
      </c>
      <c r="B1897" s="45" t="s">
        <v>2111</v>
      </c>
      <c r="C1897" s="46">
        <v>11</v>
      </c>
      <c r="D1897" s="47" t="s">
        <v>88</v>
      </c>
      <c r="E1897" s="34">
        <v>45259</v>
      </c>
      <c r="F1897" s="33" t="s">
        <v>4948</v>
      </c>
      <c r="G1897" s="33" t="s">
        <v>2129</v>
      </c>
      <c r="H1897" s="33" t="s">
        <v>2130</v>
      </c>
      <c r="I1897" s="35">
        <v>15487.52</v>
      </c>
      <c r="J1897" s="35">
        <v>15487.52</v>
      </c>
      <c r="K1897" s="35">
        <v>2942.6289999999999</v>
      </c>
      <c r="L1897" s="35">
        <v>18430.148999999998</v>
      </c>
      <c r="M1897" s="35">
        <v>18430.148999999998</v>
      </c>
      <c r="N1897" s="33" t="s">
        <v>2131</v>
      </c>
      <c r="O1897" s="43">
        <v>45245</v>
      </c>
      <c r="P1897" s="36">
        <v>0</v>
      </c>
    </row>
    <row r="1898" spans="1:16" ht="13.15" customHeight="1" x14ac:dyDescent="0.25">
      <c r="A1898" s="33" t="s">
        <v>43</v>
      </c>
      <c r="B1898" s="45" t="s">
        <v>2111</v>
      </c>
      <c r="C1898" s="46">
        <v>12</v>
      </c>
      <c r="D1898" s="47" t="s">
        <v>88</v>
      </c>
      <c r="E1898" s="34">
        <v>45259</v>
      </c>
      <c r="F1898" s="33" t="s">
        <v>4947</v>
      </c>
      <c r="G1898" s="33" t="s">
        <v>2132</v>
      </c>
      <c r="H1898" s="33" t="s">
        <v>2130</v>
      </c>
      <c r="I1898" s="35">
        <v>37756.773000000001</v>
      </c>
      <c r="J1898" s="35">
        <v>37756.773000000001</v>
      </c>
      <c r="K1898" s="35">
        <v>7173.7869999999994</v>
      </c>
      <c r="L1898" s="35">
        <v>44930.559999999998</v>
      </c>
      <c r="M1898" s="35">
        <v>0</v>
      </c>
      <c r="N1898" s="37"/>
      <c r="O1898" s="33"/>
      <c r="P1898" s="35">
        <v>0</v>
      </c>
    </row>
    <row r="1899" spans="1:16" ht="13.15" customHeight="1" x14ac:dyDescent="0.25">
      <c r="A1899" s="33" t="s">
        <v>43</v>
      </c>
      <c r="B1899" s="45" t="s">
        <v>2111</v>
      </c>
      <c r="C1899" s="46">
        <v>13</v>
      </c>
      <c r="D1899" s="47" t="s">
        <v>88</v>
      </c>
      <c r="E1899" s="34">
        <v>45259</v>
      </c>
      <c r="F1899" s="33" t="s">
        <v>4949</v>
      </c>
      <c r="G1899" s="33" t="s">
        <v>2133</v>
      </c>
      <c r="H1899" s="33" t="s">
        <v>2130</v>
      </c>
      <c r="I1899" s="35">
        <v>10199.075999999999</v>
      </c>
      <c r="J1899" s="35">
        <v>10199.075999999999</v>
      </c>
      <c r="K1899" s="35">
        <v>1937.8244999999999</v>
      </c>
      <c r="L1899" s="35">
        <v>12136.9005</v>
      </c>
      <c r="M1899" s="35">
        <v>0</v>
      </c>
      <c r="N1899" s="37"/>
      <c r="O1899" s="33"/>
      <c r="P1899" s="35">
        <v>0</v>
      </c>
    </row>
    <row r="1900" spans="1:16" ht="13.15" customHeight="1" x14ac:dyDescent="0.25">
      <c r="A1900" s="33" t="s">
        <v>43</v>
      </c>
      <c r="B1900" s="45" t="s">
        <v>2111</v>
      </c>
      <c r="C1900" s="46">
        <v>14</v>
      </c>
      <c r="D1900" s="47" t="s">
        <v>88</v>
      </c>
      <c r="E1900" s="34">
        <v>45259</v>
      </c>
      <c r="F1900" s="33" t="s">
        <v>4950</v>
      </c>
      <c r="G1900" s="33" t="s">
        <v>2134</v>
      </c>
      <c r="H1900" s="33" t="s">
        <v>2130</v>
      </c>
      <c r="I1900" s="35">
        <v>10199.075999999999</v>
      </c>
      <c r="J1900" s="35">
        <v>10199.075999999999</v>
      </c>
      <c r="K1900" s="35">
        <v>1937.8244999999999</v>
      </c>
      <c r="L1900" s="35">
        <v>12136.9005</v>
      </c>
      <c r="M1900" s="35">
        <v>0</v>
      </c>
      <c r="N1900" s="37"/>
      <c r="O1900" s="33"/>
      <c r="P1900" s="35">
        <v>0</v>
      </c>
    </row>
    <row r="1901" spans="1:16" ht="13.15" customHeight="1" x14ac:dyDescent="0.25">
      <c r="A1901" s="33" t="s">
        <v>43</v>
      </c>
      <c r="B1901" s="45" t="s">
        <v>2111</v>
      </c>
      <c r="C1901" s="46">
        <v>15</v>
      </c>
      <c r="D1901" s="47" t="s">
        <v>88</v>
      </c>
      <c r="E1901" s="34">
        <v>45259</v>
      </c>
      <c r="F1901" s="33" t="s">
        <v>4951</v>
      </c>
      <c r="G1901" s="33" t="s">
        <v>2135</v>
      </c>
      <c r="H1901" s="33" t="s">
        <v>2130</v>
      </c>
      <c r="I1901" s="35">
        <v>12130.758</v>
      </c>
      <c r="J1901" s="35">
        <v>12130.758</v>
      </c>
      <c r="K1901" s="35">
        <v>2304.8440000000001</v>
      </c>
      <c r="L1901" s="35">
        <v>14435.601999999999</v>
      </c>
      <c r="M1901" s="35">
        <v>0</v>
      </c>
      <c r="N1901" s="37"/>
      <c r="O1901" s="33"/>
      <c r="P1901" s="35">
        <v>0</v>
      </c>
    </row>
    <row r="1902" spans="1:16" ht="13.15" customHeight="1" x14ac:dyDescent="0.25">
      <c r="A1902" s="33" t="s">
        <v>43</v>
      </c>
      <c r="B1902" s="45" t="s">
        <v>2111</v>
      </c>
      <c r="C1902" s="46">
        <v>16</v>
      </c>
      <c r="D1902" s="47" t="s">
        <v>88</v>
      </c>
      <c r="E1902" s="34">
        <v>45259</v>
      </c>
      <c r="F1902" s="33" t="s">
        <v>4952</v>
      </c>
      <c r="G1902" s="33" t="s">
        <v>2136</v>
      </c>
      <c r="H1902" s="33" t="s">
        <v>2130</v>
      </c>
      <c r="I1902" s="35">
        <v>12130.758</v>
      </c>
      <c r="J1902" s="35">
        <v>12130.758</v>
      </c>
      <c r="K1902" s="35">
        <v>2304.8440000000001</v>
      </c>
      <c r="L1902" s="35">
        <v>14435.601999999999</v>
      </c>
      <c r="M1902" s="35">
        <v>0</v>
      </c>
      <c r="N1902" s="37"/>
      <c r="O1902" s="33"/>
      <c r="P1902" s="35">
        <v>0</v>
      </c>
    </row>
    <row r="1903" spans="1:16" ht="13.15" customHeight="1" x14ac:dyDescent="0.25">
      <c r="A1903" s="33" t="s">
        <v>43</v>
      </c>
      <c r="B1903" s="45" t="s">
        <v>2111</v>
      </c>
      <c r="C1903" s="46">
        <v>17</v>
      </c>
      <c r="D1903" s="47" t="s">
        <v>88</v>
      </c>
      <c r="E1903" s="34">
        <v>45291</v>
      </c>
      <c r="F1903" s="33" t="s">
        <v>4953</v>
      </c>
      <c r="G1903" s="33" t="s">
        <v>2137</v>
      </c>
      <c r="H1903" s="33" t="s">
        <v>539</v>
      </c>
      <c r="I1903" s="35">
        <v>18318.406999999999</v>
      </c>
      <c r="J1903" s="35">
        <v>18318.406999999999</v>
      </c>
      <c r="K1903" s="35">
        <v>3480.4974999999999</v>
      </c>
      <c r="L1903" s="35">
        <v>21798.904500000001</v>
      </c>
      <c r="M1903" s="35">
        <v>0</v>
      </c>
      <c r="N1903" s="37"/>
      <c r="O1903" s="33"/>
      <c r="P1903" s="35">
        <v>0</v>
      </c>
    </row>
    <row r="1904" spans="1:16" ht="13.15" customHeight="1" x14ac:dyDescent="0.25">
      <c r="A1904" s="33" t="s">
        <v>43</v>
      </c>
      <c r="B1904" s="45" t="s">
        <v>2111</v>
      </c>
      <c r="C1904" s="46">
        <v>18</v>
      </c>
      <c r="D1904" s="47" t="s">
        <v>88</v>
      </c>
      <c r="E1904" s="34">
        <v>45284</v>
      </c>
      <c r="F1904" s="33" t="s">
        <v>4947</v>
      </c>
      <c r="G1904" s="33" t="s">
        <v>2138</v>
      </c>
      <c r="H1904" s="37"/>
      <c r="I1904" s="35">
        <v>34969.740000000005</v>
      </c>
      <c r="J1904" s="35">
        <v>34969.740000000005</v>
      </c>
      <c r="K1904" s="35">
        <v>6644.2505000000001</v>
      </c>
      <c r="L1904" s="35">
        <v>41613.9905</v>
      </c>
      <c r="M1904" s="35">
        <v>0</v>
      </c>
      <c r="N1904" s="37"/>
      <c r="O1904" s="33"/>
      <c r="P1904" s="35">
        <v>0</v>
      </c>
    </row>
    <row r="1905" spans="1:16" ht="13.15" customHeight="1" x14ac:dyDescent="0.25">
      <c r="A1905" s="33" t="s">
        <v>43</v>
      </c>
      <c r="B1905" s="45" t="s">
        <v>2111</v>
      </c>
      <c r="C1905" s="46">
        <v>19</v>
      </c>
      <c r="D1905" s="47" t="s">
        <v>88</v>
      </c>
      <c r="E1905" s="34">
        <v>45284</v>
      </c>
      <c r="F1905" s="33" t="s">
        <v>4954</v>
      </c>
      <c r="G1905" s="33" t="s">
        <v>2139</v>
      </c>
      <c r="H1905" s="37"/>
      <c r="I1905" s="35">
        <v>13031.752</v>
      </c>
      <c r="J1905" s="35">
        <v>13031.752</v>
      </c>
      <c r="K1905" s="35">
        <v>2476.0330000000004</v>
      </c>
      <c r="L1905" s="35">
        <v>15507.785</v>
      </c>
      <c r="M1905" s="35">
        <v>0</v>
      </c>
      <c r="N1905" s="37"/>
      <c r="O1905" s="33"/>
      <c r="P1905" s="35">
        <v>0</v>
      </c>
    </row>
    <row r="1906" spans="1:16" ht="13.15" customHeight="1" x14ac:dyDescent="0.25">
      <c r="A1906" s="33" t="s">
        <v>43</v>
      </c>
      <c r="B1906" s="45" t="s">
        <v>2111</v>
      </c>
      <c r="C1906" s="46">
        <v>20</v>
      </c>
      <c r="D1906" s="47" t="s">
        <v>88</v>
      </c>
      <c r="E1906" s="34">
        <v>45285</v>
      </c>
      <c r="F1906" s="33" t="s">
        <v>4955</v>
      </c>
      <c r="G1906" s="33" t="s">
        <v>2140</v>
      </c>
      <c r="H1906" s="37"/>
      <c r="I1906" s="35">
        <v>43682</v>
      </c>
      <c r="J1906" s="36">
        <v>0</v>
      </c>
      <c r="K1906" s="35">
        <v>8299.58</v>
      </c>
      <c r="L1906" s="35">
        <v>51981.58</v>
      </c>
      <c r="M1906" s="35">
        <v>0</v>
      </c>
      <c r="N1906" s="37"/>
      <c r="O1906" s="33"/>
      <c r="P1906" s="35">
        <v>0</v>
      </c>
    </row>
    <row r="1907" spans="1:16" ht="13.15" customHeight="1" x14ac:dyDescent="0.25">
      <c r="A1907" s="33" t="s">
        <v>43</v>
      </c>
      <c r="B1907" s="45" t="s">
        <v>2111</v>
      </c>
      <c r="C1907" s="46">
        <v>22</v>
      </c>
      <c r="D1907" s="47" t="s">
        <v>88</v>
      </c>
      <c r="E1907" s="34">
        <v>45285</v>
      </c>
      <c r="F1907" s="33" t="s">
        <v>4956</v>
      </c>
      <c r="G1907" s="33" t="s">
        <v>2141</v>
      </c>
      <c r="H1907" s="37"/>
      <c r="I1907" s="35">
        <v>5080</v>
      </c>
      <c r="J1907" s="36">
        <v>0</v>
      </c>
      <c r="K1907" s="35">
        <v>965.2</v>
      </c>
      <c r="L1907" s="35">
        <v>6045.2</v>
      </c>
      <c r="M1907" s="35">
        <v>6045.2</v>
      </c>
      <c r="N1907" s="33">
        <v>120904</v>
      </c>
      <c r="O1907" s="43">
        <v>45137</v>
      </c>
      <c r="P1907" s="36">
        <v>0</v>
      </c>
    </row>
    <row r="1908" spans="1:16" ht="13.15" customHeight="1" x14ac:dyDescent="0.25">
      <c r="A1908" s="33" t="s">
        <v>43</v>
      </c>
      <c r="B1908" s="45" t="s">
        <v>2111</v>
      </c>
      <c r="C1908" s="46">
        <v>23</v>
      </c>
      <c r="D1908" s="47" t="s">
        <v>88</v>
      </c>
      <c r="E1908" s="34">
        <v>45285</v>
      </c>
      <c r="F1908" s="33" t="s">
        <v>4955</v>
      </c>
      <c r="G1908" s="33" t="s">
        <v>2142</v>
      </c>
      <c r="H1908" s="37"/>
      <c r="I1908" s="35">
        <v>32325</v>
      </c>
      <c r="J1908" s="35">
        <v>7037</v>
      </c>
      <c r="K1908" s="35">
        <v>1337.03</v>
      </c>
      <c r="L1908" s="35">
        <v>33662.03</v>
      </c>
      <c r="M1908" s="35">
        <v>0</v>
      </c>
      <c r="N1908" s="37"/>
      <c r="O1908" s="33"/>
      <c r="P1908" s="35">
        <v>0</v>
      </c>
    </row>
    <row r="1909" spans="1:16" ht="13.15" customHeight="1" x14ac:dyDescent="0.25">
      <c r="A1909" s="33" t="s">
        <v>43</v>
      </c>
      <c r="B1909" s="45" t="s">
        <v>2111</v>
      </c>
      <c r="C1909" s="46">
        <v>25</v>
      </c>
      <c r="D1909" s="47" t="s">
        <v>88</v>
      </c>
      <c r="E1909" s="34">
        <v>45286</v>
      </c>
      <c r="F1909" s="33" t="s">
        <v>4957</v>
      </c>
      <c r="G1909" s="33" t="s">
        <v>2143</v>
      </c>
      <c r="H1909" s="37"/>
      <c r="I1909" s="35">
        <v>2374.6330000000003</v>
      </c>
      <c r="J1909" s="35">
        <v>2374.6330000000003</v>
      </c>
      <c r="K1909" s="35">
        <v>451.18</v>
      </c>
      <c r="L1909" s="35">
        <v>2825.8130000000001</v>
      </c>
      <c r="M1909" s="35">
        <v>2825.8130000000001</v>
      </c>
      <c r="N1909" s="33">
        <v>7957352</v>
      </c>
      <c r="O1909" s="43">
        <v>45251</v>
      </c>
      <c r="P1909" s="36">
        <v>0</v>
      </c>
    </row>
    <row r="1910" spans="1:16" ht="13.15" customHeight="1" x14ac:dyDescent="0.25">
      <c r="A1910" s="33" t="s">
        <v>43</v>
      </c>
      <c r="B1910" s="45" t="s">
        <v>2111</v>
      </c>
      <c r="C1910" s="46">
        <v>26</v>
      </c>
      <c r="D1910" s="47" t="s">
        <v>88</v>
      </c>
      <c r="E1910" s="34">
        <v>45286</v>
      </c>
      <c r="F1910" s="33" t="s">
        <v>4955</v>
      </c>
      <c r="G1910" s="33" t="s">
        <v>2144</v>
      </c>
      <c r="H1910" s="37"/>
      <c r="I1910" s="35">
        <v>32325</v>
      </c>
      <c r="J1910" s="36">
        <v>0</v>
      </c>
      <c r="K1910" s="35">
        <v>6141.75</v>
      </c>
      <c r="L1910" s="35">
        <v>38466.75</v>
      </c>
      <c r="M1910" s="35">
        <v>12926.380000000001</v>
      </c>
      <c r="N1910" s="33">
        <v>173142</v>
      </c>
      <c r="O1910" s="43">
        <v>45235</v>
      </c>
      <c r="P1910" s="36">
        <v>0</v>
      </c>
    </row>
    <row r="1911" spans="1:16" ht="13.15" customHeight="1" x14ac:dyDescent="0.25">
      <c r="A1911" s="33" t="s">
        <v>43</v>
      </c>
      <c r="B1911" s="45" t="s">
        <v>2111</v>
      </c>
      <c r="C1911" s="46">
        <v>27</v>
      </c>
      <c r="D1911" s="47" t="s">
        <v>88</v>
      </c>
      <c r="E1911" s="34">
        <v>45291</v>
      </c>
      <c r="F1911" s="33" t="s">
        <v>4958</v>
      </c>
      <c r="G1911" s="33" t="s">
        <v>2145</v>
      </c>
      <c r="H1911" s="37"/>
      <c r="I1911" s="35">
        <v>4330</v>
      </c>
      <c r="J1911" s="35">
        <v>4330</v>
      </c>
      <c r="K1911" s="35">
        <v>822.7</v>
      </c>
      <c r="L1911" s="35">
        <v>5152.7</v>
      </c>
      <c r="M1911" s="35">
        <v>2652.7</v>
      </c>
      <c r="N1911" s="33">
        <v>630535</v>
      </c>
      <c r="O1911" s="43">
        <v>45256</v>
      </c>
      <c r="P1911" s="36">
        <v>0</v>
      </c>
    </row>
    <row r="1912" spans="1:16" ht="13.15" customHeight="1" x14ac:dyDescent="0.25">
      <c r="A1912" s="33" t="s">
        <v>43</v>
      </c>
      <c r="B1912" s="45" t="s">
        <v>2111</v>
      </c>
      <c r="C1912" s="46">
        <v>27</v>
      </c>
      <c r="D1912" s="47" t="s">
        <v>88</v>
      </c>
      <c r="E1912" s="34">
        <v>45291</v>
      </c>
      <c r="F1912" s="33" t="s">
        <v>4958</v>
      </c>
      <c r="G1912" s="33" t="s">
        <v>2145</v>
      </c>
      <c r="H1912" s="37"/>
      <c r="I1912" s="35">
        <v>0</v>
      </c>
      <c r="J1912" s="35">
        <v>0</v>
      </c>
      <c r="K1912" s="35">
        <v>0</v>
      </c>
      <c r="L1912" s="35">
        <v>0</v>
      </c>
      <c r="M1912" s="35">
        <v>2500</v>
      </c>
      <c r="N1912" s="33">
        <v>613671</v>
      </c>
      <c r="O1912" s="43">
        <v>45129</v>
      </c>
      <c r="P1912" s="36">
        <v>0</v>
      </c>
    </row>
    <row r="1913" spans="1:16" ht="13.15" customHeight="1" x14ac:dyDescent="0.25">
      <c r="A1913" s="33" t="s">
        <v>43</v>
      </c>
      <c r="B1913" s="45" t="s">
        <v>2111</v>
      </c>
      <c r="C1913" s="46">
        <v>28</v>
      </c>
      <c r="D1913" s="47" t="s">
        <v>88</v>
      </c>
      <c r="E1913" s="34">
        <v>45287</v>
      </c>
      <c r="F1913" s="33" t="s">
        <v>4959</v>
      </c>
      <c r="G1913" s="33" t="s">
        <v>2146</v>
      </c>
      <c r="H1913" s="37"/>
      <c r="I1913" s="35">
        <v>4801.3924999999999</v>
      </c>
      <c r="J1913" s="35">
        <v>4801.3924999999999</v>
      </c>
      <c r="K1913" s="35">
        <v>912.2645</v>
      </c>
      <c r="L1913" s="35">
        <v>5713.6570000000002</v>
      </c>
      <c r="M1913" s="35">
        <v>5228.5625</v>
      </c>
      <c r="N1913" s="33" t="s">
        <v>2147</v>
      </c>
      <c r="O1913" s="43">
        <v>45257</v>
      </c>
      <c r="P1913" s="36">
        <v>0</v>
      </c>
    </row>
    <row r="1914" spans="1:16" ht="13.15" customHeight="1" x14ac:dyDescent="0.25">
      <c r="A1914" s="33" t="s">
        <v>43</v>
      </c>
      <c r="B1914" s="45" t="s">
        <v>2111</v>
      </c>
      <c r="C1914" s="46">
        <v>28</v>
      </c>
      <c r="D1914" s="47" t="s">
        <v>88</v>
      </c>
      <c r="E1914" s="34">
        <v>45287</v>
      </c>
      <c r="F1914" s="33" t="s">
        <v>4959</v>
      </c>
      <c r="G1914" s="33" t="s">
        <v>2146</v>
      </c>
      <c r="H1914" s="37"/>
      <c r="I1914" s="35">
        <v>0</v>
      </c>
      <c r="J1914" s="35">
        <v>0</v>
      </c>
      <c r="K1914" s="35">
        <v>0</v>
      </c>
      <c r="L1914" s="35">
        <v>0</v>
      </c>
      <c r="M1914" s="35">
        <v>485.09449999999998</v>
      </c>
      <c r="N1914" s="33">
        <v>9510768</v>
      </c>
      <c r="O1914" s="43">
        <v>45137</v>
      </c>
      <c r="P1914" s="36">
        <v>0</v>
      </c>
    </row>
    <row r="1915" spans="1:16" ht="13.15" customHeight="1" x14ac:dyDescent="0.25">
      <c r="A1915" s="33" t="s">
        <v>43</v>
      </c>
      <c r="B1915" s="45" t="s">
        <v>2111</v>
      </c>
      <c r="C1915" s="46">
        <v>31</v>
      </c>
      <c r="D1915" s="47" t="s">
        <v>88</v>
      </c>
      <c r="E1915" s="34">
        <v>45288</v>
      </c>
      <c r="F1915" s="33" t="s">
        <v>4960</v>
      </c>
      <c r="G1915" s="33" t="s">
        <v>2148</v>
      </c>
      <c r="H1915" s="37"/>
      <c r="I1915" s="35">
        <v>10199.075999999999</v>
      </c>
      <c r="J1915" s="35">
        <v>10199.075999999999</v>
      </c>
      <c r="K1915" s="35">
        <v>1937.8244999999999</v>
      </c>
      <c r="L1915" s="35">
        <v>12136.9005</v>
      </c>
      <c r="M1915" s="35">
        <v>0</v>
      </c>
      <c r="N1915" s="37"/>
      <c r="O1915" s="33"/>
      <c r="P1915" s="35">
        <v>0</v>
      </c>
    </row>
    <row r="1916" spans="1:16" ht="13.15" customHeight="1" x14ac:dyDescent="0.25">
      <c r="A1916" s="33" t="s">
        <v>43</v>
      </c>
      <c r="B1916" s="45" t="s">
        <v>2111</v>
      </c>
      <c r="C1916" s="46">
        <v>32</v>
      </c>
      <c r="D1916" s="47" t="s">
        <v>88</v>
      </c>
      <c r="E1916" s="34">
        <v>45288</v>
      </c>
      <c r="F1916" s="33" t="s">
        <v>4961</v>
      </c>
      <c r="G1916" s="33" t="s">
        <v>2149</v>
      </c>
      <c r="H1916" s="37"/>
      <c r="I1916" s="35">
        <v>21451.049500000001</v>
      </c>
      <c r="J1916" s="36">
        <v>0</v>
      </c>
      <c r="K1916" s="35">
        <v>4075.6995000000002</v>
      </c>
      <c r="L1916" s="35">
        <v>25526.749</v>
      </c>
      <c r="M1916" s="35">
        <v>0</v>
      </c>
      <c r="N1916" s="37"/>
      <c r="O1916" s="33"/>
      <c r="P1916" s="35">
        <v>0</v>
      </c>
    </row>
    <row r="1917" spans="1:16" ht="13.15" customHeight="1" x14ac:dyDescent="0.25">
      <c r="A1917" s="33" t="s">
        <v>43</v>
      </c>
      <c r="B1917" s="45" t="s">
        <v>2111</v>
      </c>
      <c r="C1917" s="46">
        <v>33</v>
      </c>
      <c r="D1917" s="47" t="s">
        <v>88</v>
      </c>
      <c r="E1917" s="34">
        <v>45288</v>
      </c>
      <c r="F1917" s="33" t="s">
        <v>4962</v>
      </c>
      <c r="G1917" s="33" t="s">
        <v>2150</v>
      </c>
      <c r="H1917" s="37"/>
      <c r="I1917" s="35">
        <v>3240.63</v>
      </c>
      <c r="J1917" s="36">
        <v>0</v>
      </c>
      <c r="K1917" s="35">
        <v>550.90699999999993</v>
      </c>
      <c r="L1917" s="35">
        <v>3791.5370000000003</v>
      </c>
      <c r="M1917" s="35">
        <v>0</v>
      </c>
      <c r="N1917" s="37"/>
      <c r="O1917" s="33"/>
      <c r="P1917" s="35">
        <v>0</v>
      </c>
    </row>
    <row r="1918" spans="1:16" ht="13.15" customHeight="1" x14ac:dyDescent="0.25">
      <c r="A1918" s="33" t="s">
        <v>43</v>
      </c>
      <c r="B1918" s="45" t="s">
        <v>2111</v>
      </c>
      <c r="C1918" s="46">
        <v>34</v>
      </c>
      <c r="D1918" s="47" t="s">
        <v>88</v>
      </c>
      <c r="E1918" s="34">
        <v>45288</v>
      </c>
      <c r="F1918" s="33" t="s">
        <v>4954</v>
      </c>
      <c r="G1918" s="33" t="s">
        <v>2151</v>
      </c>
      <c r="H1918" s="37"/>
      <c r="I1918" s="35">
        <v>5228.7699999999995</v>
      </c>
      <c r="J1918" s="36">
        <v>0</v>
      </c>
      <c r="K1918" s="35">
        <v>888.89099999999996</v>
      </c>
      <c r="L1918" s="35">
        <v>6117.6610000000001</v>
      </c>
      <c r="M1918" s="35">
        <v>0</v>
      </c>
      <c r="N1918" s="37"/>
      <c r="O1918" s="33"/>
      <c r="P1918" s="35">
        <v>0</v>
      </c>
    </row>
    <row r="1919" spans="1:16" ht="13.15" customHeight="1" x14ac:dyDescent="0.25">
      <c r="A1919" s="33" t="s">
        <v>43</v>
      </c>
      <c r="B1919" s="45" t="s">
        <v>2111</v>
      </c>
      <c r="C1919" s="46">
        <v>35</v>
      </c>
      <c r="D1919" s="47" t="s">
        <v>88</v>
      </c>
      <c r="E1919" s="34">
        <v>45288</v>
      </c>
      <c r="F1919" s="33" t="s">
        <v>4963</v>
      </c>
      <c r="G1919" s="33" t="s">
        <v>2152</v>
      </c>
      <c r="H1919" s="37"/>
      <c r="I1919" s="35">
        <v>4455.2749999999996</v>
      </c>
      <c r="J1919" s="36">
        <v>0</v>
      </c>
      <c r="K1919" s="35">
        <v>757.39700000000005</v>
      </c>
      <c r="L1919" s="35">
        <v>5212.6720000000005</v>
      </c>
      <c r="M1919" s="35">
        <v>0</v>
      </c>
      <c r="N1919" s="37"/>
      <c r="O1919" s="33"/>
      <c r="P1919" s="35">
        <v>0</v>
      </c>
    </row>
    <row r="1920" spans="1:16" ht="13.15" customHeight="1" x14ac:dyDescent="0.25">
      <c r="A1920" s="33" t="s">
        <v>43</v>
      </c>
      <c r="B1920" s="45" t="s">
        <v>2111</v>
      </c>
      <c r="C1920" s="46">
        <v>36</v>
      </c>
      <c r="D1920" s="47" t="s">
        <v>88</v>
      </c>
      <c r="E1920" s="34">
        <v>45288</v>
      </c>
      <c r="F1920" s="33" t="s">
        <v>4964</v>
      </c>
      <c r="G1920" s="33" t="s">
        <v>2153</v>
      </c>
      <c r="H1920" s="37"/>
      <c r="I1920" s="35">
        <v>13265.511999999999</v>
      </c>
      <c r="J1920" s="36">
        <v>0</v>
      </c>
      <c r="K1920" s="35">
        <v>2255.1369999999997</v>
      </c>
      <c r="L1920" s="35">
        <v>15520.648999999999</v>
      </c>
      <c r="M1920" s="35">
        <v>0</v>
      </c>
      <c r="N1920" s="37"/>
      <c r="O1920" s="33"/>
      <c r="P1920" s="35">
        <v>0</v>
      </c>
    </row>
    <row r="1921" spans="1:16" ht="13.15" customHeight="1" x14ac:dyDescent="0.25">
      <c r="A1921" s="33" t="s">
        <v>43</v>
      </c>
      <c r="B1921" s="45" t="s">
        <v>2111</v>
      </c>
      <c r="C1921" s="46">
        <v>37</v>
      </c>
      <c r="D1921" s="47" t="s">
        <v>88</v>
      </c>
      <c r="E1921" s="34">
        <v>45288</v>
      </c>
      <c r="F1921" s="33" t="s">
        <v>4965</v>
      </c>
      <c r="G1921" s="33" t="s">
        <v>2154</v>
      </c>
      <c r="H1921" s="37"/>
      <c r="I1921" s="35">
        <v>25110.704999999998</v>
      </c>
      <c r="J1921" s="35">
        <v>25110.704999999998</v>
      </c>
      <c r="K1921" s="35">
        <v>4771.0339999999997</v>
      </c>
      <c r="L1921" s="35">
        <v>29881.739000000001</v>
      </c>
      <c r="M1921" s="35">
        <v>0</v>
      </c>
      <c r="N1921" s="37"/>
      <c r="O1921" s="33"/>
      <c r="P1921" s="35">
        <v>0</v>
      </c>
    </row>
    <row r="1922" spans="1:16" ht="13.15" customHeight="1" x14ac:dyDescent="0.25">
      <c r="A1922" s="33" t="s">
        <v>43</v>
      </c>
      <c r="B1922" s="45" t="s">
        <v>2111</v>
      </c>
      <c r="C1922" s="46">
        <v>38</v>
      </c>
      <c r="D1922" s="47" t="s">
        <v>88</v>
      </c>
      <c r="E1922" s="34">
        <v>45288</v>
      </c>
      <c r="F1922" s="33" t="s">
        <v>4966</v>
      </c>
      <c r="G1922" s="33" t="s">
        <v>2155</v>
      </c>
      <c r="H1922" s="37"/>
      <c r="I1922" s="35">
        <v>6345.6120000000001</v>
      </c>
      <c r="J1922" s="36">
        <v>0</v>
      </c>
      <c r="K1922" s="35">
        <v>1205.6665</v>
      </c>
      <c r="L1922" s="35">
        <v>7551.2785000000003</v>
      </c>
      <c r="M1922" s="35">
        <v>0</v>
      </c>
      <c r="N1922" s="37"/>
      <c r="O1922" s="33"/>
      <c r="P1922" s="35">
        <v>0</v>
      </c>
    </row>
    <row r="1923" spans="1:16" ht="13.15" customHeight="1" x14ac:dyDescent="0.25">
      <c r="A1923" s="33" t="s">
        <v>43</v>
      </c>
      <c r="B1923" s="45" t="s">
        <v>2111</v>
      </c>
      <c r="C1923" s="46">
        <v>39</v>
      </c>
      <c r="D1923" s="47" t="s">
        <v>88</v>
      </c>
      <c r="E1923" s="34">
        <v>45291</v>
      </c>
      <c r="F1923" s="33" t="s">
        <v>4966</v>
      </c>
      <c r="G1923" s="33" t="s">
        <v>2156</v>
      </c>
      <c r="H1923" s="37"/>
      <c r="I1923" s="35">
        <v>4500</v>
      </c>
      <c r="J1923" s="36">
        <v>0</v>
      </c>
      <c r="K1923" s="35">
        <v>0</v>
      </c>
      <c r="L1923" s="35">
        <v>4500</v>
      </c>
      <c r="M1923" s="35">
        <v>0</v>
      </c>
      <c r="N1923" s="37"/>
      <c r="O1923" s="33"/>
      <c r="P1923" s="35">
        <v>0</v>
      </c>
    </row>
    <row r="1924" spans="1:16" ht="13.15" customHeight="1" x14ac:dyDescent="0.25">
      <c r="A1924" s="33" t="s">
        <v>43</v>
      </c>
      <c r="B1924" s="45" t="s">
        <v>2111</v>
      </c>
      <c r="C1924" s="46">
        <v>40</v>
      </c>
      <c r="D1924" s="47" t="s">
        <v>88</v>
      </c>
      <c r="E1924" s="34">
        <v>45291</v>
      </c>
      <c r="F1924" s="33" t="s">
        <v>4964</v>
      </c>
      <c r="G1924" s="33" t="s">
        <v>2157</v>
      </c>
      <c r="H1924" s="37"/>
      <c r="I1924" s="35">
        <v>238</v>
      </c>
      <c r="J1924" s="36">
        <v>0</v>
      </c>
      <c r="K1924" s="35">
        <v>45.22</v>
      </c>
      <c r="L1924" s="35">
        <v>283.21999999999997</v>
      </c>
      <c r="M1924" s="35">
        <v>0</v>
      </c>
      <c r="N1924" s="37"/>
      <c r="O1924" s="33"/>
      <c r="P1924" s="35">
        <v>0</v>
      </c>
    </row>
    <row r="1925" spans="1:16" ht="13.15" customHeight="1" x14ac:dyDescent="0.25">
      <c r="A1925" s="33" t="s">
        <v>43</v>
      </c>
      <c r="B1925" s="45" t="s">
        <v>2111</v>
      </c>
      <c r="C1925" s="46">
        <v>41</v>
      </c>
      <c r="D1925" s="47" t="s">
        <v>88</v>
      </c>
      <c r="E1925" s="34">
        <v>45291</v>
      </c>
      <c r="F1925" s="33" t="s">
        <v>4967</v>
      </c>
      <c r="G1925" s="33" t="s">
        <v>2158</v>
      </c>
      <c r="H1925" s="37"/>
      <c r="I1925" s="35">
        <v>1566</v>
      </c>
      <c r="J1925" s="36">
        <v>0</v>
      </c>
      <c r="K1925" s="35">
        <v>297.54000000000002</v>
      </c>
      <c r="L1925" s="35">
        <v>1863.5400000000002</v>
      </c>
      <c r="M1925" s="35">
        <v>0</v>
      </c>
      <c r="N1925" s="37"/>
      <c r="O1925" s="33"/>
      <c r="P1925" s="35">
        <v>0</v>
      </c>
    </row>
    <row r="1926" spans="1:16" ht="13.15" customHeight="1" x14ac:dyDescent="0.25">
      <c r="A1926" s="33" t="s">
        <v>43</v>
      </c>
      <c r="B1926" s="45" t="s">
        <v>2111</v>
      </c>
      <c r="C1926" s="46">
        <v>42</v>
      </c>
      <c r="D1926" s="47" t="s">
        <v>88</v>
      </c>
      <c r="E1926" s="34">
        <v>45291</v>
      </c>
      <c r="F1926" s="33" t="s">
        <v>4968</v>
      </c>
      <c r="G1926" s="33" t="s">
        <v>2159</v>
      </c>
      <c r="H1926" s="37"/>
      <c r="I1926" s="35">
        <v>1999.2194999999999</v>
      </c>
      <c r="J1926" s="35">
        <v>1999.2194999999999</v>
      </c>
      <c r="K1926" s="35">
        <v>379.85149999999999</v>
      </c>
      <c r="L1926" s="35">
        <v>2379.0709999999999</v>
      </c>
      <c r="M1926" s="35">
        <v>2379.0709999999999</v>
      </c>
      <c r="N1926" s="33">
        <v>614019</v>
      </c>
      <c r="O1926" s="43">
        <v>45131</v>
      </c>
      <c r="P1926" s="36">
        <v>0</v>
      </c>
    </row>
    <row r="1927" spans="1:16" ht="13.15" customHeight="1" x14ac:dyDescent="0.25">
      <c r="A1927" s="33" t="s">
        <v>43</v>
      </c>
      <c r="B1927" s="45" t="s">
        <v>2111</v>
      </c>
      <c r="C1927" s="46">
        <v>43</v>
      </c>
      <c r="D1927" s="47" t="s">
        <v>88</v>
      </c>
      <c r="E1927" s="34">
        <v>45291</v>
      </c>
      <c r="F1927" s="33" t="s">
        <v>4969</v>
      </c>
      <c r="G1927" s="33" t="s">
        <v>2160</v>
      </c>
      <c r="H1927" s="37"/>
      <c r="I1927" s="35">
        <v>120756</v>
      </c>
      <c r="J1927" s="35">
        <v>3000</v>
      </c>
      <c r="K1927" s="35">
        <v>570</v>
      </c>
      <c r="L1927" s="35">
        <v>121326</v>
      </c>
      <c r="M1927" s="35">
        <v>121326</v>
      </c>
      <c r="N1927" s="33">
        <v>1200935</v>
      </c>
      <c r="O1927" s="43">
        <v>45137</v>
      </c>
      <c r="P1927" s="36">
        <v>0</v>
      </c>
    </row>
    <row r="1928" spans="1:16" ht="13.15" customHeight="1" x14ac:dyDescent="0.25">
      <c r="A1928" s="33" t="s">
        <v>43</v>
      </c>
      <c r="B1928" s="45" t="s">
        <v>2111</v>
      </c>
      <c r="C1928" s="46">
        <v>48</v>
      </c>
      <c r="D1928" s="47" t="s">
        <v>88</v>
      </c>
      <c r="E1928" s="34">
        <v>45291</v>
      </c>
      <c r="F1928" s="33" t="s">
        <v>4970</v>
      </c>
      <c r="G1928" s="33" t="s">
        <v>3866</v>
      </c>
      <c r="H1928" s="37"/>
      <c r="I1928" s="35">
        <v>4617.5</v>
      </c>
      <c r="J1928" s="35">
        <v>4617.5</v>
      </c>
      <c r="K1928" s="35">
        <v>877.32500000000005</v>
      </c>
      <c r="L1928" s="35">
        <v>5494.8249999999998</v>
      </c>
      <c r="M1928" s="35">
        <v>5494.8249999999998</v>
      </c>
      <c r="N1928" s="33">
        <v>633533</v>
      </c>
      <c r="O1928" s="43">
        <v>45276</v>
      </c>
      <c r="P1928" s="36">
        <v>0</v>
      </c>
    </row>
    <row r="1929" spans="1:16" ht="13.15" customHeight="1" x14ac:dyDescent="0.25">
      <c r="A1929" s="33" t="s">
        <v>44</v>
      </c>
      <c r="B1929" s="45" t="s">
        <v>2161</v>
      </c>
      <c r="C1929" s="46">
        <v>1</v>
      </c>
      <c r="D1929" s="47" t="s">
        <v>86</v>
      </c>
      <c r="E1929" s="34">
        <v>45201</v>
      </c>
      <c r="F1929" s="33" t="s">
        <v>4971</v>
      </c>
      <c r="G1929" s="33" t="s">
        <v>2162</v>
      </c>
      <c r="H1929" s="37"/>
      <c r="I1929" s="35">
        <v>-0.05</v>
      </c>
      <c r="J1929" s="35">
        <v>-0.05</v>
      </c>
      <c r="K1929" s="35">
        <v>-9.4999999999999998E-3</v>
      </c>
      <c r="L1929" s="35">
        <v>-5.9499999999999997E-2</v>
      </c>
      <c r="M1929" s="35">
        <v>0</v>
      </c>
      <c r="N1929" s="37"/>
      <c r="O1929" s="33"/>
      <c r="P1929" s="35">
        <v>0</v>
      </c>
    </row>
    <row r="1930" spans="1:16" ht="13.15" customHeight="1" x14ac:dyDescent="0.25">
      <c r="A1930" s="33" t="s">
        <v>44</v>
      </c>
      <c r="B1930" s="45" t="s">
        <v>2161</v>
      </c>
      <c r="C1930" s="46">
        <v>2</v>
      </c>
      <c r="D1930" s="47" t="s">
        <v>86</v>
      </c>
      <c r="E1930" s="34">
        <v>45257</v>
      </c>
      <c r="F1930" s="33" t="s">
        <v>4972</v>
      </c>
      <c r="G1930" s="33" t="s">
        <v>2163</v>
      </c>
      <c r="H1930" s="37"/>
      <c r="I1930" s="35">
        <v>-3202.9389999999999</v>
      </c>
      <c r="J1930" s="35">
        <v>-3202.9389999999999</v>
      </c>
      <c r="K1930" s="35">
        <v>-608.55799999999999</v>
      </c>
      <c r="L1930" s="35">
        <v>-3811.4970000000003</v>
      </c>
      <c r="M1930" s="35">
        <v>0</v>
      </c>
      <c r="N1930" s="37"/>
      <c r="O1930" s="33"/>
      <c r="P1930" s="35">
        <v>0</v>
      </c>
    </row>
    <row r="1931" spans="1:16" ht="13.15" customHeight="1" x14ac:dyDescent="0.25">
      <c r="A1931" s="33" t="s">
        <v>44</v>
      </c>
      <c r="B1931" s="45" t="s">
        <v>2161</v>
      </c>
      <c r="C1931" s="46">
        <v>3</v>
      </c>
      <c r="D1931" s="47" t="s">
        <v>88</v>
      </c>
      <c r="E1931" s="34">
        <v>44943</v>
      </c>
      <c r="F1931" s="33" t="s">
        <v>4973</v>
      </c>
      <c r="G1931" s="33" t="s">
        <v>2164</v>
      </c>
      <c r="H1931" s="33" t="s">
        <v>2165</v>
      </c>
      <c r="I1931" s="35">
        <v>3399.69</v>
      </c>
      <c r="J1931" s="35">
        <v>3399.69</v>
      </c>
      <c r="K1931" s="35">
        <v>645.94100000000003</v>
      </c>
      <c r="L1931" s="35">
        <v>4045.6309999999999</v>
      </c>
      <c r="M1931" s="35">
        <v>4045.6309999999999</v>
      </c>
      <c r="N1931" s="33" t="s">
        <v>2166</v>
      </c>
      <c r="O1931" s="43">
        <v>45096</v>
      </c>
      <c r="P1931" s="36">
        <v>0</v>
      </c>
    </row>
    <row r="1932" spans="1:16" ht="13.15" customHeight="1" x14ac:dyDescent="0.25">
      <c r="A1932" s="33" t="s">
        <v>44</v>
      </c>
      <c r="B1932" s="45" t="s">
        <v>2161</v>
      </c>
      <c r="C1932" s="46">
        <v>4</v>
      </c>
      <c r="D1932" s="47" t="s">
        <v>88</v>
      </c>
      <c r="E1932" s="34">
        <v>44951</v>
      </c>
      <c r="F1932" s="33" t="s">
        <v>4974</v>
      </c>
      <c r="G1932" s="33" t="s">
        <v>2167</v>
      </c>
      <c r="H1932" s="33" t="s">
        <v>2168</v>
      </c>
      <c r="I1932" s="35">
        <v>3000</v>
      </c>
      <c r="J1932" s="35">
        <v>3000</v>
      </c>
      <c r="K1932" s="35">
        <v>0</v>
      </c>
      <c r="L1932" s="35">
        <v>3000</v>
      </c>
      <c r="M1932" s="35">
        <v>3000</v>
      </c>
      <c r="N1932" s="33" t="s">
        <v>2169</v>
      </c>
      <c r="O1932" s="43">
        <v>45139</v>
      </c>
      <c r="P1932" s="36">
        <v>0</v>
      </c>
    </row>
    <row r="1933" spans="1:16" ht="13.15" customHeight="1" x14ac:dyDescent="0.25">
      <c r="A1933" s="33" t="s">
        <v>44</v>
      </c>
      <c r="B1933" s="45" t="s">
        <v>2161</v>
      </c>
      <c r="C1933" s="46">
        <v>5</v>
      </c>
      <c r="D1933" s="47" t="s">
        <v>88</v>
      </c>
      <c r="E1933" s="34">
        <v>44964</v>
      </c>
      <c r="F1933" s="33" t="s">
        <v>4975</v>
      </c>
      <c r="G1933" s="33" t="s">
        <v>2170</v>
      </c>
      <c r="H1933" s="37"/>
      <c r="I1933" s="35">
        <v>6835.8</v>
      </c>
      <c r="J1933" s="35">
        <v>6835.8</v>
      </c>
      <c r="K1933" s="35">
        <v>1298.8020000000001</v>
      </c>
      <c r="L1933" s="35">
        <v>8134.6020000000008</v>
      </c>
      <c r="M1933" s="35">
        <v>8134.6020000000008</v>
      </c>
      <c r="N1933" s="33" t="s">
        <v>2171</v>
      </c>
      <c r="O1933" s="43">
        <v>45199</v>
      </c>
      <c r="P1933" s="36">
        <v>0</v>
      </c>
    </row>
    <row r="1934" spans="1:16" ht="13.15" customHeight="1" x14ac:dyDescent="0.25">
      <c r="A1934" s="33" t="s">
        <v>44</v>
      </c>
      <c r="B1934" s="45" t="s">
        <v>2161</v>
      </c>
      <c r="C1934" s="46">
        <v>6</v>
      </c>
      <c r="D1934" s="47" t="s">
        <v>88</v>
      </c>
      <c r="E1934" s="34">
        <v>45005</v>
      </c>
      <c r="F1934" s="33" t="s">
        <v>4976</v>
      </c>
      <c r="G1934" s="33" t="s">
        <v>2172</v>
      </c>
      <c r="H1934" s="33" t="s">
        <v>2173</v>
      </c>
      <c r="I1934" s="35">
        <v>2100</v>
      </c>
      <c r="J1934" s="35">
        <v>2100</v>
      </c>
      <c r="K1934" s="35">
        <v>0</v>
      </c>
      <c r="L1934" s="35">
        <v>2100</v>
      </c>
      <c r="M1934" s="35">
        <v>2100</v>
      </c>
      <c r="N1934" s="33" t="s">
        <v>2174</v>
      </c>
      <c r="O1934" s="43">
        <v>45005</v>
      </c>
      <c r="P1934" s="36">
        <v>0</v>
      </c>
    </row>
    <row r="1935" spans="1:16" ht="13.15" customHeight="1" x14ac:dyDescent="0.25">
      <c r="A1935" s="33" t="s">
        <v>44</v>
      </c>
      <c r="B1935" s="45" t="s">
        <v>2161</v>
      </c>
      <c r="C1935" s="46">
        <v>7</v>
      </c>
      <c r="D1935" s="47" t="s">
        <v>88</v>
      </c>
      <c r="E1935" s="34">
        <v>45084</v>
      </c>
      <c r="F1935" s="33" t="s">
        <v>4977</v>
      </c>
      <c r="G1935" s="33" t="s">
        <v>2175</v>
      </c>
      <c r="H1935" s="37"/>
      <c r="I1935" s="35">
        <v>91524.243000000002</v>
      </c>
      <c r="J1935" s="35">
        <v>91524.243000000002</v>
      </c>
      <c r="K1935" s="35">
        <v>17389.606</v>
      </c>
      <c r="L1935" s="35">
        <v>108913.849</v>
      </c>
      <c r="M1935" s="35">
        <v>108913.849</v>
      </c>
      <c r="N1935" s="33" t="s">
        <v>2176</v>
      </c>
      <c r="O1935" s="43">
        <v>45119</v>
      </c>
      <c r="P1935" s="36">
        <v>0</v>
      </c>
    </row>
    <row r="1936" spans="1:16" ht="13.15" customHeight="1" x14ac:dyDescent="0.25">
      <c r="A1936" s="33" t="s">
        <v>44</v>
      </c>
      <c r="B1936" s="45" t="s">
        <v>2161</v>
      </c>
      <c r="C1936" s="46">
        <v>8</v>
      </c>
      <c r="D1936" s="47" t="s">
        <v>88</v>
      </c>
      <c r="E1936" s="34">
        <v>45084</v>
      </c>
      <c r="F1936" s="33" t="s">
        <v>4567</v>
      </c>
      <c r="G1936" s="33" t="s">
        <v>2177</v>
      </c>
      <c r="H1936" s="37"/>
      <c r="I1936" s="35">
        <v>500</v>
      </c>
      <c r="J1936" s="35">
        <v>500</v>
      </c>
      <c r="K1936" s="35">
        <v>0</v>
      </c>
      <c r="L1936" s="35">
        <v>500</v>
      </c>
      <c r="M1936" s="35">
        <v>500</v>
      </c>
      <c r="N1936" s="33" t="s">
        <v>2178</v>
      </c>
      <c r="O1936" s="43">
        <v>45201</v>
      </c>
      <c r="P1936" s="36">
        <v>0</v>
      </c>
    </row>
    <row r="1937" spans="1:16" ht="13.15" customHeight="1" x14ac:dyDescent="0.25">
      <c r="A1937" s="33" t="s">
        <v>44</v>
      </c>
      <c r="B1937" s="45" t="s">
        <v>2161</v>
      </c>
      <c r="C1937" s="46">
        <v>9</v>
      </c>
      <c r="D1937" s="47" t="s">
        <v>88</v>
      </c>
      <c r="E1937" s="34">
        <v>45084</v>
      </c>
      <c r="F1937" s="33" t="s">
        <v>4978</v>
      </c>
      <c r="G1937" s="33" t="s">
        <v>2179</v>
      </c>
      <c r="H1937" s="37"/>
      <c r="I1937" s="35">
        <v>1500</v>
      </c>
      <c r="J1937" s="35">
        <v>1500</v>
      </c>
      <c r="K1937" s="35">
        <v>0</v>
      </c>
      <c r="L1937" s="35">
        <v>1500</v>
      </c>
      <c r="M1937" s="35">
        <v>1500</v>
      </c>
      <c r="N1937" s="33" t="s">
        <v>3731</v>
      </c>
      <c r="O1937" s="43">
        <v>45284</v>
      </c>
      <c r="P1937" s="36">
        <v>0</v>
      </c>
    </row>
    <row r="1938" spans="1:16" ht="13.15" customHeight="1" x14ac:dyDescent="0.25">
      <c r="A1938" s="33" t="s">
        <v>44</v>
      </c>
      <c r="B1938" s="45" t="s">
        <v>2161</v>
      </c>
      <c r="C1938" s="46">
        <v>10</v>
      </c>
      <c r="D1938" s="47" t="s">
        <v>88</v>
      </c>
      <c r="E1938" s="34">
        <v>45084</v>
      </c>
      <c r="F1938" s="33" t="s">
        <v>4978</v>
      </c>
      <c r="G1938" s="33" t="s">
        <v>2180</v>
      </c>
      <c r="H1938" s="37"/>
      <c r="I1938" s="35">
        <v>5000</v>
      </c>
      <c r="J1938" s="35">
        <v>5000</v>
      </c>
      <c r="K1938" s="35">
        <v>0</v>
      </c>
      <c r="L1938" s="35">
        <v>5000</v>
      </c>
      <c r="M1938" s="35">
        <v>0</v>
      </c>
      <c r="N1938" s="37"/>
      <c r="O1938" s="33"/>
      <c r="P1938" s="35">
        <v>0</v>
      </c>
    </row>
    <row r="1939" spans="1:16" ht="13.15" customHeight="1" x14ac:dyDescent="0.25">
      <c r="A1939" s="33" t="s">
        <v>44</v>
      </c>
      <c r="B1939" s="45" t="s">
        <v>2161</v>
      </c>
      <c r="C1939" s="46">
        <v>11</v>
      </c>
      <c r="D1939" s="47" t="s">
        <v>88</v>
      </c>
      <c r="E1939" s="34">
        <v>45084</v>
      </c>
      <c r="F1939" s="33" t="s">
        <v>4979</v>
      </c>
      <c r="G1939" s="33" t="s">
        <v>2181</v>
      </c>
      <c r="H1939" s="37"/>
      <c r="I1939" s="35">
        <v>100</v>
      </c>
      <c r="J1939" s="35">
        <v>100</v>
      </c>
      <c r="K1939" s="35">
        <v>0</v>
      </c>
      <c r="L1939" s="35">
        <v>100</v>
      </c>
      <c r="M1939" s="35">
        <v>100</v>
      </c>
      <c r="N1939" s="33" t="s">
        <v>2182</v>
      </c>
      <c r="O1939" s="43">
        <v>45116</v>
      </c>
      <c r="P1939" s="36">
        <v>0</v>
      </c>
    </row>
    <row r="1940" spans="1:16" ht="13.15" customHeight="1" x14ac:dyDescent="0.25">
      <c r="A1940" s="33" t="s">
        <v>44</v>
      </c>
      <c r="B1940" s="45" t="s">
        <v>2161</v>
      </c>
      <c r="C1940" s="46">
        <v>12</v>
      </c>
      <c r="D1940" s="47" t="s">
        <v>88</v>
      </c>
      <c r="E1940" s="34">
        <v>45095</v>
      </c>
      <c r="F1940" s="33" t="s">
        <v>4977</v>
      </c>
      <c r="G1940" s="33" t="s">
        <v>2183</v>
      </c>
      <c r="H1940" s="37"/>
      <c r="I1940" s="35">
        <v>5902.0820000000003</v>
      </c>
      <c r="J1940" s="35">
        <v>5902.0820000000003</v>
      </c>
      <c r="K1940" s="35">
        <v>1121.3955000000001</v>
      </c>
      <c r="L1940" s="35">
        <v>7023.4774999999991</v>
      </c>
      <c r="M1940" s="35">
        <v>7023.4774999999991</v>
      </c>
      <c r="N1940" s="33" t="s">
        <v>2184</v>
      </c>
      <c r="O1940" s="43">
        <v>45118</v>
      </c>
      <c r="P1940" s="36">
        <v>0</v>
      </c>
    </row>
    <row r="1941" spans="1:16" ht="13.15" customHeight="1" x14ac:dyDescent="0.25">
      <c r="A1941" s="33" t="s">
        <v>44</v>
      </c>
      <c r="B1941" s="45" t="s">
        <v>2161</v>
      </c>
      <c r="C1941" s="46">
        <v>13</v>
      </c>
      <c r="D1941" s="47" t="s">
        <v>88</v>
      </c>
      <c r="E1941" s="34">
        <v>45095</v>
      </c>
      <c r="F1941" s="33" t="s">
        <v>4980</v>
      </c>
      <c r="G1941" s="33" t="s">
        <v>2185</v>
      </c>
      <c r="H1941" s="37"/>
      <c r="I1941" s="35">
        <v>2689.8955000000001</v>
      </c>
      <c r="J1941" s="35">
        <v>2689.8955000000001</v>
      </c>
      <c r="K1941" s="35">
        <v>511.08000000000004</v>
      </c>
      <c r="L1941" s="35">
        <v>3200.9755</v>
      </c>
      <c r="M1941" s="35">
        <v>3200.9755</v>
      </c>
      <c r="N1941" s="33" t="s">
        <v>2186</v>
      </c>
      <c r="O1941" s="43">
        <v>45119</v>
      </c>
      <c r="P1941" s="36">
        <v>0</v>
      </c>
    </row>
    <row r="1942" spans="1:16" ht="13.15" customHeight="1" x14ac:dyDescent="0.25">
      <c r="A1942" s="33" t="s">
        <v>44</v>
      </c>
      <c r="B1942" s="45" t="s">
        <v>2161</v>
      </c>
      <c r="C1942" s="46">
        <v>14</v>
      </c>
      <c r="D1942" s="47" t="s">
        <v>88</v>
      </c>
      <c r="E1942" s="34">
        <v>45095</v>
      </c>
      <c r="F1942" s="33" t="s">
        <v>4977</v>
      </c>
      <c r="G1942" s="33" t="s">
        <v>2187</v>
      </c>
      <c r="H1942" s="37"/>
      <c r="I1942" s="35">
        <v>40120.623500000002</v>
      </c>
      <c r="J1942" s="35">
        <v>40120.623500000002</v>
      </c>
      <c r="K1942" s="35">
        <v>7622.9184999999998</v>
      </c>
      <c r="L1942" s="35">
        <v>47743.542000000001</v>
      </c>
      <c r="M1942" s="35">
        <v>47743.542000000001</v>
      </c>
      <c r="N1942" s="33" t="s">
        <v>2188</v>
      </c>
      <c r="O1942" s="43">
        <v>45118</v>
      </c>
      <c r="P1942" s="36">
        <v>0</v>
      </c>
    </row>
    <row r="1943" spans="1:16" ht="13.15" customHeight="1" x14ac:dyDescent="0.25">
      <c r="A1943" s="33" t="s">
        <v>44</v>
      </c>
      <c r="B1943" s="45" t="s">
        <v>2161</v>
      </c>
      <c r="C1943" s="46">
        <v>15</v>
      </c>
      <c r="D1943" s="47" t="s">
        <v>88</v>
      </c>
      <c r="E1943" s="34">
        <v>45110</v>
      </c>
      <c r="F1943" s="33" t="s">
        <v>4981</v>
      </c>
      <c r="G1943" s="33" t="s">
        <v>2189</v>
      </c>
      <c r="H1943" s="37"/>
      <c r="I1943" s="35">
        <v>11164.9215</v>
      </c>
      <c r="J1943" s="35">
        <v>11164.9215</v>
      </c>
      <c r="K1943" s="35">
        <v>2121.335</v>
      </c>
      <c r="L1943" s="35">
        <v>13286.2565</v>
      </c>
      <c r="M1943" s="35">
        <v>0</v>
      </c>
      <c r="N1943" s="37"/>
      <c r="O1943" s="33"/>
      <c r="P1943" s="35">
        <v>0</v>
      </c>
    </row>
    <row r="1944" spans="1:16" ht="13.15" customHeight="1" x14ac:dyDescent="0.25">
      <c r="A1944" s="33" t="s">
        <v>44</v>
      </c>
      <c r="B1944" s="45" t="s">
        <v>2161</v>
      </c>
      <c r="C1944" s="46">
        <v>16</v>
      </c>
      <c r="D1944" s="47" t="s">
        <v>88</v>
      </c>
      <c r="E1944" s="34">
        <v>45124</v>
      </c>
      <c r="F1944" s="33" t="s">
        <v>4982</v>
      </c>
      <c r="G1944" s="33" t="s">
        <v>2190</v>
      </c>
      <c r="H1944" s="37"/>
      <c r="I1944" s="35">
        <v>12443.2405</v>
      </c>
      <c r="J1944" s="35">
        <v>12443.2405</v>
      </c>
      <c r="K1944" s="35">
        <v>2364.2154999999998</v>
      </c>
      <c r="L1944" s="35">
        <v>14807.456</v>
      </c>
      <c r="M1944" s="35">
        <v>14807.456</v>
      </c>
      <c r="N1944" s="33" t="s">
        <v>2191</v>
      </c>
      <c r="O1944" s="43">
        <v>45161</v>
      </c>
      <c r="P1944" s="36">
        <v>0</v>
      </c>
    </row>
    <row r="1945" spans="1:16" ht="13.15" customHeight="1" x14ac:dyDescent="0.25">
      <c r="A1945" s="33" t="s">
        <v>44</v>
      </c>
      <c r="B1945" s="45" t="s">
        <v>2161</v>
      </c>
      <c r="C1945" s="46">
        <v>17</v>
      </c>
      <c r="D1945" s="47" t="s">
        <v>88</v>
      </c>
      <c r="E1945" s="34">
        <v>45124</v>
      </c>
      <c r="F1945" s="33" t="s">
        <v>4982</v>
      </c>
      <c r="G1945" s="33" t="s">
        <v>2192</v>
      </c>
      <c r="H1945" s="37"/>
      <c r="I1945" s="35">
        <v>16416.223999999998</v>
      </c>
      <c r="J1945" s="35">
        <v>16416.223999999998</v>
      </c>
      <c r="K1945" s="35">
        <v>3119.0825</v>
      </c>
      <c r="L1945" s="35">
        <v>19535.306499999999</v>
      </c>
      <c r="M1945" s="35">
        <v>19535.306499999999</v>
      </c>
      <c r="N1945" s="33" t="s">
        <v>2193</v>
      </c>
      <c r="O1945" s="43">
        <v>45161</v>
      </c>
      <c r="P1945" s="36">
        <v>0</v>
      </c>
    </row>
    <row r="1946" spans="1:16" ht="13.15" customHeight="1" x14ac:dyDescent="0.25">
      <c r="A1946" s="33" t="s">
        <v>44</v>
      </c>
      <c r="B1946" s="45" t="s">
        <v>2161</v>
      </c>
      <c r="C1946" s="46">
        <v>18</v>
      </c>
      <c r="D1946" s="47" t="s">
        <v>88</v>
      </c>
      <c r="E1946" s="34">
        <v>45139</v>
      </c>
      <c r="F1946" s="33" t="s">
        <v>4983</v>
      </c>
      <c r="G1946" s="33" t="s">
        <v>2194</v>
      </c>
      <c r="H1946" s="37"/>
      <c r="I1946" s="35">
        <v>4250</v>
      </c>
      <c r="J1946" s="35">
        <v>4250</v>
      </c>
      <c r="K1946" s="35">
        <v>807.5</v>
      </c>
      <c r="L1946" s="35">
        <v>5057.5</v>
      </c>
      <c r="M1946" s="35">
        <v>5057.5</v>
      </c>
      <c r="N1946" s="33" t="s">
        <v>2195</v>
      </c>
      <c r="O1946" s="43">
        <v>45231</v>
      </c>
      <c r="P1946" s="36">
        <v>0</v>
      </c>
    </row>
    <row r="1947" spans="1:16" ht="13.15" customHeight="1" x14ac:dyDescent="0.25">
      <c r="A1947" s="33" t="s">
        <v>44</v>
      </c>
      <c r="B1947" s="45" t="s">
        <v>2161</v>
      </c>
      <c r="C1947" s="46">
        <v>19</v>
      </c>
      <c r="D1947" s="47" t="s">
        <v>88</v>
      </c>
      <c r="E1947" s="34">
        <v>45140</v>
      </c>
      <c r="F1947" s="33" t="s">
        <v>4981</v>
      </c>
      <c r="G1947" s="33" t="s">
        <v>2196</v>
      </c>
      <c r="H1947" s="37"/>
      <c r="I1947" s="35">
        <v>10993.66</v>
      </c>
      <c r="J1947" s="35">
        <v>10993.66</v>
      </c>
      <c r="K1947" s="35">
        <v>2088.7955000000002</v>
      </c>
      <c r="L1947" s="35">
        <v>13082.4555</v>
      </c>
      <c r="M1947" s="35">
        <v>0</v>
      </c>
      <c r="N1947" s="37"/>
      <c r="O1947" s="33"/>
      <c r="P1947" s="35">
        <v>0</v>
      </c>
    </row>
    <row r="1948" spans="1:16" ht="13.15" customHeight="1" x14ac:dyDescent="0.25">
      <c r="A1948" s="33" t="s">
        <v>44</v>
      </c>
      <c r="B1948" s="45" t="s">
        <v>2161</v>
      </c>
      <c r="C1948" s="46">
        <v>20</v>
      </c>
      <c r="D1948" s="47" t="s">
        <v>88</v>
      </c>
      <c r="E1948" s="34">
        <v>45180</v>
      </c>
      <c r="F1948" s="33" t="s">
        <v>4984</v>
      </c>
      <c r="G1948" s="33" t="s">
        <v>2197</v>
      </c>
      <c r="H1948" s="37"/>
      <c r="I1948" s="35">
        <v>12025.67</v>
      </c>
      <c r="J1948" s="35">
        <v>12025.67</v>
      </c>
      <c r="K1948" s="35">
        <v>2284.8775000000001</v>
      </c>
      <c r="L1948" s="35">
        <v>14310.547500000001</v>
      </c>
      <c r="M1948" s="35">
        <v>14310.547500000001</v>
      </c>
      <c r="N1948" s="33" t="s">
        <v>2198</v>
      </c>
      <c r="O1948" s="43">
        <v>45217</v>
      </c>
      <c r="P1948" s="36">
        <v>0</v>
      </c>
    </row>
    <row r="1949" spans="1:16" ht="13.15" customHeight="1" x14ac:dyDescent="0.25">
      <c r="A1949" s="33" t="s">
        <v>44</v>
      </c>
      <c r="B1949" s="45" t="s">
        <v>2161</v>
      </c>
      <c r="C1949" s="46">
        <v>21</v>
      </c>
      <c r="D1949" s="47" t="s">
        <v>88</v>
      </c>
      <c r="E1949" s="34">
        <v>45195</v>
      </c>
      <c r="F1949" s="33" t="s">
        <v>4985</v>
      </c>
      <c r="G1949" s="33" t="s">
        <v>2199</v>
      </c>
      <c r="H1949" s="37"/>
      <c r="I1949" s="35">
        <v>117484.219</v>
      </c>
      <c r="J1949" s="35">
        <v>117484.219</v>
      </c>
      <c r="K1949" s="35">
        <v>22322.001500000002</v>
      </c>
      <c r="L1949" s="35">
        <v>139806.2205</v>
      </c>
      <c r="M1949" s="35">
        <v>0</v>
      </c>
      <c r="N1949" s="37"/>
      <c r="O1949" s="33"/>
      <c r="P1949" s="35">
        <v>0</v>
      </c>
    </row>
    <row r="1950" spans="1:16" ht="13.15" customHeight="1" x14ac:dyDescent="0.25">
      <c r="A1950" s="33" t="s">
        <v>44</v>
      </c>
      <c r="B1950" s="45" t="s">
        <v>2161</v>
      </c>
      <c r="C1950" s="46">
        <v>22</v>
      </c>
      <c r="D1950" s="47" t="s">
        <v>88</v>
      </c>
      <c r="E1950" s="34">
        <v>45196</v>
      </c>
      <c r="F1950" s="33" t="s">
        <v>4986</v>
      </c>
      <c r="G1950" s="33" t="s">
        <v>2200</v>
      </c>
      <c r="H1950" s="37"/>
      <c r="I1950" s="35">
        <v>1000</v>
      </c>
      <c r="J1950" s="35">
        <v>1000</v>
      </c>
      <c r="K1950" s="35">
        <v>0</v>
      </c>
      <c r="L1950" s="35">
        <v>1000</v>
      </c>
      <c r="M1950" s="35">
        <v>1000</v>
      </c>
      <c r="N1950" s="33" t="s">
        <v>2201</v>
      </c>
      <c r="O1950" s="43">
        <v>45223</v>
      </c>
      <c r="P1950" s="36">
        <v>0</v>
      </c>
    </row>
    <row r="1951" spans="1:16" ht="13.15" customHeight="1" x14ac:dyDescent="0.25">
      <c r="A1951" s="33" t="s">
        <v>44</v>
      </c>
      <c r="B1951" s="45" t="s">
        <v>2161</v>
      </c>
      <c r="C1951" s="46">
        <v>23</v>
      </c>
      <c r="D1951" s="47" t="s">
        <v>88</v>
      </c>
      <c r="E1951" s="34">
        <v>45196</v>
      </c>
      <c r="F1951" s="33" t="s">
        <v>4981</v>
      </c>
      <c r="G1951" s="33" t="s">
        <v>2202</v>
      </c>
      <c r="H1951" s="37"/>
      <c r="I1951" s="35">
        <v>55804.205000000002</v>
      </c>
      <c r="J1951" s="35">
        <v>55804.205000000002</v>
      </c>
      <c r="K1951" s="35">
        <v>10602.799000000001</v>
      </c>
      <c r="L1951" s="35">
        <v>66407.004000000001</v>
      </c>
      <c r="M1951" s="35">
        <v>0</v>
      </c>
      <c r="N1951" s="37"/>
      <c r="O1951" s="33"/>
      <c r="P1951" s="35">
        <v>0</v>
      </c>
    </row>
    <row r="1952" spans="1:16" ht="13.15" customHeight="1" x14ac:dyDescent="0.25">
      <c r="A1952" s="33" t="s">
        <v>44</v>
      </c>
      <c r="B1952" s="45" t="s">
        <v>2161</v>
      </c>
      <c r="C1952" s="46">
        <v>24</v>
      </c>
      <c r="D1952" s="47" t="s">
        <v>88</v>
      </c>
      <c r="E1952" s="34">
        <v>45196</v>
      </c>
      <c r="F1952" s="33" t="s">
        <v>4971</v>
      </c>
      <c r="G1952" s="33" t="s">
        <v>2203</v>
      </c>
      <c r="H1952" s="37"/>
      <c r="I1952" s="35">
        <v>0.05</v>
      </c>
      <c r="J1952" s="35">
        <v>0.05</v>
      </c>
      <c r="K1952" s="35">
        <v>9.4999999999999998E-3</v>
      </c>
      <c r="L1952" s="35">
        <v>5.9499999999999997E-2</v>
      </c>
      <c r="M1952" s="36">
        <v>0</v>
      </c>
      <c r="N1952" s="37"/>
      <c r="O1952" s="33"/>
      <c r="P1952" s="35">
        <v>5.9499999999999997E-2</v>
      </c>
    </row>
    <row r="1953" spans="1:16" ht="13.15" customHeight="1" x14ac:dyDescent="0.25">
      <c r="A1953" s="33" t="s">
        <v>44</v>
      </c>
      <c r="B1953" s="45" t="s">
        <v>2161</v>
      </c>
      <c r="C1953" s="46">
        <v>25</v>
      </c>
      <c r="D1953" s="47" t="s">
        <v>88</v>
      </c>
      <c r="E1953" s="34">
        <v>45202</v>
      </c>
      <c r="F1953" s="33" t="s">
        <v>4971</v>
      </c>
      <c r="G1953" s="33" t="s">
        <v>2203</v>
      </c>
      <c r="H1953" s="37"/>
      <c r="I1953" s="35">
        <v>362412.83999999997</v>
      </c>
      <c r="J1953" s="35">
        <v>362412.83999999997</v>
      </c>
      <c r="K1953" s="35">
        <v>11858.4395</v>
      </c>
      <c r="L1953" s="35">
        <v>374271.2795</v>
      </c>
      <c r="M1953" s="35">
        <v>0</v>
      </c>
      <c r="N1953" s="37"/>
      <c r="O1953" s="33"/>
      <c r="P1953" s="35">
        <v>0</v>
      </c>
    </row>
    <row r="1954" spans="1:16" ht="13.15" customHeight="1" x14ac:dyDescent="0.25">
      <c r="A1954" s="33" t="s">
        <v>44</v>
      </c>
      <c r="B1954" s="45" t="s">
        <v>2161</v>
      </c>
      <c r="C1954" s="46">
        <v>26</v>
      </c>
      <c r="D1954" s="47" t="s">
        <v>88</v>
      </c>
      <c r="E1954" s="34">
        <v>45207</v>
      </c>
      <c r="F1954" s="33" t="s">
        <v>4987</v>
      </c>
      <c r="G1954" s="33" t="s">
        <v>2204</v>
      </c>
      <c r="H1954" s="37"/>
      <c r="I1954" s="35">
        <v>54350.715000000004</v>
      </c>
      <c r="J1954" s="35">
        <v>54350.715000000004</v>
      </c>
      <c r="K1954" s="35">
        <v>10326.636</v>
      </c>
      <c r="L1954" s="35">
        <v>64677.351000000002</v>
      </c>
      <c r="M1954" s="35">
        <v>64677.351000000002</v>
      </c>
      <c r="N1954" s="33" t="s">
        <v>2205</v>
      </c>
      <c r="O1954" s="43">
        <v>45255</v>
      </c>
      <c r="P1954" s="36">
        <v>0</v>
      </c>
    </row>
    <row r="1955" spans="1:16" ht="13.15" customHeight="1" x14ac:dyDescent="0.25">
      <c r="A1955" s="33" t="s">
        <v>44</v>
      </c>
      <c r="B1955" s="45" t="s">
        <v>2161</v>
      </c>
      <c r="C1955" s="46">
        <v>27</v>
      </c>
      <c r="D1955" s="47" t="s">
        <v>88</v>
      </c>
      <c r="E1955" s="34">
        <v>45251</v>
      </c>
      <c r="F1955" s="33" t="s">
        <v>4988</v>
      </c>
      <c r="G1955" s="33" t="s">
        <v>2206</v>
      </c>
      <c r="H1955" s="37"/>
      <c r="I1955" s="35">
        <v>270</v>
      </c>
      <c r="J1955" s="35">
        <v>270</v>
      </c>
      <c r="K1955" s="35">
        <v>0</v>
      </c>
      <c r="L1955" s="35">
        <v>270</v>
      </c>
      <c r="M1955" s="35">
        <v>270</v>
      </c>
      <c r="N1955" s="33" t="s">
        <v>2207</v>
      </c>
      <c r="O1955" s="43">
        <v>45256</v>
      </c>
      <c r="P1955" s="36">
        <v>0</v>
      </c>
    </row>
    <row r="1956" spans="1:16" ht="13.15" customHeight="1" x14ac:dyDescent="0.25">
      <c r="A1956" s="33" t="s">
        <v>44</v>
      </c>
      <c r="B1956" s="45" t="s">
        <v>2161</v>
      </c>
      <c r="C1956" s="46">
        <v>28</v>
      </c>
      <c r="D1956" s="47" t="s">
        <v>88</v>
      </c>
      <c r="E1956" s="34">
        <v>45251</v>
      </c>
      <c r="F1956" s="33" t="s">
        <v>4989</v>
      </c>
      <c r="G1956" s="33" t="s">
        <v>2208</v>
      </c>
      <c r="H1956" s="37"/>
      <c r="I1956" s="35">
        <v>16311.75</v>
      </c>
      <c r="J1956" s="35">
        <v>16311.75</v>
      </c>
      <c r="K1956" s="35">
        <v>3099.2325000000001</v>
      </c>
      <c r="L1956" s="35">
        <v>19410.982500000002</v>
      </c>
      <c r="M1956" s="35">
        <v>0</v>
      </c>
      <c r="N1956" s="37"/>
      <c r="O1956" s="33"/>
      <c r="P1956" s="35">
        <v>0</v>
      </c>
    </row>
    <row r="1957" spans="1:16" ht="13.15" customHeight="1" x14ac:dyDescent="0.25">
      <c r="A1957" s="33" t="s">
        <v>44</v>
      </c>
      <c r="B1957" s="45" t="s">
        <v>2161</v>
      </c>
      <c r="C1957" s="46">
        <v>29</v>
      </c>
      <c r="D1957" s="47" t="s">
        <v>88</v>
      </c>
      <c r="E1957" s="34">
        <v>45253</v>
      </c>
      <c r="F1957" s="33" t="s">
        <v>4978</v>
      </c>
      <c r="G1957" s="33" t="s">
        <v>2209</v>
      </c>
      <c r="H1957" s="37"/>
      <c r="I1957" s="35">
        <v>500</v>
      </c>
      <c r="J1957" s="35">
        <v>500</v>
      </c>
      <c r="K1957" s="35">
        <v>0</v>
      </c>
      <c r="L1957" s="35">
        <v>500</v>
      </c>
      <c r="M1957" s="35">
        <v>500</v>
      </c>
      <c r="N1957" s="33" t="s">
        <v>3731</v>
      </c>
      <c r="O1957" s="43">
        <v>45284</v>
      </c>
      <c r="P1957" s="36">
        <v>0</v>
      </c>
    </row>
    <row r="1958" spans="1:16" ht="13.15" customHeight="1" x14ac:dyDescent="0.25">
      <c r="A1958" s="33" t="s">
        <v>44</v>
      </c>
      <c r="B1958" s="45" t="s">
        <v>2161</v>
      </c>
      <c r="C1958" s="46">
        <v>30</v>
      </c>
      <c r="D1958" s="47" t="s">
        <v>88</v>
      </c>
      <c r="E1958" s="34">
        <v>45253</v>
      </c>
      <c r="F1958" s="33" t="s">
        <v>4981</v>
      </c>
      <c r="G1958" s="33" t="s">
        <v>2210</v>
      </c>
      <c r="H1958" s="37"/>
      <c r="I1958" s="35">
        <v>1237.5</v>
      </c>
      <c r="J1958" s="35">
        <v>1237.5</v>
      </c>
      <c r="K1958" s="35">
        <v>235.125</v>
      </c>
      <c r="L1958" s="35">
        <v>1472.625</v>
      </c>
      <c r="M1958" s="35">
        <v>0</v>
      </c>
      <c r="N1958" s="37"/>
      <c r="O1958" s="33"/>
      <c r="P1958" s="35">
        <v>0</v>
      </c>
    </row>
    <row r="1959" spans="1:16" ht="13.15" customHeight="1" x14ac:dyDescent="0.25">
      <c r="A1959" s="33" t="s">
        <v>44</v>
      </c>
      <c r="B1959" s="45" t="s">
        <v>2161</v>
      </c>
      <c r="C1959" s="46">
        <v>31</v>
      </c>
      <c r="D1959" s="47" t="s">
        <v>88</v>
      </c>
      <c r="E1959" s="34">
        <v>45256</v>
      </c>
      <c r="F1959" s="33" t="s">
        <v>4972</v>
      </c>
      <c r="G1959" s="33" t="s">
        <v>2211</v>
      </c>
      <c r="H1959" s="37"/>
      <c r="I1959" s="35">
        <v>3202.9389999999999</v>
      </c>
      <c r="J1959" s="35">
        <v>3202.9389999999999</v>
      </c>
      <c r="K1959" s="35">
        <v>608.55799999999999</v>
      </c>
      <c r="L1959" s="35">
        <v>3811.4970000000003</v>
      </c>
      <c r="M1959" s="36">
        <v>0</v>
      </c>
      <c r="N1959" s="37"/>
      <c r="O1959" s="33"/>
      <c r="P1959" s="35">
        <v>3811.4970000000003</v>
      </c>
    </row>
    <row r="1960" spans="1:16" ht="13.15" customHeight="1" x14ac:dyDescent="0.25">
      <c r="A1960" s="33" t="s">
        <v>44</v>
      </c>
      <c r="B1960" s="45" t="s">
        <v>2161</v>
      </c>
      <c r="C1960" s="46">
        <v>32</v>
      </c>
      <c r="D1960" s="47" t="s">
        <v>88</v>
      </c>
      <c r="E1960" s="34">
        <v>45257</v>
      </c>
      <c r="F1960" s="33" t="s">
        <v>4990</v>
      </c>
      <c r="G1960" s="33" t="s">
        <v>2212</v>
      </c>
      <c r="H1960" s="37"/>
      <c r="I1960" s="35">
        <v>13153.110999999999</v>
      </c>
      <c r="J1960" s="35">
        <v>13153.110999999999</v>
      </c>
      <c r="K1960" s="35">
        <v>2499.0909999999999</v>
      </c>
      <c r="L1960" s="35">
        <v>15652.201999999999</v>
      </c>
      <c r="M1960" s="35">
        <v>15652.201999999999</v>
      </c>
      <c r="N1960" s="33" t="s">
        <v>3732</v>
      </c>
      <c r="O1960" s="43">
        <v>45286</v>
      </c>
      <c r="P1960" s="36">
        <v>0</v>
      </c>
    </row>
    <row r="1961" spans="1:16" ht="13.15" customHeight="1" x14ac:dyDescent="0.25">
      <c r="A1961" s="33" t="s">
        <v>44</v>
      </c>
      <c r="B1961" s="45" t="s">
        <v>2161</v>
      </c>
      <c r="C1961" s="46">
        <v>33</v>
      </c>
      <c r="D1961" s="47" t="s">
        <v>88</v>
      </c>
      <c r="E1961" s="34">
        <v>45257</v>
      </c>
      <c r="F1961" s="33" t="s">
        <v>4990</v>
      </c>
      <c r="G1961" s="33" t="s">
        <v>2213</v>
      </c>
      <c r="H1961" s="37"/>
      <c r="I1961" s="35">
        <v>3202.9389999999999</v>
      </c>
      <c r="J1961" s="35">
        <v>3202.9389999999999</v>
      </c>
      <c r="K1961" s="35">
        <v>608.55799999999999</v>
      </c>
      <c r="L1961" s="35">
        <v>3811.4970000000003</v>
      </c>
      <c r="M1961" s="35">
        <v>0</v>
      </c>
      <c r="N1961" s="37"/>
      <c r="O1961" s="33"/>
      <c r="P1961" s="35">
        <v>0</v>
      </c>
    </row>
    <row r="1962" spans="1:16" ht="13.15" customHeight="1" x14ac:dyDescent="0.25">
      <c r="A1962" s="33" t="s">
        <v>44</v>
      </c>
      <c r="B1962" s="45" t="s">
        <v>2161</v>
      </c>
      <c r="C1962" s="46">
        <v>34</v>
      </c>
      <c r="D1962" s="47" t="s">
        <v>88</v>
      </c>
      <c r="E1962" s="34">
        <v>45260</v>
      </c>
      <c r="F1962" s="33" t="s">
        <v>4985</v>
      </c>
      <c r="G1962" s="33" t="s">
        <v>2214</v>
      </c>
      <c r="H1962" s="37"/>
      <c r="I1962" s="35">
        <v>13153.110999999999</v>
      </c>
      <c r="J1962" s="35">
        <v>13153.110999999999</v>
      </c>
      <c r="K1962" s="35">
        <v>2499.0909999999999</v>
      </c>
      <c r="L1962" s="35">
        <v>15652.201999999999</v>
      </c>
      <c r="M1962" s="35">
        <v>0</v>
      </c>
      <c r="N1962" s="37"/>
      <c r="O1962" s="33"/>
      <c r="P1962" s="35">
        <v>0</v>
      </c>
    </row>
    <row r="1963" spans="1:16" ht="13.15" customHeight="1" x14ac:dyDescent="0.25">
      <c r="A1963" s="33" t="s">
        <v>44</v>
      </c>
      <c r="B1963" s="45" t="s">
        <v>2161</v>
      </c>
      <c r="C1963" s="46">
        <v>35</v>
      </c>
      <c r="D1963" s="47" t="s">
        <v>88</v>
      </c>
      <c r="E1963" s="34">
        <v>45270</v>
      </c>
      <c r="F1963" s="33" t="s">
        <v>4991</v>
      </c>
      <c r="G1963" s="33" t="s">
        <v>2215</v>
      </c>
      <c r="H1963" s="37"/>
      <c r="I1963" s="35">
        <v>14128.209500000001</v>
      </c>
      <c r="J1963" s="35">
        <v>14128.209500000001</v>
      </c>
      <c r="K1963" s="35">
        <v>2684.3599999999997</v>
      </c>
      <c r="L1963" s="35">
        <v>16812.569500000001</v>
      </c>
      <c r="M1963" s="35">
        <v>0</v>
      </c>
      <c r="N1963" s="37"/>
      <c r="O1963" s="33"/>
      <c r="P1963" s="35">
        <v>0</v>
      </c>
    </row>
    <row r="1964" spans="1:16" ht="13.15" customHeight="1" x14ac:dyDescent="0.25">
      <c r="A1964" s="33" t="s">
        <v>44</v>
      </c>
      <c r="B1964" s="45" t="s">
        <v>2161</v>
      </c>
      <c r="C1964" s="46">
        <v>36</v>
      </c>
      <c r="D1964" s="47" t="s">
        <v>88</v>
      </c>
      <c r="E1964" s="34">
        <v>45270</v>
      </c>
      <c r="F1964" s="33" t="s">
        <v>4991</v>
      </c>
      <c r="G1964" s="33" t="s">
        <v>2216</v>
      </c>
      <c r="H1964" s="37"/>
      <c r="I1964" s="35">
        <v>7901.3344999999999</v>
      </c>
      <c r="J1964" s="35">
        <v>7901.3344999999999</v>
      </c>
      <c r="K1964" s="35">
        <v>1501.2535</v>
      </c>
      <c r="L1964" s="35">
        <v>9402.5879999999997</v>
      </c>
      <c r="M1964" s="35">
        <v>0</v>
      </c>
      <c r="N1964" s="37"/>
      <c r="O1964" s="33"/>
      <c r="P1964" s="35">
        <v>0</v>
      </c>
    </row>
    <row r="1965" spans="1:16" ht="13.15" customHeight="1" x14ac:dyDescent="0.25">
      <c r="A1965" s="33" t="s">
        <v>44</v>
      </c>
      <c r="B1965" s="45" t="s">
        <v>2161</v>
      </c>
      <c r="C1965" s="46">
        <v>37</v>
      </c>
      <c r="D1965" s="47" t="s">
        <v>88</v>
      </c>
      <c r="E1965" s="34">
        <v>45271</v>
      </c>
      <c r="F1965" s="33" t="s">
        <v>4992</v>
      </c>
      <c r="G1965" s="33" t="s">
        <v>2217</v>
      </c>
      <c r="H1965" s="37"/>
      <c r="I1965" s="35">
        <v>1615000</v>
      </c>
      <c r="J1965" s="35">
        <v>1615000</v>
      </c>
      <c r="K1965" s="35">
        <v>306850</v>
      </c>
      <c r="L1965" s="35">
        <v>1921850</v>
      </c>
      <c r="M1965" s="35">
        <v>0</v>
      </c>
      <c r="N1965" s="37"/>
      <c r="O1965" s="33"/>
      <c r="P1965" s="35">
        <v>0</v>
      </c>
    </row>
    <row r="1966" spans="1:16" ht="13.15" customHeight="1" x14ac:dyDescent="0.25">
      <c r="A1966" s="33" t="s">
        <v>44</v>
      </c>
      <c r="B1966" s="45" t="s">
        <v>2161</v>
      </c>
      <c r="C1966" s="46">
        <v>38</v>
      </c>
      <c r="D1966" s="47" t="s">
        <v>88</v>
      </c>
      <c r="E1966" s="34">
        <v>45280</v>
      </c>
      <c r="F1966" s="33" t="s">
        <v>4993</v>
      </c>
      <c r="G1966" s="33" t="s">
        <v>2218</v>
      </c>
      <c r="H1966" s="37"/>
      <c r="I1966" s="35">
        <v>23807.912499999999</v>
      </c>
      <c r="J1966" s="35">
        <v>23807.912499999999</v>
      </c>
      <c r="K1966" s="35">
        <v>4523.5035000000007</v>
      </c>
      <c r="L1966" s="35">
        <v>28331.415999999997</v>
      </c>
      <c r="M1966" s="35">
        <v>0</v>
      </c>
      <c r="N1966" s="37"/>
      <c r="O1966" s="33"/>
      <c r="P1966" s="35">
        <v>0</v>
      </c>
    </row>
    <row r="1967" spans="1:16" ht="13.15" customHeight="1" x14ac:dyDescent="0.25">
      <c r="A1967" s="33" t="s">
        <v>45</v>
      </c>
      <c r="B1967" s="45" t="s">
        <v>2219</v>
      </c>
      <c r="C1967" s="46">
        <v>1</v>
      </c>
      <c r="D1967" s="47" t="s">
        <v>88</v>
      </c>
      <c r="E1967" s="34">
        <v>44934</v>
      </c>
      <c r="F1967" s="33" t="s">
        <v>4994</v>
      </c>
      <c r="G1967" s="33" t="s">
        <v>2220</v>
      </c>
      <c r="H1967" s="33" t="s">
        <v>90</v>
      </c>
      <c r="I1967" s="35">
        <v>12323.886</v>
      </c>
      <c r="J1967" s="35">
        <v>12323.886</v>
      </c>
      <c r="K1967" s="35">
        <v>2341.5384999999997</v>
      </c>
      <c r="L1967" s="35">
        <v>14665.424499999999</v>
      </c>
      <c r="M1967" s="35">
        <v>14665.424499999999</v>
      </c>
      <c r="N1967" s="33" t="s">
        <v>2221</v>
      </c>
      <c r="O1967" s="43">
        <v>44944</v>
      </c>
      <c r="P1967" s="36">
        <v>0</v>
      </c>
    </row>
    <row r="1968" spans="1:16" ht="13.15" customHeight="1" x14ac:dyDescent="0.25">
      <c r="A1968" s="33" t="s">
        <v>45</v>
      </c>
      <c r="B1968" s="45" t="s">
        <v>2219</v>
      </c>
      <c r="C1968" s="46">
        <v>2</v>
      </c>
      <c r="D1968" s="47" t="s">
        <v>88</v>
      </c>
      <c r="E1968" s="34">
        <v>44935</v>
      </c>
      <c r="F1968" s="33" t="s">
        <v>4995</v>
      </c>
      <c r="G1968" s="33" t="s">
        <v>2222</v>
      </c>
      <c r="H1968" s="33" t="s">
        <v>90</v>
      </c>
      <c r="I1968" s="35">
        <v>10199.075999999999</v>
      </c>
      <c r="J1968" s="35">
        <v>10199.075999999999</v>
      </c>
      <c r="K1968" s="35">
        <v>1937.8244999999999</v>
      </c>
      <c r="L1968" s="35">
        <v>12136.9005</v>
      </c>
      <c r="M1968" s="35">
        <v>12136.9005</v>
      </c>
      <c r="N1968" s="33" t="s">
        <v>2223</v>
      </c>
      <c r="O1968" s="43">
        <v>45048</v>
      </c>
      <c r="P1968" s="36">
        <v>0</v>
      </c>
    </row>
    <row r="1969" spans="1:16" ht="13.15" customHeight="1" x14ac:dyDescent="0.25">
      <c r="A1969" s="33" t="s">
        <v>45</v>
      </c>
      <c r="B1969" s="45" t="s">
        <v>2219</v>
      </c>
      <c r="C1969" s="46">
        <v>3</v>
      </c>
      <c r="D1969" s="47" t="s">
        <v>88</v>
      </c>
      <c r="E1969" s="34">
        <v>44935</v>
      </c>
      <c r="F1969" s="33" t="s">
        <v>4996</v>
      </c>
      <c r="G1969" s="33" t="s">
        <v>2222</v>
      </c>
      <c r="H1969" s="33" t="s">
        <v>90</v>
      </c>
      <c r="I1969" s="35">
        <v>3399.69</v>
      </c>
      <c r="J1969" s="35">
        <v>3399.69</v>
      </c>
      <c r="K1969" s="35">
        <v>645.94100000000003</v>
      </c>
      <c r="L1969" s="35">
        <v>4045.6309999999999</v>
      </c>
      <c r="M1969" s="35">
        <v>4045.6309999999999</v>
      </c>
      <c r="N1969" s="33" t="s">
        <v>2224</v>
      </c>
      <c r="O1969" s="43">
        <v>45042</v>
      </c>
      <c r="P1969" s="36">
        <v>0</v>
      </c>
    </row>
    <row r="1970" spans="1:16" ht="13.15" customHeight="1" x14ac:dyDescent="0.25">
      <c r="A1970" s="33" t="s">
        <v>45</v>
      </c>
      <c r="B1970" s="45" t="s">
        <v>2219</v>
      </c>
      <c r="C1970" s="46">
        <v>4</v>
      </c>
      <c r="D1970" s="47" t="s">
        <v>88</v>
      </c>
      <c r="E1970" s="34">
        <v>44936</v>
      </c>
      <c r="F1970" s="33" t="s">
        <v>4997</v>
      </c>
      <c r="G1970" s="33" t="s">
        <v>2225</v>
      </c>
      <c r="H1970" s="33" t="s">
        <v>90</v>
      </c>
      <c r="I1970" s="35">
        <v>30597.234000000004</v>
      </c>
      <c r="J1970" s="35">
        <v>30597.234000000004</v>
      </c>
      <c r="K1970" s="35">
        <v>5813.4745000000003</v>
      </c>
      <c r="L1970" s="35">
        <v>36410.708500000001</v>
      </c>
      <c r="M1970" s="35">
        <v>36410.708500000001</v>
      </c>
      <c r="N1970" s="33" t="s">
        <v>2226</v>
      </c>
      <c r="O1970" s="43">
        <v>45005</v>
      </c>
      <c r="P1970" s="36">
        <v>0</v>
      </c>
    </row>
    <row r="1971" spans="1:16" ht="13.15" customHeight="1" x14ac:dyDescent="0.25">
      <c r="A1971" s="33" t="s">
        <v>45</v>
      </c>
      <c r="B1971" s="45" t="s">
        <v>2219</v>
      </c>
      <c r="C1971" s="46">
        <v>5</v>
      </c>
      <c r="D1971" s="47" t="s">
        <v>88</v>
      </c>
      <c r="E1971" s="34">
        <v>44941</v>
      </c>
      <c r="F1971" s="33" t="s">
        <v>4998</v>
      </c>
      <c r="G1971" s="33" t="s">
        <v>2227</v>
      </c>
      <c r="H1971" s="33" t="s">
        <v>2228</v>
      </c>
      <c r="I1971" s="35">
        <v>3400</v>
      </c>
      <c r="J1971" s="35">
        <v>3400</v>
      </c>
      <c r="K1971" s="35">
        <v>0</v>
      </c>
      <c r="L1971" s="35">
        <v>3400</v>
      </c>
      <c r="M1971" s="35">
        <v>3400</v>
      </c>
      <c r="N1971" s="33">
        <v>4263290</v>
      </c>
      <c r="O1971" s="43">
        <v>44947</v>
      </c>
      <c r="P1971" s="36">
        <v>0</v>
      </c>
    </row>
    <row r="1972" spans="1:16" ht="13.15" customHeight="1" x14ac:dyDescent="0.25">
      <c r="A1972" s="33" t="s">
        <v>45</v>
      </c>
      <c r="B1972" s="45" t="s">
        <v>2219</v>
      </c>
      <c r="C1972" s="46">
        <v>6</v>
      </c>
      <c r="D1972" s="47" t="s">
        <v>88</v>
      </c>
      <c r="E1972" s="34">
        <v>44941</v>
      </c>
      <c r="F1972" s="33" t="s">
        <v>4999</v>
      </c>
      <c r="G1972" s="33" t="s">
        <v>2225</v>
      </c>
      <c r="H1972" s="33" t="s">
        <v>90</v>
      </c>
      <c r="I1972" s="35">
        <v>10199.075999999999</v>
      </c>
      <c r="J1972" s="35">
        <v>10199.075999999999</v>
      </c>
      <c r="K1972" s="35">
        <v>1937.8244999999999</v>
      </c>
      <c r="L1972" s="35">
        <v>12136.9005</v>
      </c>
      <c r="M1972" s="35">
        <v>12136.9005</v>
      </c>
      <c r="N1972" s="33" t="s">
        <v>2229</v>
      </c>
      <c r="O1972" s="43">
        <v>45073</v>
      </c>
      <c r="P1972" s="36">
        <v>0</v>
      </c>
    </row>
    <row r="1973" spans="1:16" ht="13.15" customHeight="1" x14ac:dyDescent="0.25">
      <c r="A1973" s="33" t="s">
        <v>45</v>
      </c>
      <c r="B1973" s="45" t="s">
        <v>2219</v>
      </c>
      <c r="C1973" s="46">
        <v>7</v>
      </c>
      <c r="D1973" s="47" t="s">
        <v>88</v>
      </c>
      <c r="E1973" s="34">
        <v>44944</v>
      </c>
      <c r="F1973" s="33" t="s">
        <v>5000</v>
      </c>
      <c r="G1973" s="33" t="s">
        <v>2230</v>
      </c>
      <c r="H1973" s="33" t="s">
        <v>90</v>
      </c>
      <c r="I1973" s="35">
        <v>30597.234000000004</v>
      </c>
      <c r="J1973" s="35">
        <v>30597.234000000004</v>
      </c>
      <c r="K1973" s="35">
        <v>5813.4745000000003</v>
      </c>
      <c r="L1973" s="35">
        <v>36410.708500000001</v>
      </c>
      <c r="M1973" s="35">
        <v>36410.708500000001</v>
      </c>
      <c r="N1973" s="33" t="s">
        <v>2231</v>
      </c>
      <c r="O1973" s="43">
        <v>44998</v>
      </c>
      <c r="P1973" s="36">
        <v>0</v>
      </c>
    </row>
    <row r="1974" spans="1:16" ht="13.15" customHeight="1" x14ac:dyDescent="0.25">
      <c r="A1974" s="33" t="s">
        <v>45</v>
      </c>
      <c r="B1974" s="45" t="s">
        <v>2219</v>
      </c>
      <c r="C1974" s="46">
        <v>8</v>
      </c>
      <c r="D1974" s="47" t="s">
        <v>88</v>
      </c>
      <c r="E1974" s="34">
        <v>44949</v>
      </c>
      <c r="F1974" s="33" t="s">
        <v>5001</v>
      </c>
      <c r="G1974" s="33" t="s">
        <v>2232</v>
      </c>
      <c r="H1974" s="33" t="s">
        <v>90</v>
      </c>
      <c r="I1974" s="35">
        <v>10199.075999999999</v>
      </c>
      <c r="J1974" s="35">
        <v>10199.075999999999</v>
      </c>
      <c r="K1974" s="35">
        <v>1937.8244999999999</v>
      </c>
      <c r="L1974" s="35">
        <v>12136.9005</v>
      </c>
      <c r="M1974" s="35">
        <v>12136.9005</v>
      </c>
      <c r="N1974" s="33">
        <v>1786317</v>
      </c>
      <c r="O1974" s="43">
        <v>45259</v>
      </c>
      <c r="P1974" s="36">
        <v>0</v>
      </c>
    </row>
    <row r="1975" spans="1:16" ht="13.15" customHeight="1" x14ac:dyDescent="0.25">
      <c r="A1975" s="33" t="s">
        <v>45</v>
      </c>
      <c r="B1975" s="45" t="s">
        <v>2219</v>
      </c>
      <c r="C1975" s="46">
        <v>9</v>
      </c>
      <c r="D1975" s="47" t="s">
        <v>88</v>
      </c>
      <c r="E1975" s="34">
        <v>44951</v>
      </c>
      <c r="F1975" s="33" t="s">
        <v>5002</v>
      </c>
      <c r="G1975" s="33" t="s">
        <v>2233</v>
      </c>
      <c r="H1975" s="33" t="s">
        <v>90</v>
      </c>
      <c r="I1975" s="35">
        <v>1200</v>
      </c>
      <c r="J1975" s="35">
        <v>1200</v>
      </c>
      <c r="K1975" s="35">
        <v>228</v>
      </c>
      <c r="L1975" s="35">
        <v>1428</v>
      </c>
      <c r="M1975" s="35">
        <v>1428</v>
      </c>
      <c r="N1975" s="33" t="s">
        <v>2234</v>
      </c>
      <c r="O1975" s="43">
        <v>44982</v>
      </c>
      <c r="P1975" s="36">
        <v>0</v>
      </c>
    </row>
    <row r="1976" spans="1:16" ht="13.15" customHeight="1" x14ac:dyDescent="0.25">
      <c r="A1976" s="33" t="s">
        <v>45</v>
      </c>
      <c r="B1976" s="45" t="s">
        <v>2219</v>
      </c>
      <c r="C1976" s="46">
        <v>10</v>
      </c>
      <c r="D1976" s="47" t="s">
        <v>88</v>
      </c>
      <c r="E1976" s="34">
        <v>44965</v>
      </c>
      <c r="F1976" s="33" t="s">
        <v>5003</v>
      </c>
      <c r="G1976" s="33" t="s">
        <v>2230</v>
      </c>
      <c r="H1976" s="33" t="s">
        <v>90</v>
      </c>
      <c r="I1976" s="35">
        <v>30597.234000000004</v>
      </c>
      <c r="J1976" s="35">
        <v>30597.234000000004</v>
      </c>
      <c r="K1976" s="35">
        <v>5813.4745000000003</v>
      </c>
      <c r="L1976" s="35">
        <v>36410.708500000001</v>
      </c>
      <c r="M1976" s="35">
        <v>36410.708500000001</v>
      </c>
      <c r="N1976" s="33">
        <v>5701592</v>
      </c>
      <c r="O1976" s="43">
        <v>45175</v>
      </c>
      <c r="P1976" s="36">
        <v>0</v>
      </c>
    </row>
    <row r="1977" spans="1:16" ht="13.15" customHeight="1" x14ac:dyDescent="0.25">
      <c r="A1977" s="33" t="s">
        <v>45</v>
      </c>
      <c r="B1977" s="45" t="s">
        <v>2219</v>
      </c>
      <c r="C1977" s="46">
        <v>11</v>
      </c>
      <c r="D1977" s="47" t="s">
        <v>88</v>
      </c>
      <c r="E1977" s="34">
        <v>44965</v>
      </c>
      <c r="F1977" s="33" t="s">
        <v>5001</v>
      </c>
      <c r="G1977" s="33" t="s">
        <v>2235</v>
      </c>
      <c r="H1977" s="33" t="s">
        <v>3631</v>
      </c>
      <c r="I1977" s="35">
        <v>7700</v>
      </c>
      <c r="J1977" s="35">
        <v>7700</v>
      </c>
      <c r="K1977" s="35">
        <v>1463</v>
      </c>
      <c r="L1977" s="35">
        <v>9163</v>
      </c>
      <c r="M1977" s="35">
        <v>9163</v>
      </c>
      <c r="N1977" s="33">
        <v>1786317</v>
      </c>
      <c r="O1977" s="43">
        <v>45259</v>
      </c>
      <c r="P1977" s="36">
        <v>0</v>
      </c>
    </row>
    <row r="1978" spans="1:16" ht="13.15" customHeight="1" x14ac:dyDescent="0.25">
      <c r="A1978" s="33" t="s">
        <v>45</v>
      </c>
      <c r="B1978" s="45" t="s">
        <v>2219</v>
      </c>
      <c r="C1978" s="46">
        <v>12</v>
      </c>
      <c r="D1978" s="47" t="s">
        <v>88</v>
      </c>
      <c r="E1978" s="34">
        <v>44991</v>
      </c>
      <c r="F1978" s="33" t="s">
        <v>5004</v>
      </c>
      <c r="G1978" s="33" t="s">
        <v>2236</v>
      </c>
      <c r="H1978" s="37"/>
      <c r="I1978" s="35">
        <v>4620.2870000000003</v>
      </c>
      <c r="J1978" s="35">
        <v>4620.2870000000003</v>
      </c>
      <c r="K1978" s="35">
        <v>877.85450000000003</v>
      </c>
      <c r="L1978" s="35">
        <v>5498.1414999999997</v>
      </c>
      <c r="M1978" s="35">
        <v>5498.1414999999997</v>
      </c>
      <c r="N1978" s="33" t="s">
        <v>2237</v>
      </c>
      <c r="O1978" s="43">
        <v>45035</v>
      </c>
      <c r="P1978" s="36">
        <v>0</v>
      </c>
    </row>
    <row r="1979" spans="1:16" ht="13.15" customHeight="1" x14ac:dyDescent="0.25">
      <c r="A1979" s="33" t="s">
        <v>45</v>
      </c>
      <c r="B1979" s="45" t="s">
        <v>2219</v>
      </c>
      <c r="C1979" s="46">
        <v>13</v>
      </c>
      <c r="D1979" s="47" t="s">
        <v>88</v>
      </c>
      <c r="E1979" s="34">
        <v>44991</v>
      </c>
      <c r="F1979" s="33" t="s">
        <v>5005</v>
      </c>
      <c r="G1979" s="33" t="s">
        <v>2238</v>
      </c>
      <c r="H1979" s="33" t="s">
        <v>90</v>
      </c>
      <c r="I1979" s="35">
        <v>61209.581499999993</v>
      </c>
      <c r="J1979" s="35">
        <v>61209.581999999995</v>
      </c>
      <c r="K1979" s="35">
        <v>4789.8184999999994</v>
      </c>
      <c r="L1979" s="35">
        <v>65999.399999999994</v>
      </c>
      <c r="M1979" s="35">
        <v>65999.399999999994</v>
      </c>
      <c r="N1979" s="33" t="s">
        <v>2239</v>
      </c>
      <c r="O1979" s="43">
        <v>45101</v>
      </c>
      <c r="P1979" s="36">
        <v>0</v>
      </c>
    </row>
    <row r="1980" spans="1:16" ht="13.15" customHeight="1" x14ac:dyDescent="0.25">
      <c r="A1980" s="33" t="s">
        <v>45</v>
      </c>
      <c r="B1980" s="45" t="s">
        <v>2219</v>
      </c>
      <c r="C1980" s="46">
        <v>14</v>
      </c>
      <c r="D1980" s="47" t="s">
        <v>88</v>
      </c>
      <c r="E1980" s="34">
        <v>45019</v>
      </c>
      <c r="F1980" s="33" t="s">
        <v>5006</v>
      </c>
      <c r="G1980" s="33" t="s">
        <v>2240</v>
      </c>
      <c r="H1980" s="33" t="s">
        <v>350</v>
      </c>
      <c r="I1980" s="35">
        <v>29623.731</v>
      </c>
      <c r="J1980" s="35">
        <v>29623.731</v>
      </c>
      <c r="K1980" s="35">
        <v>2778.509</v>
      </c>
      <c r="L1980" s="35">
        <v>32402.240000000002</v>
      </c>
      <c r="M1980" s="35">
        <v>32402.240000000002</v>
      </c>
      <c r="N1980" s="33">
        <v>1231461</v>
      </c>
      <c r="O1980" s="43">
        <v>45119</v>
      </c>
      <c r="P1980" s="36">
        <v>0</v>
      </c>
    </row>
    <row r="1981" spans="1:16" ht="13.15" customHeight="1" x14ac:dyDescent="0.25">
      <c r="A1981" s="33" t="s">
        <v>45</v>
      </c>
      <c r="B1981" s="45" t="s">
        <v>2219</v>
      </c>
      <c r="C1981" s="46">
        <v>15</v>
      </c>
      <c r="D1981" s="47" t="s">
        <v>88</v>
      </c>
      <c r="E1981" s="34">
        <v>45039</v>
      </c>
      <c r="F1981" s="33" t="s">
        <v>5007</v>
      </c>
      <c r="G1981" s="33" t="s">
        <v>2241</v>
      </c>
      <c r="H1981" s="33" t="s">
        <v>90</v>
      </c>
      <c r="I1981" s="35">
        <v>3710</v>
      </c>
      <c r="J1981" s="35">
        <v>3710</v>
      </c>
      <c r="K1981" s="35">
        <v>0</v>
      </c>
      <c r="L1981" s="35">
        <v>3710</v>
      </c>
      <c r="M1981" s="35">
        <v>3710</v>
      </c>
      <c r="N1981" s="33" t="s">
        <v>2242</v>
      </c>
      <c r="O1981" s="43">
        <v>45040</v>
      </c>
      <c r="P1981" s="36">
        <v>0</v>
      </c>
    </row>
    <row r="1982" spans="1:16" ht="13.15" customHeight="1" x14ac:dyDescent="0.25">
      <c r="A1982" s="33" t="s">
        <v>45</v>
      </c>
      <c r="B1982" s="45" t="s">
        <v>2219</v>
      </c>
      <c r="C1982" s="46">
        <v>16</v>
      </c>
      <c r="D1982" s="47" t="s">
        <v>88</v>
      </c>
      <c r="E1982" s="34">
        <v>45041</v>
      </c>
      <c r="F1982" s="33" t="s">
        <v>5008</v>
      </c>
      <c r="G1982" s="33" t="s">
        <v>2243</v>
      </c>
      <c r="H1982" s="33" t="s">
        <v>90</v>
      </c>
      <c r="I1982" s="35">
        <v>1230</v>
      </c>
      <c r="J1982" s="35">
        <v>1230</v>
      </c>
      <c r="K1982" s="35">
        <v>0</v>
      </c>
      <c r="L1982" s="35">
        <v>1230</v>
      </c>
      <c r="M1982" s="35">
        <v>1230</v>
      </c>
      <c r="N1982" s="33" t="s">
        <v>2244</v>
      </c>
      <c r="O1982" s="43">
        <v>45195</v>
      </c>
      <c r="P1982" s="36">
        <v>0</v>
      </c>
    </row>
    <row r="1983" spans="1:16" ht="13.15" customHeight="1" x14ac:dyDescent="0.25">
      <c r="A1983" s="33" t="s">
        <v>45</v>
      </c>
      <c r="B1983" s="45" t="s">
        <v>2219</v>
      </c>
      <c r="C1983" s="46">
        <v>17</v>
      </c>
      <c r="D1983" s="47" t="s">
        <v>88</v>
      </c>
      <c r="E1983" s="34">
        <v>45048</v>
      </c>
      <c r="F1983" s="33" t="s">
        <v>5009</v>
      </c>
      <c r="G1983" s="33" t="s">
        <v>2230</v>
      </c>
      <c r="H1983" s="33" t="s">
        <v>3613</v>
      </c>
      <c r="I1983" s="35">
        <v>3399.692</v>
      </c>
      <c r="J1983" s="35">
        <v>3399.692</v>
      </c>
      <c r="K1983" s="35">
        <v>645.94150000000002</v>
      </c>
      <c r="L1983" s="35">
        <v>4045.6334999999999</v>
      </c>
      <c r="M1983" s="35">
        <v>4045.6334999999999</v>
      </c>
      <c r="N1983" s="33">
        <v>4609719</v>
      </c>
      <c r="O1983" s="43">
        <v>45140</v>
      </c>
      <c r="P1983" s="36">
        <v>0</v>
      </c>
    </row>
    <row r="1984" spans="1:16" ht="13.15" customHeight="1" x14ac:dyDescent="0.25">
      <c r="A1984" s="33" t="s">
        <v>45</v>
      </c>
      <c r="B1984" s="45" t="s">
        <v>2219</v>
      </c>
      <c r="C1984" s="46">
        <v>18</v>
      </c>
      <c r="D1984" s="47" t="s">
        <v>88</v>
      </c>
      <c r="E1984" s="34">
        <v>45048</v>
      </c>
      <c r="F1984" s="33" t="s">
        <v>5010</v>
      </c>
      <c r="G1984" s="33" t="s">
        <v>2225</v>
      </c>
      <c r="H1984" s="33" t="s">
        <v>90</v>
      </c>
      <c r="I1984" s="35">
        <v>30597.234000000004</v>
      </c>
      <c r="J1984" s="35">
        <v>30597.234000000004</v>
      </c>
      <c r="K1984" s="35">
        <v>5813.4745000000003</v>
      </c>
      <c r="L1984" s="35">
        <v>36410.708500000001</v>
      </c>
      <c r="M1984" s="35">
        <v>36410.708500000001</v>
      </c>
      <c r="N1984" s="33">
        <v>4749591</v>
      </c>
      <c r="O1984" s="43">
        <v>45144</v>
      </c>
      <c r="P1984" s="36">
        <v>0</v>
      </c>
    </row>
    <row r="1985" spans="1:16" ht="13.15" customHeight="1" x14ac:dyDescent="0.25">
      <c r="A1985" s="33" t="s">
        <v>45</v>
      </c>
      <c r="B1985" s="45" t="s">
        <v>2219</v>
      </c>
      <c r="C1985" s="46">
        <v>19</v>
      </c>
      <c r="D1985" s="47" t="s">
        <v>88</v>
      </c>
      <c r="E1985" s="34">
        <v>45050</v>
      </c>
      <c r="F1985" s="33" t="s">
        <v>5011</v>
      </c>
      <c r="G1985" s="33" t="s">
        <v>2245</v>
      </c>
      <c r="H1985" s="33" t="s">
        <v>90</v>
      </c>
      <c r="I1985" s="35">
        <v>30597.234000000004</v>
      </c>
      <c r="J1985" s="35">
        <v>30597.234000000004</v>
      </c>
      <c r="K1985" s="35">
        <v>5813.4745000000003</v>
      </c>
      <c r="L1985" s="35">
        <v>36410.708500000001</v>
      </c>
      <c r="M1985" s="35">
        <v>36410.708500000001</v>
      </c>
      <c r="N1985" s="33">
        <v>1655689</v>
      </c>
      <c r="O1985" s="43">
        <v>45227</v>
      </c>
      <c r="P1985" s="36">
        <v>0</v>
      </c>
    </row>
    <row r="1986" spans="1:16" ht="13.15" customHeight="1" x14ac:dyDescent="0.25">
      <c r="A1986" s="33" t="s">
        <v>45</v>
      </c>
      <c r="B1986" s="45" t="s">
        <v>2219</v>
      </c>
      <c r="C1986" s="46">
        <v>20</v>
      </c>
      <c r="D1986" s="47" t="s">
        <v>88</v>
      </c>
      <c r="E1986" s="34">
        <v>45061</v>
      </c>
      <c r="F1986" s="33" t="s">
        <v>5012</v>
      </c>
      <c r="G1986" s="33" t="s">
        <v>2245</v>
      </c>
      <c r="H1986" s="33" t="s">
        <v>90</v>
      </c>
      <c r="I1986" s="35">
        <v>30597.234000000004</v>
      </c>
      <c r="J1986" s="35">
        <v>30597.234000000004</v>
      </c>
      <c r="K1986" s="35">
        <v>5813.4745000000003</v>
      </c>
      <c r="L1986" s="35">
        <v>36410.708500000001</v>
      </c>
      <c r="M1986" s="35">
        <v>36410.708500000001</v>
      </c>
      <c r="N1986" s="33">
        <v>6196610</v>
      </c>
      <c r="O1986" s="43">
        <v>45159</v>
      </c>
      <c r="P1986" s="36">
        <v>0</v>
      </c>
    </row>
    <row r="1987" spans="1:16" ht="13.15" customHeight="1" x14ac:dyDescent="0.25">
      <c r="A1987" s="33" t="s">
        <v>45</v>
      </c>
      <c r="B1987" s="45" t="s">
        <v>2219</v>
      </c>
      <c r="C1987" s="46">
        <v>21</v>
      </c>
      <c r="D1987" s="47" t="s">
        <v>88</v>
      </c>
      <c r="E1987" s="34">
        <v>45061</v>
      </c>
      <c r="F1987" s="33" t="s">
        <v>5013</v>
      </c>
      <c r="G1987" s="33" t="s">
        <v>2246</v>
      </c>
      <c r="H1987" s="37"/>
      <c r="I1987" s="35">
        <v>11191.128000000001</v>
      </c>
      <c r="J1987" s="35">
        <v>11191.128000000001</v>
      </c>
      <c r="K1987" s="35">
        <v>2126.3145</v>
      </c>
      <c r="L1987" s="35">
        <v>13317.442499999999</v>
      </c>
      <c r="M1987" s="35">
        <v>13317.442499999999</v>
      </c>
      <c r="N1987" s="33">
        <v>1432498</v>
      </c>
      <c r="O1987" s="43">
        <v>45167</v>
      </c>
      <c r="P1987" s="36">
        <v>0</v>
      </c>
    </row>
    <row r="1988" spans="1:16" ht="13.15" customHeight="1" x14ac:dyDescent="0.25">
      <c r="A1988" s="33" t="s">
        <v>45</v>
      </c>
      <c r="B1988" s="45" t="s">
        <v>2219</v>
      </c>
      <c r="C1988" s="46">
        <v>22</v>
      </c>
      <c r="D1988" s="47" t="s">
        <v>88</v>
      </c>
      <c r="E1988" s="34">
        <v>45061</v>
      </c>
      <c r="F1988" s="33" t="s">
        <v>5014</v>
      </c>
      <c r="G1988" s="33" t="s">
        <v>2245</v>
      </c>
      <c r="H1988" s="33" t="s">
        <v>90</v>
      </c>
      <c r="I1988" s="35">
        <v>30597.234000000004</v>
      </c>
      <c r="J1988" s="35">
        <v>30597.234000000004</v>
      </c>
      <c r="K1988" s="35">
        <v>5813.4745000000003</v>
      </c>
      <c r="L1988" s="35">
        <v>36410.708500000001</v>
      </c>
      <c r="M1988" s="35">
        <v>36410.708500000001</v>
      </c>
      <c r="N1988" s="33" t="s">
        <v>2247</v>
      </c>
      <c r="O1988" s="43">
        <v>45179</v>
      </c>
      <c r="P1988" s="36">
        <v>0</v>
      </c>
    </row>
    <row r="1989" spans="1:16" ht="13.15" customHeight="1" x14ac:dyDescent="0.25">
      <c r="A1989" s="33" t="s">
        <v>45</v>
      </c>
      <c r="B1989" s="45" t="s">
        <v>2219</v>
      </c>
      <c r="C1989" s="46">
        <v>23</v>
      </c>
      <c r="D1989" s="47" t="s">
        <v>88</v>
      </c>
      <c r="E1989" s="34">
        <v>45091</v>
      </c>
      <c r="F1989" s="33" t="s">
        <v>5015</v>
      </c>
      <c r="G1989" s="33" t="s">
        <v>2248</v>
      </c>
      <c r="H1989" s="33" t="s">
        <v>3597</v>
      </c>
      <c r="I1989" s="35">
        <v>261699.84599999999</v>
      </c>
      <c r="J1989" s="35">
        <v>261699.84599999999</v>
      </c>
      <c r="K1989" s="35">
        <v>322.97050000000002</v>
      </c>
      <c r="L1989" s="35">
        <v>262022.81650000002</v>
      </c>
      <c r="M1989" s="35">
        <v>262022.81650000002</v>
      </c>
      <c r="N1989" s="33">
        <v>5687672</v>
      </c>
      <c r="O1989" s="43">
        <v>45237</v>
      </c>
      <c r="P1989" s="36">
        <v>0</v>
      </c>
    </row>
    <row r="1990" spans="1:16" ht="13.15" customHeight="1" x14ac:dyDescent="0.25">
      <c r="A1990" s="33" t="s">
        <v>45</v>
      </c>
      <c r="B1990" s="45" t="s">
        <v>2219</v>
      </c>
      <c r="C1990" s="46">
        <v>24</v>
      </c>
      <c r="D1990" s="47" t="s">
        <v>88</v>
      </c>
      <c r="E1990" s="34">
        <v>45091</v>
      </c>
      <c r="F1990" s="33" t="s">
        <v>5015</v>
      </c>
      <c r="G1990" s="33" t="s">
        <v>2249</v>
      </c>
      <c r="H1990" s="37"/>
      <c r="I1990" s="35">
        <v>20925.5</v>
      </c>
      <c r="J1990" s="35">
        <v>20925.5</v>
      </c>
      <c r="K1990" s="35">
        <v>3975.8449999999998</v>
      </c>
      <c r="L1990" s="35">
        <v>24901.345000000001</v>
      </c>
      <c r="M1990" s="35">
        <v>24901.345000000001</v>
      </c>
      <c r="N1990" s="33">
        <v>5687672</v>
      </c>
      <c r="O1990" s="43">
        <v>45237</v>
      </c>
      <c r="P1990" s="36">
        <v>0</v>
      </c>
    </row>
    <row r="1991" spans="1:16" ht="13.15" customHeight="1" x14ac:dyDescent="0.25">
      <c r="A1991" s="33" t="s">
        <v>45</v>
      </c>
      <c r="B1991" s="45" t="s">
        <v>2219</v>
      </c>
      <c r="C1991" s="46">
        <v>25</v>
      </c>
      <c r="D1991" s="47" t="s">
        <v>88</v>
      </c>
      <c r="E1991" s="34">
        <v>45091</v>
      </c>
      <c r="F1991" s="33" t="s">
        <v>5015</v>
      </c>
      <c r="G1991" s="33" t="s">
        <v>2250</v>
      </c>
      <c r="H1991" s="33" t="s">
        <v>688</v>
      </c>
      <c r="I1991" s="35">
        <v>15000</v>
      </c>
      <c r="J1991" s="35">
        <v>15000</v>
      </c>
      <c r="K1991" s="35">
        <v>2850</v>
      </c>
      <c r="L1991" s="35">
        <v>17850</v>
      </c>
      <c r="M1991" s="35">
        <v>17850</v>
      </c>
      <c r="N1991" s="33">
        <v>5687672</v>
      </c>
      <c r="O1991" s="43">
        <v>45237</v>
      </c>
      <c r="P1991" s="36">
        <v>0</v>
      </c>
    </row>
    <row r="1992" spans="1:16" ht="13.15" customHeight="1" x14ac:dyDescent="0.25">
      <c r="A1992" s="33" t="s">
        <v>45</v>
      </c>
      <c r="B1992" s="45" t="s">
        <v>2219</v>
      </c>
      <c r="C1992" s="46">
        <v>26</v>
      </c>
      <c r="D1992" s="47" t="s">
        <v>88</v>
      </c>
      <c r="E1992" s="34">
        <v>45091</v>
      </c>
      <c r="F1992" s="33" t="s">
        <v>5015</v>
      </c>
      <c r="G1992" s="33" t="s">
        <v>2251</v>
      </c>
      <c r="H1992" s="33" t="s">
        <v>3606</v>
      </c>
      <c r="I1992" s="35">
        <v>25535.135000000002</v>
      </c>
      <c r="J1992" s="35">
        <v>25535.135000000002</v>
      </c>
      <c r="K1992" s="35">
        <v>2286.6755000000003</v>
      </c>
      <c r="L1992" s="35">
        <v>27821.8105</v>
      </c>
      <c r="M1992" s="35">
        <v>27821.8105</v>
      </c>
      <c r="N1992" s="33">
        <v>5687672</v>
      </c>
      <c r="O1992" s="43">
        <v>45237</v>
      </c>
      <c r="P1992" s="36">
        <v>0</v>
      </c>
    </row>
    <row r="1993" spans="1:16" ht="13.15" customHeight="1" x14ac:dyDescent="0.25">
      <c r="A1993" s="33" t="s">
        <v>45</v>
      </c>
      <c r="B1993" s="45" t="s">
        <v>2219</v>
      </c>
      <c r="C1993" s="46">
        <v>27</v>
      </c>
      <c r="D1993" s="47" t="s">
        <v>88</v>
      </c>
      <c r="E1993" s="34">
        <v>45091</v>
      </c>
      <c r="F1993" s="33" t="s">
        <v>5015</v>
      </c>
      <c r="G1993" s="33" t="s">
        <v>2252</v>
      </c>
      <c r="H1993" s="33" t="s">
        <v>3733</v>
      </c>
      <c r="I1993" s="35">
        <v>25105.121999999999</v>
      </c>
      <c r="J1993" s="35">
        <v>25105.121999999999</v>
      </c>
      <c r="K1993" s="35">
        <v>3743.9730000000004</v>
      </c>
      <c r="L1993" s="35">
        <v>28849.095000000001</v>
      </c>
      <c r="M1993" s="35">
        <v>28849.095000000001</v>
      </c>
      <c r="N1993" s="33">
        <v>5687672</v>
      </c>
      <c r="O1993" s="43">
        <v>45237</v>
      </c>
      <c r="P1993" s="36">
        <v>0</v>
      </c>
    </row>
    <row r="1994" spans="1:16" ht="13.15" customHeight="1" x14ac:dyDescent="0.25">
      <c r="A1994" s="33" t="s">
        <v>45</v>
      </c>
      <c r="B1994" s="45" t="s">
        <v>2219</v>
      </c>
      <c r="C1994" s="46">
        <v>28</v>
      </c>
      <c r="D1994" s="47" t="s">
        <v>88</v>
      </c>
      <c r="E1994" s="34">
        <v>45091</v>
      </c>
      <c r="F1994" s="33" t="s">
        <v>5015</v>
      </c>
      <c r="G1994" s="33" t="s">
        <v>2253</v>
      </c>
      <c r="H1994" s="33" t="s">
        <v>1229</v>
      </c>
      <c r="I1994" s="35">
        <v>14349.923000000001</v>
      </c>
      <c r="J1994" s="35">
        <v>14349.923000000001</v>
      </c>
      <c r="K1994" s="35">
        <v>161.4855</v>
      </c>
      <c r="L1994" s="35">
        <v>14511.4085</v>
      </c>
      <c r="M1994" s="35">
        <v>14511.4085</v>
      </c>
      <c r="N1994" s="33">
        <v>5687672</v>
      </c>
      <c r="O1994" s="43">
        <v>45237</v>
      </c>
      <c r="P1994" s="36">
        <v>0</v>
      </c>
    </row>
    <row r="1995" spans="1:16" ht="13.15" customHeight="1" x14ac:dyDescent="0.25">
      <c r="A1995" s="33" t="s">
        <v>45</v>
      </c>
      <c r="B1995" s="45" t="s">
        <v>2219</v>
      </c>
      <c r="C1995" s="46">
        <v>29</v>
      </c>
      <c r="D1995" s="47" t="s">
        <v>88</v>
      </c>
      <c r="E1995" s="34">
        <v>45095</v>
      </c>
      <c r="F1995" s="33" t="s">
        <v>5016</v>
      </c>
      <c r="G1995" s="33" t="s">
        <v>2254</v>
      </c>
      <c r="H1995" s="37"/>
      <c r="I1995" s="35">
        <v>31030.787</v>
      </c>
      <c r="J1995" s="35">
        <v>31030.787</v>
      </c>
      <c r="K1995" s="35">
        <v>5895.8495000000003</v>
      </c>
      <c r="L1995" s="35">
        <v>36926.636500000001</v>
      </c>
      <c r="M1995" s="35">
        <v>36926.636500000001</v>
      </c>
      <c r="N1995" s="33" t="s">
        <v>2255</v>
      </c>
      <c r="O1995" s="43">
        <v>45132</v>
      </c>
      <c r="P1995" s="36">
        <v>0</v>
      </c>
    </row>
    <row r="1996" spans="1:16" ht="13.15" customHeight="1" x14ac:dyDescent="0.25">
      <c r="A1996" s="33" t="s">
        <v>45</v>
      </c>
      <c r="B1996" s="45" t="s">
        <v>2219</v>
      </c>
      <c r="C1996" s="46">
        <v>30</v>
      </c>
      <c r="D1996" s="47" t="s">
        <v>88</v>
      </c>
      <c r="E1996" s="34">
        <v>45095</v>
      </c>
      <c r="F1996" s="33" t="s">
        <v>5016</v>
      </c>
      <c r="G1996" s="33" t="s">
        <v>2256</v>
      </c>
      <c r="H1996" s="37"/>
      <c r="I1996" s="35">
        <v>7453.8619999999992</v>
      </c>
      <c r="J1996" s="35">
        <v>7453.8619999999992</v>
      </c>
      <c r="K1996" s="35">
        <v>1416.2339999999999</v>
      </c>
      <c r="L1996" s="35">
        <v>8870.0960000000014</v>
      </c>
      <c r="M1996" s="35">
        <v>8870.0960000000014</v>
      </c>
      <c r="N1996" s="33" t="s">
        <v>2255</v>
      </c>
      <c r="O1996" s="43">
        <v>45132</v>
      </c>
      <c r="P1996" s="36">
        <v>0</v>
      </c>
    </row>
    <row r="1997" spans="1:16" ht="13.15" customHeight="1" x14ac:dyDescent="0.25">
      <c r="A1997" s="33" t="s">
        <v>45</v>
      </c>
      <c r="B1997" s="45" t="s">
        <v>2219</v>
      </c>
      <c r="C1997" s="46">
        <v>31</v>
      </c>
      <c r="D1997" s="47" t="s">
        <v>88</v>
      </c>
      <c r="E1997" s="34">
        <v>45095</v>
      </c>
      <c r="F1997" s="33" t="s">
        <v>5016</v>
      </c>
      <c r="G1997" s="33" t="s">
        <v>2257</v>
      </c>
      <c r="H1997" s="37"/>
      <c r="I1997" s="35">
        <v>6159.2870000000003</v>
      </c>
      <c r="J1997" s="35">
        <v>6159.2870000000003</v>
      </c>
      <c r="K1997" s="35">
        <v>1170.2645</v>
      </c>
      <c r="L1997" s="35">
        <v>7329.5514999999996</v>
      </c>
      <c r="M1997" s="35">
        <v>7329.5514999999996</v>
      </c>
      <c r="N1997" s="33" t="s">
        <v>2255</v>
      </c>
      <c r="O1997" s="43">
        <v>45132</v>
      </c>
      <c r="P1997" s="36">
        <v>0</v>
      </c>
    </row>
    <row r="1998" spans="1:16" ht="13.15" customHeight="1" x14ac:dyDescent="0.25">
      <c r="A1998" s="33" t="s">
        <v>45</v>
      </c>
      <c r="B1998" s="45" t="s">
        <v>2219</v>
      </c>
      <c r="C1998" s="46">
        <v>32</v>
      </c>
      <c r="D1998" s="47" t="s">
        <v>88</v>
      </c>
      <c r="E1998" s="34">
        <v>45097</v>
      </c>
      <c r="F1998" s="33" t="s">
        <v>5017</v>
      </c>
      <c r="G1998" s="33" t="s">
        <v>2258</v>
      </c>
      <c r="H1998" s="33" t="s">
        <v>90</v>
      </c>
      <c r="I1998" s="35">
        <v>30597.234000000004</v>
      </c>
      <c r="J1998" s="35">
        <v>30597.234000000004</v>
      </c>
      <c r="K1998" s="35">
        <v>5813.4745000000003</v>
      </c>
      <c r="L1998" s="35">
        <v>36410.708500000001</v>
      </c>
      <c r="M1998" s="35">
        <v>36410.708500000001</v>
      </c>
      <c r="N1998" s="33">
        <v>487541</v>
      </c>
      <c r="O1998" s="43">
        <v>45192</v>
      </c>
      <c r="P1998" s="36">
        <v>0</v>
      </c>
    </row>
    <row r="1999" spans="1:16" ht="13.15" customHeight="1" x14ac:dyDescent="0.25">
      <c r="A1999" s="33" t="s">
        <v>45</v>
      </c>
      <c r="B1999" s="45" t="s">
        <v>2219</v>
      </c>
      <c r="C1999" s="46">
        <v>33</v>
      </c>
      <c r="D1999" s="47" t="s">
        <v>88</v>
      </c>
      <c r="E1999" s="34">
        <v>45097</v>
      </c>
      <c r="F1999" s="33" t="s">
        <v>5017</v>
      </c>
      <c r="G1999" s="33" t="s">
        <v>2259</v>
      </c>
      <c r="H1999" s="33" t="s">
        <v>90</v>
      </c>
      <c r="I1999" s="35">
        <v>30597.234000000004</v>
      </c>
      <c r="J1999" s="35">
        <v>30597.234000000004</v>
      </c>
      <c r="K1999" s="35">
        <v>5813.4745000000003</v>
      </c>
      <c r="L1999" s="35">
        <v>36410.708500000001</v>
      </c>
      <c r="M1999" s="35">
        <v>36410.708500000001</v>
      </c>
      <c r="N1999" s="33">
        <v>487542</v>
      </c>
      <c r="O1999" s="43">
        <v>45192</v>
      </c>
      <c r="P1999" s="36">
        <v>0</v>
      </c>
    </row>
    <row r="2000" spans="1:16" ht="13.15" customHeight="1" x14ac:dyDescent="0.25">
      <c r="A2000" s="33" t="s">
        <v>45</v>
      </c>
      <c r="B2000" s="45" t="s">
        <v>2219</v>
      </c>
      <c r="C2000" s="46">
        <v>34</v>
      </c>
      <c r="D2000" s="47" t="s">
        <v>88</v>
      </c>
      <c r="E2000" s="34">
        <v>45097</v>
      </c>
      <c r="F2000" s="33" t="s">
        <v>5017</v>
      </c>
      <c r="G2000" s="33" t="s">
        <v>2260</v>
      </c>
      <c r="H2000" s="33" t="s">
        <v>90</v>
      </c>
      <c r="I2000" s="35">
        <v>30597.234000000004</v>
      </c>
      <c r="J2000" s="35">
        <v>30597.234000000004</v>
      </c>
      <c r="K2000" s="35">
        <v>5813.4745000000003</v>
      </c>
      <c r="L2000" s="35">
        <v>36410.708500000001</v>
      </c>
      <c r="M2000" s="35">
        <v>36410.708500000001</v>
      </c>
      <c r="N2000" s="33">
        <v>487543</v>
      </c>
      <c r="O2000" s="43">
        <v>45192</v>
      </c>
      <c r="P2000" s="36">
        <v>0</v>
      </c>
    </row>
    <row r="2001" spans="1:16" ht="13.15" customHeight="1" x14ac:dyDescent="0.25">
      <c r="A2001" s="33" t="s">
        <v>45</v>
      </c>
      <c r="B2001" s="45" t="s">
        <v>2219</v>
      </c>
      <c r="C2001" s="46">
        <v>35</v>
      </c>
      <c r="D2001" s="47" t="s">
        <v>88</v>
      </c>
      <c r="E2001" s="34">
        <v>45102</v>
      </c>
      <c r="F2001" s="33" t="s">
        <v>5018</v>
      </c>
      <c r="G2001" s="33" t="s">
        <v>2261</v>
      </c>
      <c r="H2001" s="37"/>
      <c r="I2001" s="35">
        <v>4050</v>
      </c>
      <c r="J2001" s="35">
        <v>4050</v>
      </c>
      <c r="K2001" s="35">
        <v>769.5</v>
      </c>
      <c r="L2001" s="35">
        <v>4819.5</v>
      </c>
      <c r="M2001" s="35">
        <v>4819.5</v>
      </c>
      <c r="N2001" s="33">
        <v>987</v>
      </c>
      <c r="O2001" s="43">
        <v>45231</v>
      </c>
      <c r="P2001" s="36">
        <v>0</v>
      </c>
    </row>
    <row r="2002" spans="1:16" ht="13.15" customHeight="1" x14ac:dyDescent="0.25">
      <c r="A2002" s="33" t="s">
        <v>45</v>
      </c>
      <c r="B2002" s="45" t="s">
        <v>2219</v>
      </c>
      <c r="C2002" s="46">
        <v>36</v>
      </c>
      <c r="D2002" s="47" t="s">
        <v>88</v>
      </c>
      <c r="E2002" s="34">
        <v>45102</v>
      </c>
      <c r="F2002" s="33" t="s">
        <v>5018</v>
      </c>
      <c r="G2002" s="33" t="s">
        <v>2262</v>
      </c>
      <c r="H2002" s="37"/>
      <c r="I2002" s="35">
        <v>828.14249999999993</v>
      </c>
      <c r="J2002" s="35">
        <v>828.14249999999993</v>
      </c>
      <c r="K2002" s="35">
        <v>157.34700000000001</v>
      </c>
      <c r="L2002" s="35">
        <v>985.48950000000002</v>
      </c>
      <c r="M2002" s="35">
        <v>985.48950000000002</v>
      </c>
      <c r="N2002" s="33">
        <v>3051218</v>
      </c>
      <c r="O2002" s="43">
        <v>45245</v>
      </c>
      <c r="P2002" s="36">
        <v>0</v>
      </c>
    </row>
    <row r="2003" spans="1:16" ht="13.15" customHeight="1" x14ac:dyDescent="0.25">
      <c r="A2003" s="33" t="s">
        <v>45</v>
      </c>
      <c r="B2003" s="45" t="s">
        <v>2219</v>
      </c>
      <c r="C2003" s="46">
        <v>37</v>
      </c>
      <c r="D2003" s="47" t="s">
        <v>88</v>
      </c>
      <c r="E2003" s="34">
        <v>45102</v>
      </c>
      <c r="F2003" s="33" t="s">
        <v>5018</v>
      </c>
      <c r="G2003" s="33" t="s">
        <v>2263</v>
      </c>
      <c r="H2003" s="37"/>
      <c r="I2003" s="35">
        <v>893.44200000000001</v>
      </c>
      <c r="J2003" s="35">
        <v>893.44200000000001</v>
      </c>
      <c r="K2003" s="35">
        <v>169.75399999999999</v>
      </c>
      <c r="L2003" s="35">
        <v>1063.1959999999999</v>
      </c>
      <c r="M2003" s="35">
        <v>1063.1959999999999</v>
      </c>
      <c r="N2003" s="33">
        <v>3051218</v>
      </c>
      <c r="O2003" s="43">
        <v>45245</v>
      </c>
      <c r="P2003" s="36">
        <v>0</v>
      </c>
    </row>
    <row r="2004" spans="1:16" ht="13.15" customHeight="1" x14ac:dyDescent="0.25">
      <c r="A2004" s="33" t="s">
        <v>45</v>
      </c>
      <c r="B2004" s="45" t="s">
        <v>2219</v>
      </c>
      <c r="C2004" s="46">
        <v>38</v>
      </c>
      <c r="D2004" s="47" t="s">
        <v>88</v>
      </c>
      <c r="E2004" s="34">
        <v>45102</v>
      </c>
      <c r="F2004" s="33" t="s">
        <v>5019</v>
      </c>
      <c r="G2004" s="33" t="s">
        <v>2264</v>
      </c>
      <c r="H2004" s="37"/>
      <c r="I2004" s="35">
        <v>4053.09</v>
      </c>
      <c r="J2004" s="35">
        <v>4053.09</v>
      </c>
      <c r="K2004" s="35">
        <v>770.08699999999999</v>
      </c>
      <c r="L2004" s="35">
        <v>4823.1769999999997</v>
      </c>
      <c r="M2004" s="35">
        <v>4823.1769999999997</v>
      </c>
      <c r="N2004" s="33" t="s">
        <v>2265</v>
      </c>
      <c r="O2004" s="43">
        <v>45178</v>
      </c>
      <c r="P2004" s="36">
        <v>0</v>
      </c>
    </row>
    <row r="2005" spans="1:16" ht="13.15" customHeight="1" x14ac:dyDescent="0.25">
      <c r="A2005" s="33" t="s">
        <v>45</v>
      </c>
      <c r="B2005" s="45" t="s">
        <v>2219</v>
      </c>
      <c r="C2005" s="46">
        <v>39</v>
      </c>
      <c r="D2005" s="47" t="s">
        <v>88</v>
      </c>
      <c r="E2005" s="34">
        <v>45102</v>
      </c>
      <c r="F2005" s="33" t="s">
        <v>5019</v>
      </c>
      <c r="G2005" s="33" t="s">
        <v>2266</v>
      </c>
      <c r="H2005" s="37"/>
      <c r="I2005" s="35">
        <v>120574.62</v>
      </c>
      <c r="J2005" s="35">
        <v>120574.62</v>
      </c>
      <c r="K2005" s="35">
        <v>22909.178</v>
      </c>
      <c r="L2005" s="35">
        <v>143483.79800000001</v>
      </c>
      <c r="M2005" s="35">
        <v>143483.79800000001</v>
      </c>
      <c r="N2005" s="33" t="s">
        <v>2265</v>
      </c>
      <c r="O2005" s="43">
        <v>45178</v>
      </c>
      <c r="P2005" s="36">
        <v>0</v>
      </c>
    </row>
    <row r="2006" spans="1:16" ht="13.15" customHeight="1" x14ac:dyDescent="0.25">
      <c r="A2006" s="33" t="s">
        <v>45</v>
      </c>
      <c r="B2006" s="45" t="s">
        <v>2219</v>
      </c>
      <c r="C2006" s="46">
        <v>40</v>
      </c>
      <c r="D2006" s="47" t="s">
        <v>88</v>
      </c>
      <c r="E2006" s="34">
        <v>45102</v>
      </c>
      <c r="F2006" s="33" t="s">
        <v>5019</v>
      </c>
      <c r="G2006" s="33" t="s">
        <v>2267</v>
      </c>
      <c r="H2006" s="37"/>
      <c r="I2006" s="35">
        <v>3839.37</v>
      </c>
      <c r="J2006" s="35">
        <v>3839.37</v>
      </c>
      <c r="K2006" s="35">
        <v>729.48050000000001</v>
      </c>
      <c r="L2006" s="35">
        <v>4568.8504999999996</v>
      </c>
      <c r="M2006" s="35">
        <v>4568.8504999999996</v>
      </c>
      <c r="N2006" s="33" t="s">
        <v>2265</v>
      </c>
      <c r="O2006" s="43">
        <v>45178</v>
      </c>
      <c r="P2006" s="36">
        <v>0</v>
      </c>
    </row>
    <row r="2007" spans="1:16" ht="13.15" customHeight="1" x14ac:dyDescent="0.25">
      <c r="A2007" s="33" t="s">
        <v>45</v>
      </c>
      <c r="B2007" s="45" t="s">
        <v>2219</v>
      </c>
      <c r="C2007" s="46">
        <v>41</v>
      </c>
      <c r="D2007" s="47" t="s">
        <v>88</v>
      </c>
      <c r="E2007" s="34">
        <v>45102</v>
      </c>
      <c r="F2007" s="33" t="s">
        <v>5019</v>
      </c>
      <c r="G2007" s="33" t="s">
        <v>2268</v>
      </c>
      <c r="H2007" s="37"/>
      <c r="I2007" s="35">
        <v>6295.8620000000001</v>
      </c>
      <c r="J2007" s="35">
        <v>6295.8620000000001</v>
      </c>
      <c r="K2007" s="35">
        <v>1196.2139999999999</v>
      </c>
      <c r="L2007" s="35">
        <v>7492.0759999999991</v>
      </c>
      <c r="M2007" s="35">
        <v>7492.0759999999991</v>
      </c>
      <c r="N2007" s="33" t="s">
        <v>2265</v>
      </c>
      <c r="O2007" s="43">
        <v>45178</v>
      </c>
      <c r="P2007" s="36">
        <v>0</v>
      </c>
    </row>
    <row r="2008" spans="1:16" ht="13.15" customHeight="1" x14ac:dyDescent="0.25">
      <c r="A2008" s="33" t="s">
        <v>45</v>
      </c>
      <c r="B2008" s="45" t="s">
        <v>2219</v>
      </c>
      <c r="C2008" s="46">
        <v>42</v>
      </c>
      <c r="D2008" s="47" t="s">
        <v>88</v>
      </c>
      <c r="E2008" s="34">
        <v>45102</v>
      </c>
      <c r="F2008" s="33" t="s">
        <v>5019</v>
      </c>
      <c r="G2008" s="33" t="s">
        <v>2269</v>
      </c>
      <c r="H2008" s="37"/>
      <c r="I2008" s="35">
        <v>8515.7119999999995</v>
      </c>
      <c r="J2008" s="35">
        <v>8515.7119999999995</v>
      </c>
      <c r="K2008" s="35">
        <v>1617.9855</v>
      </c>
      <c r="L2008" s="35">
        <v>10133.6975</v>
      </c>
      <c r="M2008" s="35">
        <v>10133.6975</v>
      </c>
      <c r="N2008" s="33" t="s">
        <v>2265</v>
      </c>
      <c r="O2008" s="43">
        <v>45178</v>
      </c>
      <c r="P2008" s="36">
        <v>0</v>
      </c>
    </row>
    <row r="2009" spans="1:16" ht="13.15" customHeight="1" x14ac:dyDescent="0.25">
      <c r="A2009" s="33" t="s">
        <v>45</v>
      </c>
      <c r="B2009" s="45" t="s">
        <v>2219</v>
      </c>
      <c r="C2009" s="46">
        <v>43</v>
      </c>
      <c r="D2009" s="47" t="s">
        <v>88</v>
      </c>
      <c r="E2009" s="34">
        <v>45117</v>
      </c>
      <c r="F2009" s="33" t="s">
        <v>5020</v>
      </c>
      <c r="G2009" s="33" t="s">
        <v>2270</v>
      </c>
      <c r="H2009" s="37"/>
      <c r="I2009" s="35">
        <v>19800</v>
      </c>
      <c r="J2009" s="35">
        <v>19800</v>
      </c>
      <c r="K2009" s="35">
        <v>760</v>
      </c>
      <c r="L2009" s="35">
        <v>20560</v>
      </c>
      <c r="M2009" s="35">
        <v>20560</v>
      </c>
      <c r="N2009" s="33">
        <v>6347302</v>
      </c>
      <c r="O2009" s="43">
        <v>45172</v>
      </c>
      <c r="P2009" s="36">
        <v>0</v>
      </c>
    </row>
    <row r="2010" spans="1:16" ht="13.15" customHeight="1" x14ac:dyDescent="0.25">
      <c r="A2010" s="33" t="s">
        <v>45</v>
      </c>
      <c r="B2010" s="45" t="s">
        <v>2219</v>
      </c>
      <c r="C2010" s="46">
        <v>44</v>
      </c>
      <c r="D2010" s="47" t="s">
        <v>88</v>
      </c>
      <c r="E2010" s="34">
        <v>45119</v>
      </c>
      <c r="F2010" s="33" t="s">
        <v>5021</v>
      </c>
      <c r="G2010" s="33" t="s">
        <v>2245</v>
      </c>
      <c r="H2010" s="33" t="s">
        <v>242</v>
      </c>
      <c r="I2010" s="35">
        <v>28047.462</v>
      </c>
      <c r="J2010" s="35">
        <v>28047.462</v>
      </c>
      <c r="K2010" s="35">
        <v>5329.018</v>
      </c>
      <c r="L2010" s="35">
        <v>33376.479999999996</v>
      </c>
      <c r="M2010" s="35">
        <v>33376.479999999996</v>
      </c>
      <c r="N2010" s="33">
        <v>1294263</v>
      </c>
      <c r="O2010" s="43">
        <v>45131</v>
      </c>
      <c r="P2010" s="36">
        <v>0</v>
      </c>
    </row>
    <row r="2011" spans="1:16" ht="13.15" customHeight="1" x14ac:dyDescent="0.25">
      <c r="A2011" s="33" t="s">
        <v>45</v>
      </c>
      <c r="B2011" s="45" t="s">
        <v>2219</v>
      </c>
      <c r="C2011" s="46">
        <v>45</v>
      </c>
      <c r="D2011" s="47" t="s">
        <v>88</v>
      </c>
      <c r="E2011" s="34">
        <v>45131</v>
      </c>
      <c r="F2011" s="33" t="s">
        <v>5018</v>
      </c>
      <c r="G2011" s="33" t="s">
        <v>2271</v>
      </c>
      <c r="H2011" s="37"/>
      <c r="I2011" s="35">
        <v>2700</v>
      </c>
      <c r="J2011" s="35">
        <v>2700</v>
      </c>
      <c r="K2011" s="35">
        <v>513</v>
      </c>
      <c r="L2011" s="35">
        <v>3213</v>
      </c>
      <c r="M2011" s="35">
        <v>3213</v>
      </c>
      <c r="N2011" s="33">
        <v>987</v>
      </c>
      <c r="O2011" s="43">
        <v>45231</v>
      </c>
      <c r="P2011" s="36">
        <v>0</v>
      </c>
    </row>
    <row r="2012" spans="1:16" ht="13.15" customHeight="1" x14ac:dyDescent="0.25">
      <c r="A2012" s="33" t="s">
        <v>45</v>
      </c>
      <c r="B2012" s="45" t="s">
        <v>2219</v>
      </c>
      <c r="C2012" s="46">
        <v>46</v>
      </c>
      <c r="D2012" s="47" t="s">
        <v>88</v>
      </c>
      <c r="E2012" s="34">
        <v>45140</v>
      </c>
      <c r="F2012" s="33" t="s">
        <v>4998</v>
      </c>
      <c r="G2012" s="33" t="s">
        <v>2272</v>
      </c>
      <c r="H2012" s="33" t="s">
        <v>3734</v>
      </c>
      <c r="I2012" s="35">
        <v>34000</v>
      </c>
      <c r="J2012" s="35">
        <v>34000</v>
      </c>
      <c r="K2012" s="35">
        <v>0</v>
      </c>
      <c r="L2012" s="35">
        <v>34000</v>
      </c>
      <c r="M2012" s="35">
        <v>34000</v>
      </c>
      <c r="N2012" s="33">
        <v>177</v>
      </c>
      <c r="O2012" s="43">
        <v>45150</v>
      </c>
      <c r="P2012" s="36">
        <v>0</v>
      </c>
    </row>
    <row r="2013" spans="1:16" ht="13.15" customHeight="1" x14ac:dyDescent="0.25">
      <c r="A2013" s="33" t="s">
        <v>45</v>
      </c>
      <c r="B2013" s="45" t="s">
        <v>2219</v>
      </c>
      <c r="C2013" s="46">
        <v>47</v>
      </c>
      <c r="D2013" s="47" t="s">
        <v>88</v>
      </c>
      <c r="E2013" s="34">
        <v>45140</v>
      </c>
      <c r="F2013" s="33" t="s">
        <v>4998</v>
      </c>
      <c r="G2013" s="33" t="s">
        <v>2273</v>
      </c>
      <c r="H2013" s="33" t="s">
        <v>2274</v>
      </c>
      <c r="I2013" s="35">
        <v>18000</v>
      </c>
      <c r="J2013" s="35">
        <v>18000</v>
      </c>
      <c r="K2013" s="35">
        <v>0</v>
      </c>
      <c r="L2013" s="35">
        <v>18000</v>
      </c>
      <c r="M2013" s="35">
        <v>18000</v>
      </c>
      <c r="N2013" s="33">
        <v>177</v>
      </c>
      <c r="O2013" s="43">
        <v>45150</v>
      </c>
      <c r="P2013" s="36">
        <v>0</v>
      </c>
    </row>
    <row r="2014" spans="1:16" ht="13.15" customHeight="1" x14ac:dyDescent="0.25">
      <c r="A2014" s="33" t="s">
        <v>45</v>
      </c>
      <c r="B2014" s="45" t="s">
        <v>2219</v>
      </c>
      <c r="C2014" s="46">
        <v>48</v>
      </c>
      <c r="D2014" s="47" t="s">
        <v>88</v>
      </c>
      <c r="E2014" s="34">
        <v>45158</v>
      </c>
      <c r="F2014" s="33" t="s">
        <v>5022</v>
      </c>
      <c r="G2014" s="33" t="s">
        <v>2275</v>
      </c>
      <c r="H2014" s="33" t="s">
        <v>3646</v>
      </c>
      <c r="I2014" s="35">
        <v>56434.059499999996</v>
      </c>
      <c r="J2014" s="35">
        <v>56434.059499999996</v>
      </c>
      <c r="K2014" s="35">
        <v>5972.4714999999997</v>
      </c>
      <c r="L2014" s="35">
        <v>62406.531000000003</v>
      </c>
      <c r="M2014" s="35">
        <v>62406.531000000003</v>
      </c>
      <c r="N2014" s="33">
        <v>99015681</v>
      </c>
      <c r="O2014" s="43">
        <v>45287</v>
      </c>
      <c r="P2014" s="36">
        <v>0</v>
      </c>
    </row>
    <row r="2015" spans="1:16" ht="13.15" customHeight="1" x14ac:dyDescent="0.25">
      <c r="A2015" s="33" t="s">
        <v>45</v>
      </c>
      <c r="B2015" s="45" t="s">
        <v>2219</v>
      </c>
      <c r="C2015" s="46">
        <v>49</v>
      </c>
      <c r="D2015" s="47" t="s">
        <v>88</v>
      </c>
      <c r="E2015" s="34">
        <v>45158</v>
      </c>
      <c r="F2015" s="33" t="s">
        <v>5023</v>
      </c>
      <c r="G2015" s="33" t="s">
        <v>2276</v>
      </c>
      <c r="H2015" s="37"/>
      <c r="I2015" s="35">
        <v>26595.982500000002</v>
      </c>
      <c r="J2015" s="35">
        <v>26595.982500000002</v>
      </c>
      <c r="K2015" s="35">
        <v>5053.2365</v>
      </c>
      <c r="L2015" s="35">
        <v>31649.219000000001</v>
      </c>
      <c r="M2015" s="35">
        <v>31649.219000000001</v>
      </c>
      <c r="N2015" s="33">
        <v>2376972</v>
      </c>
      <c r="O2015" s="43">
        <v>45199</v>
      </c>
      <c r="P2015" s="36">
        <v>0</v>
      </c>
    </row>
    <row r="2016" spans="1:16" ht="13.15" customHeight="1" x14ac:dyDescent="0.25">
      <c r="A2016" s="33" t="s">
        <v>45</v>
      </c>
      <c r="B2016" s="45" t="s">
        <v>2219</v>
      </c>
      <c r="C2016" s="46">
        <v>50</v>
      </c>
      <c r="D2016" s="47" t="s">
        <v>88</v>
      </c>
      <c r="E2016" s="34">
        <v>45172</v>
      </c>
      <c r="F2016" s="33" t="s">
        <v>5003</v>
      </c>
      <c r="G2016" s="33" t="s">
        <v>2277</v>
      </c>
      <c r="H2016" s="33" t="s">
        <v>3599</v>
      </c>
      <c r="I2016" s="35">
        <v>18000</v>
      </c>
      <c r="J2016" s="35">
        <v>18000</v>
      </c>
      <c r="K2016" s="35">
        <v>0</v>
      </c>
      <c r="L2016" s="35">
        <v>18000</v>
      </c>
      <c r="M2016" s="35">
        <v>18000</v>
      </c>
      <c r="N2016" s="33">
        <v>5701718</v>
      </c>
      <c r="O2016" s="43">
        <v>45201</v>
      </c>
      <c r="P2016" s="36">
        <v>0</v>
      </c>
    </row>
    <row r="2017" spans="1:16" ht="13.15" customHeight="1" x14ac:dyDescent="0.25">
      <c r="A2017" s="33" t="s">
        <v>45</v>
      </c>
      <c r="B2017" s="45" t="s">
        <v>2219</v>
      </c>
      <c r="C2017" s="46">
        <v>51</v>
      </c>
      <c r="D2017" s="47" t="s">
        <v>88</v>
      </c>
      <c r="E2017" s="34">
        <v>45180</v>
      </c>
      <c r="F2017" s="33" t="s">
        <v>5024</v>
      </c>
      <c r="G2017" s="33" t="s">
        <v>2278</v>
      </c>
      <c r="H2017" s="37"/>
      <c r="I2017" s="35">
        <v>3904.578</v>
      </c>
      <c r="J2017" s="35">
        <v>3904.578</v>
      </c>
      <c r="K2017" s="35">
        <v>741.87</v>
      </c>
      <c r="L2017" s="35">
        <v>4646.4480000000003</v>
      </c>
      <c r="M2017" s="35">
        <v>4646.4480000000003</v>
      </c>
      <c r="N2017" s="33">
        <v>1781632</v>
      </c>
      <c r="O2017" s="43">
        <v>45258</v>
      </c>
      <c r="P2017" s="36">
        <v>0</v>
      </c>
    </row>
    <row r="2018" spans="1:16" ht="13.15" customHeight="1" x14ac:dyDescent="0.25">
      <c r="A2018" s="33" t="s">
        <v>45</v>
      </c>
      <c r="B2018" s="45" t="s">
        <v>2219</v>
      </c>
      <c r="C2018" s="46">
        <v>52</v>
      </c>
      <c r="D2018" s="47" t="s">
        <v>88</v>
      </c>
      <c r="E2018" s="34">
        <v>45200</v>
      </c>
      <c r="F2018" s="33" t="s">
        <v>5025</v>
      </c>
      <c r="G2018" s="33" t="s">
        <v>2279</v>
      </c>
      <c r="H2018" s="37"/>
      <c r="I2018" s="35">
        <v>218951.06200000001</v>
      </c>
      <c r="J2018" s="35">
        <v>218951.06200000001</v>
      </c>
      <c r="K2018" s="35">
        <v>41600.702000000005</v>
      </c>
      <c r="L2018" s="35">
        <v>260551.76400000002</v>
      </c>
      <c r="M2018" s="35">
        <v>260551.76400000002</v>
      </c>
      <c r="N2018" s="33">
        <v>78290</v>
      </c>
      <c r="O2018" s="43">
        <v>45215</v>
      </c>
      <c r="P2018" s="36">
        <v>0</v>
      </c>
    </row>
    <row r="2019" spans="1:16" ht="13.15" customHeight="1" x14ac:dyDescent="0.25">
      <c r="A2019" s="33" t="s">
        <v>45</v>
      </c>
      <c r="B2019" s="45" t="s">
        <v>2219</v>
      </c>
      <c r="C2019" s="46">
        <v>53</v>
      </c>
      <c r="D2019" s="47" t="s">
        <v>88</v>
      </c>
      <c r="E2019" s="34">
        <v>45200</v>
      </c>
      <c r="F2019" s="33" t="s">
        <v>5017</v>
      </c>
      <c r="G2019" s="33" t="s">
        <v>2280</v>
      </c>
      <c r="H2019" s="33" t="s">
        <v>2281</v>
      </c>
      <c r="I2019" s="35">
        <v>61250</v>
      </c>
      <c r="J2019" s="35">
        <v>61250</v>
      </c>
      <c r="K2019" s="35">
        <v>0</v>
      </c>
      <c r="L2019" s="35">
        <v>61250</v>
      </c>
      <c r="M2019" s="35">
        <v>61250</v>
      </c>
      <c r="N2019" s="33">
        <v>4910721</v>
      </c>
      <c r="O2019" s="43">
        <v>45224</v>
      </c>
      <c r="P2019" s="36">
        <v>0</v>
      </c>
    </row>
    <row r="2020" spans="1:16" ht="13.15" customHeight="1" x14ac:dyDescent="0.25">
      <c r="A2020" s="33" t="s">
        <v>45</v>
      </c>
      <c r="B2020" s="45" t="s">
        <v>2219</v>
      </c>
      <c r="C2020" s="46">
        <v>54</v>
      </c>
      <c r="D2020" s="47" t="s">
        <v>88</v>
      </c>
      <c r="E2020" s="34">
        <v>45209</v>
      </c>
      <c r="F2020" s="33" t="s">
        <v>5026</v>
      </c>
      <c r="G2020" s="33" t="s">
        <v>2282</v>
      </c>
      <c r="H2020" s="37"/>
      <c r="I2020" s="35">
        <v>64737.02</v>
      </c>
      <c r="J2020" s="35">
        <v>64737.02</v>
      </c>
      <c r="K2020" s="35">
        <v>12300.034</v>
      </c>
      <c r="L2020" s="35">
        <v>77037.054000000004</v>
      </c>
      <c r="M2020" s="35">
        <v>77037.054000000004</v>
      </c>
      <c r="N2020" s="33">
        <v>1015673</v>
      </c>
      <c r="O2020" s="43">
        <v>45290</v>
      </c>
      <c r="P2020" s="36">
        <v>0</v>
      </c>
    </row>
    <row r="2021" spans="1:16" ht="13.15" customHeight="1" x14ac:dyDescent="0.25">
      <c r="A2021" s="33" t="s">
        <v>45</v>
      </c>
      <c r="B2021" s="45" t="s">
        <v>2219</v>
      </c>
      <c r="C2021" s="46">
        <v>55</v>
      </c>
      <c r="D2021" s="47" t="s">
        <v>88</v>
      </c>
      <c r="E2021" s="34">
        <v>45210</v>
      </c>
      <c r="F2021" s="33" t="s">
        <v>5027</v>
      </c>
      <c r="G2021" s="33" t="s">
        <v>2283</v>
      </c>
      <c r="H2021" s="33" t="s">
        <v>90</v>
      </c>
      <c r="I2021" s="35">
        <v>3000</v>
      </c>
      <c r="J2021" s="35">
        <v>3000</v>
      </c>
      <c r="K2021" s="35">
        <v>570</v>
      </c>
      <c r="L2021" s="35">
        <v>3570</v>
      </c>
      <c r="M2021" s="35">
        <v>3570</v>
      </c>
      <c r="N2021" s="33">
        <v>1816134</v>
      </c>
      <c r="O2021" s="43">
        <v>45270</v>
      </c>
      <c r="P2021" s="36">
        <v>0</v>
      </c>
    </row>
    <row r="2022" spans="1:16" ht="13.15" customHeight="1" x14ac:dyDescent="0.25">
      <c r="A2022" s="33" t="s">
        <v>45</v>
      </c>
      <c r="B2022" s="45" t="s">
        <v>2219</v>
      </c>
      <c r="C2022" s="46">
        <v>56</v>
      </c>
      <c r="D2022" s="47" t="s">
        <v>88</v>
      </c>
      <c r="E2022" s="34">
        <v>45214</v>
      </c>
      <c r="F2022" s="33" t="s">
        <v>5022</v>
      </c>
      <c r="G2022" s="33" t="s">
        <v>2284</v>
      </c>
      <c r="H2022" s="33" t="s">
        <v>3646</v>
      </c>
      <c r="I2022" s="35">
        <v>1967.8990000000001</v>
      </c>
      <c r="J2022" s="35">
        <v>1967.8990000000001</v>
      </c>
      <c r="K2022" s="35">
        <v>373.90050000000002</v>
      </c>
      <c r="L2022" s="35">
        <v>2341.7995000000001</v>
      </c>
      <c r="M2022" s="35">
        <v>2341.7995000000001</v>
      </c>
      <c r="N2022" s="33">
        <v>99015681</v>
      </c>
      <c r="O2022" s="43">
        <v>45287</v>
      </c>
      <c r="P2022" s="36">
        <v>0</v>
      </c>
    </row>
    <row r="2023" spans="1:16" ht="13.15" customHeight="1" x14ac:dyDescent="0.25">
      <c r="A2023" s="33" t="s">
        <v>45</v>
      </c>
      <c r="B2023" s="45" t="s">
        <v>2219</v>
      </c>
      <c r="C2023" s="46">
        <v>57</v>
      </c>
      <c r="D2023" s="47" t="s">
        <v>88</v>
      </c>
      <c r="E2023" s="34">
        <v>45223</v>
      </c>
      <c r="F2023" s="33" t="s">
        <v>5028</v>
      </c>
      <c r="G2023" s="33" t="s">
        <v>2285</v>
      </c>
      <c r="H2023" s="37"/>
      <c r="I2023" s="35">
        <v>8087.1720000000005</v>
      </c>
      <c r="J2023" s="35">
        <v>8087.1720000000005</v>
      </c>
      <c r="K2023" s="35">
        <v>1536.5625</v>
      </c>
      <c r="L2023" s="35">
        <v>9623.7345000000005</v>
      </c>
      <c r="M2023" s="35">
        <v>0</v>
      </c>
      <c r="N2023" s="37"/>
      <c r="O2023" s="33"/>
      <c r="P2023" s="35">
        <v>0</v>
      </c>
    </row>
    <row r="2024" spans="1:16" ht="13.15" customHeight="1" x14ac:dyDescent="0.25">
      <c r="A2024" s="33" t="s">
        <v>45</v>
      </c>
      <c r="B2024" s="45" t="s">
        <v>2219</v>
      </c>
      <c r="C2024" s="46">
        <v>58</v>
      </c>
      <c r="D2024" s="47" t="s">
        <v>88</v>
      </c>
      <c r="E2024" s="34">
        <v>45230</v>
      </c>
      <c r="F2024" s="33" t="s">
        <v>5006</v>
      </c>
      <c r="G2024" s="33" t="s">
        <v>2286</v>
      </c>
      <c r="H2024" s="33" t="s">
        <v>3735</v>
      </c>
      <c r="I2024" s="35">
        <v>59247.462</v>
      </c>
      <c r="J2024" s="35">
        <v>59247.462</v>
      </c>
      <c r="K2024" s="35">
        <v>5557.018</v>
      </c>
      <c r="L2024" s="35">
        <v>64804.480000000003</v>
      </c>
      <c r="M2024" s="35">
        <v>64804.480000000003</v>
      </c>
      <c r="N2024" s="33" t="s">
        <v>2287</v>
      </c>
      <c r="O2024" s="43">
        <v>45270</v>
      </c>
      <c r="P2024" s="36">
        <v>0</v>
      </c>
    </row>
    <row r="2025" spans="1:16" ht="13.15" customHeight="1" x14ac:dyDescent="0.25">
      <c r="A2025" s="33" t="s">
        <v>45</v>
      </c>
      <c r="B2025" s="45" t="s">
        <v>2219</v>
      </c>
      <c r="C2025" s="46">
        <v>59</v>
      </c>
      <c r="D2025" s="47" t="s">
        <v>88</v>
      </c>
      <c r="E2025" s="34">
        <v>45246</v>
      </c>
      <c r="F2025" s="33" t="s">
        <v>5029</v>
      </c>
      <c r="G2025" s="33" t="s">
        <v>2288</v>
      </c>
      <c r="H2025" s="37"/>
      <c r="I2025" s="35">
        <v>5409.2449999999999</v>
      </c>
      <c r="J2025" s="35">
        <v>5409.2449999999999</v>
      </c>
      <c r="K2025" s="35">
        <v>1027.7565</v>
      </c>
      <c r="L2025" s="35">
        <v>6437.0015000000003</v>
      </c>
      <c r="M2025" s="35">
        <v>0</v>
      </c>
      <c r="N2025" s="37"/>
      <c r="O2025" s="33"/>
      <c r="P2025" s="35">
        <v>0</v>
      </c>
    </row>
    <row r="2026" spans="1:16" ht="13.15" customHeight="1" x14ac:dyDescent="0.25">
      <c r="A2026" s="33" t="s">
        <v>45</v>
      </c>
      <c r="B2026" s="45" t="s">
        <v>2219</v>
      </c>
      <c r="C2026" s="46">
        <v>60</v>
      </c>
      <c r="D2026" s="47" t="s">
        <v>88</v>
      </c>
      <c r="E2026" s="34">
        <v>45246</v>
      </c>
      <c r="F2026" s="33" t="s">
        <v>5029</v>
      </c>
      <c r="G2026" s="33" t="s">
        <v>2289</v>
      </c>
      <c r="H2026" s="37"/>
      <c r="I2026" s="35">
        <v>5409.2449999999999</v>
      </c>
      <c r="J2026" s="35">
        <v>5409.2449999999999</v>
      </c>
      <c r="K2026" s="35">
        <v>1027.7565</v>
      </c>
      <c r="L2026" s="35">
        <v>6437.0015000000003</v>
      </c>
      <c r="M2026" s="35">
        <v>0</v>
      </c>
      <c r="N2026" s="37"/>
      <c r="O2026" s="33"/>
      <c r="P2026" s="35">
        <v>0</v>
      </c>
    </row>
    <row r="2027" spans="1:16" ht="13.15" customHeight="1" x14ac:dyDescent="0.25">
      <c r="A2027" s="33" t="s">
        <v>45</v>
      </c>
      <c r="B2027" s="45" t="s">
        <v>2219</v>
      </c>
      <c r="C2027" s="46">
        <v>61</v>
      </c>
      <c r="D2027" s="47" t="s">
        <v>88</v>
      </c>
      <c r="E2027" s="34">
        <v>45246</v>
      </c>
      <c r="F2027" s="33" t="s">
        <v>5029</v>
      </c>
      <c r="G2027" s="33" t="s">
        <v>2290</v>
      </c>
      <c r="H2027" s="37"/>
      <c r="I2027" s="35">
        <v>13680.604000000001</v>
      </c>
      <c r="J2027" s="35">
        <v>13680.604000000001</v>
      </c>
      <c r="K2027" s="35">
        <v>2599.3150000000001</v>
      </c>
      <c r="L2027" s="35">
        <v>16279.919</v>
      </c>
      <c r="M2027" s="35">
        <v>0</v>
      </c>
      <c r="N2027" s="37"/>
      <c r="O2027" s="33"/>
      <c r="P2027" s="35">
        <v>0</v>
      </c>
    </row>
    <row r="2028" spans="1:16" ht="13.15" customHeight="1" x14ac:dyDescent="0.25">
      <c r="A2028" s="33" t="s">
        <v>45</v>
      </c>
      <c r="B2028" s="45" t="s">
        <v>2219</v>
      </c>
      <c r="C2028" s="46">
        <v>62</v>
      </c>
      <c r="D2028" s="47" t="s">
        <v>88</v>
      </c>
      <c r="E2028" s="34">
        <v>45246</v>
      </c>
      <c r="F2028" s="33" t="s">
        <v>5029</v>
      </c>
      <c r="G2028" s="33" t="s">
        <v>2291</v>
      </c>
      <c r="H2028" s="37"/>
      <c r="I2028" s="35">
        <v>55783.954000000005</v>
      </c>
      <c r="J2028" s="35">
        <v>55783.954000000005</v>
      </c>
      <c r="K2028" s="35">
        <v>10598.950999999999</v>
      </c>
      <c r="L2028" s="35">
        <v>66382.904999999999</v>
      </c>
      <c r="M2028" s="35">
        <v>0</v>
      </c>
      <c r="N2028" s="37"/>
      <c r="O2028" s="33"/>
      <c r="P2028" s="35">
        <v>0</v>
      </c>
    </row>
    <row r="2029" spans="1:16" ht="13.15" customHeight="1" x14ac:dyDescent="0.25">
      <c r="A2029" s="33" t="s">
        <v>45</v>
      </c>
      <c r="B2029" s="45" t="s">
        <v>2219</v>
      </c>
      <c r="C2029" s="46">
        <v>63</v>
      </c>
      <c r="D2029" s="47" t="s">
        <v>88</v>
      </c>
      <c r="E2029" s="34">
        <v>45246</v>
      </c>
      <c r="F2029" s="33" t="s">
        <v>5029</v>
      </c>
      <c r="G2029" s="33" t="s">
        <v>2292</v>
      </c>
      <c r="H2029" s="37"/>
      <c r="I2029" s="35">
        <v>8175.3</v>
      </c>
      <c r="J2029" s="35">
        <v>8175.3</v>
      </c>
      <c r="K2029" s="35">
        <v>1553.307</v>
      </c>
      <c r="L2029" s="35">
        <v>9728.607</v>
      </c>
      <c r="M2029" s="35">
        <v>0</v>
      </c>
      <c r="N2029" s="37"/>
      <c r="O2029" s="33"/>
      <c r="P2029" s="35">
        <v>0</v>
      </c>
    </row>
    <row r="2030" spans="1:16" ht="13.15" customHeight="1" x14ac:dyDescent="0.25">
      <c r="A2030" s="33" t="s">
        <v>45</v>
      </c>
      <c r="B2030" s="45" t="s">
        <v>2219</v>
      </c>
      <c r="C2030" s="46">
        <v>64</v>
      </c>
      <c r="D2030" s="47" t="s">
        <v>88</v>
      </c>
      <c r="E2030" s="34">
        <v>45251</v>
      </c>
      <c r="F2030" s="33" t="s">
        <v>5027</v>
      </c>
      <c r="G2030" s="33" t="s">
        <v>2293</v>
      </c>
      <c r="H2030" s="33" t="s">
        <v>2294</v>
      </c>
      <c r="I2030" s="35">
        <v>3300</v>
      </c>
      <c r="J2030" s="35">
        <v>3300</v>
      </c>
      <c r="K2030" s="35">
        <v>627</v>
      </c>
      <c r="L2030" s="35">
        <v>3927</v>
      </c>
      <c r="M2030" s="35">
        <v>3927</v>
      </c>
      <c r="N2030" s="33">
        <v>919606</v>
      </c>
      <c r="O2030" s="43">
        <v>45290</v>
      </c>
      <c r="P2030" s="36">
        <v>0</v>
      </c>
    </row>
    <row r="2031" spans="1:16" ht="13.15" customHeight="1" x14ac:dyDescent="0.25">
      <c r="A2031" s="33" t="s">
        <v>45</v>
      </c>
      <c r="B2031" s="45" t="s">
        <v>2219</v>
      </c>
      <c r="C2031" s="46">
        <v>65</v>
      </c>
      <c r="D2031" s="47" t="s">
        <v>88</v>
      </c>
      <c r="E2031" s="34">
        <v>45257</v>
      </c>
      <c r="F2031" s="33" t="s">
        <v>5030</v>
      </c>
      <c r="G2031" s="33" t="s">
        <v>2295</v>
      </c>
      <c r="H2031" s="37"/>
      <c r="I2031" s="35">
        <v>228773.58050000001</v>
      </c>
      <c r="J2031" s="35">
        <v>228773.58050000001</v>
      </c>
      <c r="K2031" s="35">
        <v>43466.980499999998</v>
      </c>
      <c r="L2031" s="35">
        <v>272240.56099999999</v>
      </c>
      <c r="M2031" s="35">
        <v>272240.56099999999</v>
      </c>
      <c r="N2031" s="33" t="s">
        <v>2296</v>
      </c>
      <c r="O2031" s="43">
        <v>45269</v>
      </c>
      <c r="P2031" s="36">
        <v>0</v>
      </c>
    </row>
    <row r="2032" spans="1:16" ht="13.15" customHeight="1" x14ac:dyDescent="0.25">
      <c r="A2032" s="33" t="s">
        <v>45</v>
      </c>
      <c r="B2032" s="45" t="s">
        <v>2219</v>
      </c>
      <c r="C2032" s="46">
        <v>66</v>
      </c>
      <c r="D2032" s="47" t="s">
        <v>88</v>
      </c>
      <c r="E2032" s="34">
        <v>45260</v>
      </c>
      <c r="F2032" s="33" t="s">
        <v>5031</v>
      </c>
      <c r="G2032" s="33" t="s">
        <v>2297</v>
      </c>
      <c r="H2032" s="37"/>
      <c r="I2032" s="35">
        <v>200</v>
      </c>
      <c r="J2032" s="35">
        <v>200</v>
      </c>
      <c r="K2032" s="35">
        <v>0</v>
      </c>
      <c r="L2032" s="35">
        <v>200</v>
      </c>
      <c r="M2032" s="35">
        <v>200</v>
      </c>
      <c r="N2032" s="33" t="s">
        <v>2298</v>
      </c>
      <c r="O2032" s="43">
        <v>45265</v>
      </c>
      <c r="P2032" s="36">
        <v>0</v>
      </c>
    </row>
    <row r="2033" spans="1:16" ht="13.15" customHeight="1" x14ac:dyDescent="0.25">
      <c r="A2033" s="33" t="s">
        <v>45</v>
      </c>
      <c r="B2033" s="45" t="s">
        <v>2219</v>
      </c>
      <c r="C2033" s="46">
        <v>67</v>
      </c>
      <c r="D2033" s="47" t="s">
        <v>88</v>
      </c>
      <c r="E2033" s="34">
        <v>45266</v>
      </c>
      <c r="F2033" s="33" t="s">
        <v>5032</v>
      </c>
      <c r="G2033" s="33" t="s">
        <v>2299</v>
      </c>
      <c r="H2033" s="37"/>
      <c r="I2033" s="35">
        <v>13153.110999999999</v>
      </c>
      <c r="J2033" s="35">
        <v>13153.110999999999</v>
      </c>
      <c r="K2033" s="35">
        <v>2499.0909999999999</v>
      </c>
      <c r="L2033" s="35">
        <v>15652.201999999999</v>
      </c>
      <c r="M2033" s="35">
        <v>0</v>
      </c>
      <c r="N2033" s="37"/>
      <c r="O2033" s="33"/>
      <c r="P2033" s="35">
        <v>0</v>
      </c>
    </row>
    <row r="2034" spans="1:16" ht="13.15" customHeight="1" x14ac:dyDescent="0.25">
      <c r="A2034" s="33" t="s">
        <v>45</v>
      </c>
      <c r="B2034" s="45" t="s">
        <v>2219</v>
      </c>
      <c r="C2034" s="46">
        <v>68</v>
      </c>
      <c r="D2034" s="47" t="s">
        <v>88</v>
      </c>
      <c r="E2034" s="34">
        <v>45266</v>
      </c>
      <c r="F2034" s="33" t="s">
        <v>5033</v>
      </c>
      <c r="G2034" s="33" t="s">
        <v>2300</v>
      </c>
      <c r="H2034" s="37"/>
      <c r="I2034" s="35">
        <v>2340.6729999999998</v>
      </c>
      <c r="J2034" s="35">
        <v>2340.6729999999998</v>
      </c>
      <c r="K2034" s="35">
        <v>444.72799999999995</v>
      </c>
      <c r="L2034" s="35">
        <v>2785.4009999999998</v>
      </c>
      <c r="M2034" s="35">
        <v>0</v>
      </c>
      <c r="N2034" s="37"/>
      <c r="O2034" s="33"/>
      <c r="P2034" s="35">
        <v>0</v>
      </c>
    </row>
    <row r="2035" spans="1:16" ht="13.15" customHeight="1" x14ac:dyDescent="0.25">
      <c r="A2035" s="33" t="s">
        <v>45</v>
      </c>
      <c r="B2035" s="45" t="s">
        <v>2219</v>
      </c>
      <c r="C2035" s="46">
        <v>69</v>
      </c>
      <c r="D2035" s="47" t="s">
        <v>88</v>
      </c>
      <c r="E2035" s="34">
        <v>45266</v>
      </c>
      <c r="F2035" s="33" t="s">
        <v>5034</v>
      </c>
      <c r="G2035" s="33" t="s">
        <v>2301</v>
      </c>
      <c r="H2035" s="33" t="s">
        <v>2302</v>
      </c>
      <c r="I2035" s="35">
        <v>28883.452000000001</v>
      </c>
      <c r="J2035" s="35">
        <v>28883.452000000001</v>
      </c>
      <c r="K2035" s="35">
        <v>2324.3560000000002</v>
      </c>
      <c r="L2035" s="35">
        <v>31207.808000000001</v>
      </c>
      <c r="M2035" s="35">
        <v>0</v>
      </c>
      <c r="N2035" s="33"/>
      <c r="O2035" s="43"/>
      <c r="P2035" s="36">
        <v>0</v>
      </c>
    </row>
    <row r="2036" spans="1:16" ht="13.15" customHeight="1" x14ac:dyDescent="0.25">
      <c r="A2036" s="33" t="s">
        <v>45</v>
      </c>
      <c r="B2036" s="45" t="s">
        <v>2219</v>
      </c>
      <c r="C2036" s="46">
        <v>70</v>
      </c>
      <c r="D2036" s="47" t="s">
        <v>88</v>
      </c>
      <c r="E2036" s="34">
        <v>45279</v>
      </c>
      <c r="F2036" s="33" t="s">
        <v>5035</v>
      </c>
      <c r="G2036" s="33" t="s">
        <v>2303</v>
      </c>
      <c r="H2036" s="37"/>
      <c r="I2036" s="35">
        <v>2670</v>
      </c>
      <c r="J2036" s="35">
        <v>2670</v>
      </c>
      <c r="K2036" s="35">
        <v>0</v>
      </c>
      <c r="L2036" s="35">
        <v>2670</v>
      </c>
      <c r="M2036" s="35">
        <v>2670</v>
      </c>
      <c r="N2036" s="33">
        <v>4649173</v>
      </c>
      <c r="O2036" s="43">
        <v>45279</v>
      </c>
      <c r="P2036" s="36">
        <v>0</v>
      </c>
    </row>
    <row r="2037" spans="1:16" ht="13.15" customHeight="1" x14ac:dyDescent="0.25">
      <c r="A2037" s="33" t="s">
        <v>45</v>
      </c>
      <c r="B2037" s="45" t="s">
        <v>2219</v>
      </c>
      <c r="C2037" s="46">
        <v>71</v>
      </c>
      <c r="D2037" s="47" t="s">
        <v>88</v>
      </c>
      <c r="E2037" s="34">
        <v>45291</v>
      </c>
      <c r="F2037" s="33" t="s">
        <v>5006</v>
      </c>
      <c r="G2037" s="33" t="s">
        <v>2304</v>
      </c>
      <c r="H2037" s="33" t="s">
        <v>123</v>
      </c>
      <c r="I2037" s="35">
        <v>19749.154000000002</v>
      </c>
      <c r="J2037" s="35">
        <v>19749.154000000002</v>
      </c>
      <c r="K2037" s="35">
        <v>1852.3395</v>
      </c>
      <c r="L2037" s="35">
        <v>21601.4935</v>
      </c>
      <c r="M2037" s="35">
        <v>0</v>
      </c>
      <c r="N2037" s="37"/>
      <c r="O2037" s="33"/>
      <c r="P2037" s="35">
        <v>0</v>
      </c>
    </row>
    <row r="2038" spans="1:16" ht="13.15" customHeight="1" x14ac:dyDescent="0.25">
      <c r="A2038" s="33" t="s">
        <v>46</v>
      </c>
      <c r="B2038" s="45" t="s">
        <v>2305</v>
      </c>
      <c r="C2038" s="46">
        <v>1</v>
      </c>
      <c r="D2038" s="47" t="s">
        <v>88</v>
      </c>
      <c r="E2038" s="34">
        <v>44943</v>
      </c>
      <c r="F2038" s="33" t="s">
        <v>5036</v>
      </c>
      <c r="G2038" s="33" t="s">
        <v>2306</v>
      </c>
      <c r="H2038" s="37"/>
      <c r="I2038" s="35">
        <v>51456.803</v>
      </c>
      <c r="J2038" s="35">
        <v>31058.734999999997</v>
      </c>
      <c r="K2038" s="35">
        <v>9776.7924999999996</v>
      </c>
      <c r="L2038" s="35">
        <v>61233.595499999996</v>
      </c>
      <c r="M2038" s="35">
        <v>0</v>
      </c>
      <c r="N2038" s="37"/>
      <c r="O2038" s="33"/>
      <c r="P2038" s="35">
        <v>0</v>
      </c>
    </row>
    <row r="2039" spans="1:16" ht="13.15" customHeight="1" x14ac:dyDescent="0.25">
      <c r="A2039" s="33" t="s">
        <v>46</v>
      </c>
      <c r="B2039" s="45" t="s">
        <v>2305</v>
      </c>
      <c r="C2039" s="46">
        <v>2</v>
      </c>
      <c r="D2039" s="47" t="s">
        <v>88</v>
      </c>
      <c r="E2039" s="34">
        <v>44970</v>
      </c>
      <c r="F2039" s="33" t="s">
        <v>5037</v>
      </c>
      <c r="G2039" s="33" t="s">
        <v>2307</v>
      </c>
      <c r="H2039" s="37"/>
      <c r="I2039" s="35">
        <v>51439.849000000002</v>
      </c>
      <c r="J2039" s="35">
        <v>51439.849000000002</v>
      </c>
      <c r="K2039" s="35">
        <v>9773.5725000000002</v>
      </c>
      <c r="L2039" s="35">
        <v>61213.421499999997</v>
      </c>
      <c r="M2039" s="35">
        <v>61213.421499999997</v>
      </c>
      <c r="N2039" s="33" t="s">
        <v>2308</v>
      </c>
      <c r="O2039" s="43">
        <v>45251</v>
      </c>
      <c r="P2039" s="36">
        <v>0</v>
      </c>
    </row>
    <row r="2040" spans="1:16" ht="13.15" customHeight="1" x14ac:dyDescent="0.25">
      <c r="A2040" s="33" t="s">
        <v>46</v>
      </c>
      <c r="B2040" s="45" t="s">
        <v>2305</v>
      </c>
      <c r="C2040" s="46">
        <v>3</v>
      </c>
      <c r="D2040" s="47" t="s">
        <v>88</v>
      </c>
      <c r="E2040" s="34">
        <v>44970</v>
      </c>
      <c r="F2040" s="33" t="s">
        <v>5038</v>
      </c>
      <c r="G2040" s="33" t="s">
        <v>2309</v>
      </c>
      <c r="H2040" s="37"/>
      <c r="I2040" s="35">
        <v>39365.635999999999</v>
      </c>
      <c r="J2040" s="35">
        <v>39365.635999999999</v>
      </c>
      <c r="K2040" s="35">
        <v>7479.4719999999998</v>
      </c>
      <c r="L2040" s="35">
        <v>46845.108</v>
      </c>
      <c r="M2040" s="35">
        <v>46845.108</v>
      </c>
      <c r="N2040" s="38">
        <v>44986</v>
      </c>
      <c r="O2040" s="43">
        <v>45096</v>
      </c>
      <c r="P2040" s="36">
        <v>0</v>
      </c>
    </row>
    <row r="2041" spans="1:16" ht="13.15" customHeight="1" x14ac:dyDescent="0.25">
      <c r="A2041" s="33" t="s">
        <v>46</v>
      </c>
      <c r="B2041" s="45" t="s">
        <v>2305</v>
      </c>
      <c r="C2041" s="46">
        <v>4</v>
      </c>
      <c r="D2041" s="47" t="s">
        <v>88</v>
      </c>
      <c r="E2041" s="34">
        <v>44971</v>
      </c>
      <c r="F2041" s="33" t="s">
        <v>5039</v>
      </c>
      <c r="G2041" s="33" t="s">
        <v>2310</v>
      </c>
      <c r="H2041" s="37"/>
      <c r="I2041" s="35">
        <v>62615.074500000002</v>
      </c>
      <c r="J2041" s="35">
        <v>62615.074500000002</v>
      </c>
      <c r="K2041" s="35">
        <v>11896.8645</v>
      </c>
      <c r="L2041" s="35">
        <v>74511.938999999998</v>
      </c>
      <c r="M2041" s="35">
        <v>74511.938999999998</v>
      </c>
      <c r="N2041" s="38">
        <v>45017</v>
      </c>
      <c r="O2041" s="43">
        <v>44991</v>
      </c>
      <c r="P2041" s="36">
        <v>0</v>
      </c>
    </row>
    <row r="2042" spans="1:16" ht="13.15" customHeight="1" x14ac:dyDescent="0.25">
      <c r="A2042" s="33" t="s">
        <v>46</v>
      </c>
      <c r="B2042" s="45" t="s">
        <v>2305</v>
      </c>
      <c r="C2042" s="46">
        <v>5</v>
      </c>
      <c r="D2042" s="47" t="s">
        <v>88</v>
      </c>
      <c r="E2042" s="34">
        <v>44987</v>
      </c>
      <c r="F2042" s="33" t="s">
        <v>5040</v>
      </c>
      <c r="G2042" s="33" t="s">
        <v>2311</v>
      </c>
      <c r="H2042" s="37"/>
      <c r="I2042" s="35">
        <v>138812.9</v>
      </c>
      <c r="J2042" s="35">
        <v>138812.9</v>
      </c>
      <c r="K2042" s="35">
        <v>26374.451000000001</v>
      </c>
      <c r="L2042" s="35">
        <v>165187.351</v>
      </c>
      <c r="M2042" s="35">
        <v>0</v>
      </c>
      <c r="N2042" s="37"/>
      <c r="O2042" s="33"/>
      <c r="P2042" s="35">
        <v>0</v>
      </c>
    </row>
    <row r="2043" spans="1:16" ht="13.15" customHeight="1" x14ac:dyDescent="0.25">
      <c r="A2043" s="33" t="s">
        <v>46</v>
      </c>
      <c r="B2043" s="45" t="s">
        <v>2305</v>
      </c>
      <c r="C2043" s="46">
        <v>6</v>
      </c>
      <c r="D2043" s="47" t="s">
        <v>88</v>
      </c>
      <c r="E2043" s="34">
        <v>44999</v>
      </c>
      <c r="F2043" s="33" t="s">
        <v>5041</v>
      </c>
      <c r="G2043" s="33" t="s">
        <v>2312</v>
      </c>
      <c r="H2043" s="37"/>
      <c r="I2043" s="35">
        <v>112297.15349999999</v>
      </c>
      <c r="J2043" s="35">
        <v>112297.15349999999</v>
      </c>
      <c r="K2043" s="35">
        <v>21336.459500000001</v>
      </c>
      <c r="L2043" s="35">
        <v>133633.61299999998</v>
      </c>
      <c r="M2043" s="35">
        <v>133633.61299999998</v>
      </c>
      <c r="N2043" s="38">
        <v>45078</v>
      </c>
      <c r="O2043" s="43">
        <v>45012</v>
      </c>
      <c r="P2043" s="36">
        <v>0</v>
      </c>
    </row>
    <row r="2044" spans="1:16" ht="13.15" customHeight="1" x14ac:dyDescent="0.25">
      <c r="A2044" s="33" t="s">
        <v>46</v>
      </c>
      <c r="B2044" s="45" t="s">
        <v>2305</v>
      </c>
      <c r="C2044" s="46">
        <v>7</v>
      </c>
      <c r="D2044" s="47" t="s">
        <v>88</v>
      </c>
      <c r="E2044" s="34">
        <v>45008</v>
      </c>
      <c r="F2044" s="33" t="s">
        <v>5042</v>
      </c>
      <c r="G2044" s="33" t="s">
        <v>2313</v>
      </c>
      <c r="H2044" s="37"/>
      <c r="I2044" s="35">
        <v>9782.0070000000014</v>
      </c>
      <c r="J2044" s="35">
        <v>9782.0070000000014</v>
      </c>
      <c r="K2044" s="35">
        <v>1858.5814999999998</v>
      </c>
      <c r="L2044" s="35">
        <v>11640.5885</v>
      </c>
      <c r="M2044" s="35">
        <v>11640.5885</v>
      </c>
      <c r="N2044" s="38">
        <v>45108</v>
      </c>
      <c r="O2044" s="43">
        <v>45035</v>
      </c>
      <c r="P2044" s="36">
        <v>0</v>
      </c>
    </row>
    <row r="2045" spans="1:16" ht="13.15" customHeight="1" x14ac:dyDescent="0.25">
      <c r="A2045" s="33" t="s">
        <v>46</v>
      </c>
      <c r="B2045" s="45" t="s">
        <v>2305</v>
      </c>
      <c r="C2045" s="46">
        <v>8</v>
      </c>
      <c r="D2045" s="47" t="s">
        <v>88</v>
      </c>
      <c r="E2045" s="34">
        <v>45025</v>
      </c>
      <c r="F2045" s="33" t="s">
        <v>5043</v>
      </c>
      <c r="G2045" s="33" t="s">
        <v>2314</v>
      </c>
      <c r="H2045" s="37"/>
      <c r="I2045" s="35">
        <v>25055.407999999999</v>
      </c>
      <c r="J2045" s="35">
        <v>25055.407999999999</v>
      </c>
      <c r="K2045" s="35">
        <v>4760.518</v>
      </c>
      <c r="L2045" s="35">
        <v>29815.925999999999</v>
      </c>
      <c r="M2045" s="35">
        <v>29815.925999999999</v>
      </c>
      <c r="N2045" s="38">
        <v>45139</v>
      </c>
      <c r="O2045" s="43">
        <v>45028</v>
      </c>
      <c r="P2045" s="36">
        <v>0</v>
      </c>
    </row>
    <row r="2046" spans="1:16" ht="13.15" customHeight="1" x14ac:dyDescent="0.25">
      <c r="A2046" s="33" t="s">
        <v>46</v>
      </c>
      <c r="B2046" s="45" t="s">
        <v>2305</v>
      </c>
      <c r="C2046" s="46">
        <v>9</v>
      </c>
      <c r="D2046" s="47" t="s">
        <v>88</v>
      </c>
      <c r="E2046" s="34">
        <v>45081</v>
      </c>
      <c r="F2046" s="33" t="s">
        <v>5044</v>
      </c>
      <c r="G2046" s="33" t="s">
        <v>2315</v>
      </c>
      <c r="H2046" s="37"/>
      <c r="I2046" s="35">
        <v>41346.423499999997</v>
      </c>
      <c r="J2046" s="35">
        <v>41346.423499999997</v>
      </c>
      <c r="K2046" s="35">
        <v>7855.8220000000001</v>
      </c>
      <c r="L2046" s="35">
        <v>49202.245500000005</v>
      </c>
      <c r="M2046" s="35">
        <v>0</v>
      </c>
      <c r="N2046" s="37"/>
      <c r="O2046" s="33"/>
      <c r="P2046" s="35">
        <v>0</v>
      </c>
    </row>
    <row r="2047" spans="1:16" ht="13.15" customHeight="1" x14ac:dyDescent="0.25">
      <c r="A2047" s="33" t="s">
        <v>46</v>
      </c>
      <c r="B2047" s="45" t="s">
        <v>2305</v>
      </c>
      <c r="C2047" s="46">
        <v>10</v>
      </c>
      <c r="D2047" s="47" t="s">
        <v>88</v>
      </c>
      <c r="E2047" s="34">
        <v>45102</v>
      </c>
      <c r="F2047" s="33" t="s">
        <v>5045</v>
      </c>
      <c r="G2047" s="33" t="s">
        <v>2316</v>
      </c>
      <c r="H2047" s="37"/>
      <c r="I2047" s="35">
        <v>1350</v>
      </c>
      <c r="J2047" s="35">
        <v>1350</v>
      </c>
      <c r="K2047" s="35">
        <v>256.5</v>
      </c>
      <c r="L2047" s="35">
        <v>1606.5</v>
      </c>
      <c r="M2047" s="35">
        <v>0</v>
      </c>
      <c r="N2047" s="37"/>
      <c r="O2047" s="33"/>
      <c r="P2047" s="35">
        <v>0</v>
      </c>
    </row>
    <row r="2048" spans="1:16" ht="13.15" customHeight="1" x14ac:dyDescent="0.25">
      <c r="A2048" s="33" t="s">
        <v>46</v>
      </c>
      <c r="B2048" s="45" t="s">
        <v>2305</v>
      </c>
      <c r="C2048" s="46">
        <v>11</v>
      </c>
      <c r="D2048" s="47" t="s">
        <v>88</v>
      </c>
      <c r="E2048" s="34">
        <v>45118</v>
      </c>
      <c r="F2048" s="33" t="s">
        <v>5046</v>
      </c>
      <c r="G2048" s="33" t="s">
        <v>2317</v>
      </c>
      <c r="H2048" s="37"/>
      <c r="I2048" s="35">
        <v>28616.674999999999</v>
      </c>
      <c r="J2048" s="35">
        <v>28616.674999999999</v>
      </c>
      <c r="K2048" s="35">
        <v>5437.1679999999997</v>
      </c>
      <c r="L2048" s="35">
        <v>34053.843000000001</v>
      </c>
      <c r="M2048" s="35">
        <v>34053.843000000001</v>
      </c>
      <c r="N2048" s="33" t="s">
        <v>2318</v>
      </c>
      <c r="O2048" s="43">
        <v>45251</v>
      </c>
      <c r="P2048" s="36">
        <v>0</v>
      </c>
    </row>
    <row r="2049" spans="1:16" ht="13.15" customHeight="1" x14ac:dyDescent="0.25">
      <c r="A2049" s="33" t="s">
        <v>46</v>
      </c>
      <c r="B2049" s="45" t="s">
        <v>2305</v>
      </c>
      <c r="C2049" s="46">
        <v>12</v>
      </c>
      <c r="D2049" s="47" t="s">
        <v>88</v>
      </c>
      <c r="E2049" s="34">
        <v>45120</v>
      </c>
      <c r="F2049" s="33" t="s">
        <v>5047</v>
      </c>
      <c r="G2049" s="33" t="s">
        <v>2319</v>
      </c>
      <c r="H2049" s="37"/>
      <c r="I2049" s="35">
        <v>724823.88</v>
      </c>
      <c r="J2049" s="35">
        <v>724823.88</v>
      </c>
      <c r="K2049" s="35">
        <v>137716.53700000001</v>
      </c>
      <c r="L2049" s="35">
        <v>862540.41700000002</v>
      </c>
      <c r="M2049" s="35">
        <v>862540.41700000002</v>
      </c>
      <c r="N2049" s="33" t="s">
        <v>2320</v>
      </c>
      <c r="O2049" s="43">
        <v>45263</v>
      </c>
      <c r="P2049" s="36">
        <v>0</v>
      </c>
    </row>
    <row r="2050" spans="1:16" ht="13.15" customHeight="1" x14ac:dyDescent="0.25">
      <c r="A2050" s="33" t="s">
        <v>46</v>
      </c>
      <c r="B2050" s="45" t="s">
        <v>2305</v>
      </c>
      <c r="C2050" s="46">
        <v>13</v>
      </c>
      <c r="D2050" s="47" t="s">
        <v>88</v>
      </c>
      <c r="E2050" s="34">
        <v>45141</v>
      </c>
      <c r="F2050" s="33" t="s">
        <v>5037</v>
      </c>
      <c r="G2050" s="33" t="s">
        <v>2321</v>
      </c>
      <c r="H2050" s="37"/>
      <c r="I2050" s="35">
        <v>13153.110999999999</v>
      </c>
      <c r="J2050" s="35">
        <v>13153.110999999999</v>
      </c>
      <c r="K2050" s="35">
        <v>2499.0909999999999</v>
      </c>
      <c r="L2050" s="35">
        <v>15652.201999999999</v>
      </c>
      <c r="M2050" s="35">
        <v>0</v>
      </c>
      <c r="N2050" s="37"/>
      <c r="O2050" s="33"/>
      <c r="P2050" s="35">
        <v>0</v>
      </c>
    </row>
    <row r="2051" spans="1:16" ht="13.15" customHeight="1" x14ac:dyDescent="0.25">
      <c r="A2051" s="33" t="s">
        <v>46</v>
      </c>
      <c r="B2051" s="45" t="s">
        <v>2305</v>
      </c>
      <c r="C2051" s="46">
        <v>14</v>
      </c>
      <c r="D2051" s="47" t="s">
        <v>88</v>
      </c>
      <c r="E2051" s="34">
        <v>45147</v>
      </c>
      <c r="F2051" s="33" t="s">
        <v>5048</v>
      </c>
      <c r="G2051" s="33" t="s">
        <v>2322</v>
      </c>
      <c r="H2051" s="37"/>
      <c r="I2051" s="35">
        <v>100732.30799999999</v>
      </c>
      <c r="J2051" s="35">
        <v>100732.30799999999</v>
      </c>
      <c r="K2051" s="35">
        <v>19139.139000000003</v>
      </c>
      <c r="L2051" s="35">
        <v>119871.447</v>
      </c>
      <c r="M2051" s="35">
        <v>0</v>
      </c>
      <c r="N2051" s="37"/>
      <c r="O2051" s="33"/>
      <c r="P2051" s="35">
        <v>0</v>
      </c>
    </row>
    <row r="2052" spans="1:16" ht="13.15" customHeight="1" x14ac:dyDescent="0.25">
      <c r="A2052" s="33" t="s">
        <v>46</v>
      </c>
      <c r="B2052" s="45" t="s">
        <v>2305</v>
      </c>
      <c r="C2052" s="46">
        <v>15</v>
      </c>
      <c r="D2052" s="47" t="s">
        <v>88</v>
      </c>
      <c r="E2052" s="34">
        <v>45238</v>
      </c>
      <c r="F2052" s="33" t="s">
        <v>5049</v>
      </c>
      <c r="G2052" s="33" t="s">
        <v>2323</v>
      </c>
      <c r="H2052" s="37"/>
      <c r="I2052" s="35">
        <v>73561.40400000001</v>
      </c>
      <c r="J2052" s="35">
        <v>73561.40400000001</v>
      </c>
      <c r="K2052" s="35">
        <v>13976.669</v>
      </c>
      <c r="L2052" s="35">
        <v>87538.073000000004</v>
      </c>
      <c r="M2052" s="35">
        <v>0</v>
      </c>
      <c r="N2052" s="37"/>
      <c r="O2052" s="33"/>
      <c r="P2052" s="35">
        <v>0</v>
      </c>
    </row>
    <row r="2053" spans="1:16" ht="13.15" customHeight="1" x14ac:dyDescent="0.25">
      <c r="A2053" s="33" t="s">
        <v>46</v>
      </c>
      <c r="B2053" s="45" t="s">
        <v>2305</v>
      </c>
      <c r="C2053" s="46">
        <v>16</v>
      </c>
      <c r="D2053" s="47" t="s">
        <v>88</v>
      </c>
      <c r="E2053" s="34">
        <v>45259</v>
      </c>
      <c r="F2053" s="33" t="s">
        <v>5050</v>
      </c>
      <c r="G2053" s="33" t="s">
        <v>2324</v>
      </c>
      <c r="H2053" s="37"/>
      <c r="I2053" s="35">
        <v>13153.110999999999</v>
      </c>
      <c r="J2053" s="35">
        <v>13153.110999999999</v>
      </c>
      <c r="K2053" s="35">
        <v>2499.0909999999999</v>
      </c>
      <c r="L2053" s="35">
        <v>15652.201999999999</v>
      </c>
      <c r="M2053" s="35">
        <v>15652.201999999999</v>
      </c>
      <c r="N2053" s="33" t="s">
        <v>2325</v>
      </c>
      <c r="O2053" s="43">
        <v>45285</v>
      </c>
      <c r="P2053" s="36">
        <v>0</v>
      </c>
    </row>
    <row r="2054" spans="1:16" ht="13.15" customHeight="1" x14ac:dyDescent="0.25">
      <c r="A2054" s="33" t="s">
        <v>47</v>
      </c>
      <c r="B2054" s="45" t="s">
        <v>2326</v>
      </c>
      <c r="C2054" s="46">
        <v>1</v>
      </c>
      <c r="D2054" s="47" t="s">
        <v>88</v>
      </c>
      <c r="E2054" s="34">
        <v>44971</v>
      </c>
      <c r="F2054" s="33" t="s">
        <v>5051</v>
      </c>
      <c r="G2054" s="33" t="s">
        <v>2327</v>
      </c>
      <c r="H2054" s="37"/>
      <c r="I2054" s="35">
        <v>3018.3485000000001</v>
      </c>
      <c r="J2054" s="35">
        <v>3018.3485000000001</v>
      </c>
      <c r="K2054" s="35">
        <v>573.48649999999998</v>
      </c>
      <c r="L2054" s="35">
        <v>3591.835</v>
      </c>
      <c r="M2054" s="35">
        <v>0</v>
      </c>
      <c r="N2054" s="37"/>
      <c r="O2054" s="33"/>
      <c r="P2054" s="35">
        <v>0</v>
      </c>
    </row>
    <row r="2055" spans="1:16" ht="13.15" customHeight="1" x14ac:dyDescent="0.25">
      <c r="A2055" s="33" t="s">
        <v>47</v>
      </c>
      <c r="B2055" s="45" t="s">
        <v>2326</v>
      </c>
      <c r="C2055" s="46">
        <v>1</v>
      </c>
      <c r="D2055" s="47" t="s">
        <v>86</v>
      </c>
      <c r="E2055" s="34">
        <v>45284</v>
      </c>
      <c r="F2055" s="33" t="s">
        <v>5052</v>
      </c>
      <c r="G2055" s="33" t="s">
        <v>2328</v>
      </c>
      <c r="H2055" s="37"/>
      <c r="I2055" s="35">
        <v>-917699.076</v>
      </c>
      <c r="J2055" s="35">
        <v>-917699.076</v>
      </c>
      <c r="K2055" s="35">
        <v>-174362.82450000002</v>
      </c>
      <c r="L2055" s="35">
        <v>-1092061.9005</v>
      </c>
      <c r="M2055" s="35">
        <v>0</v>
      </c>
      <c r="N2055" s="37"/>
      <c r="O2055" s="33"/>
      <c r="P2055" s="35">
        <v>0</v>
      </c>
    </row>
    <row r="2056" spans="1:16" ht="13.15" customHeight="1" x14ac:dyDescent="0.25">
      <c r="A2056" s="33" t="s">
        <v>47</v>
      </c>
      <c r="B2056" s="45" t="s">
        <v>2326</v>
      </c>
      <c r="C2056" s="46">
        <v>2</v>
      </c>
      <c r="D2056" s="47" t="s">
        <v>88</v>
      </c>
      <c r="E2056" s="34">
        <v>44984</v>
      </c>
      <c r="F2056" s="33" t="s">
        <v>5053</v>
      </c>
      <c r="G2056" s="33" t="s">
        <v>2329</v>
      </c>
      <c r="H2056" s="37"/>
      <c r="I2056" s="35">
        <v>15000</v>
      </c>
      <c r="J2056" s="35">
        <v>15000</v>
      </c>
      <c r="K2056" s="35">
        <v>2850</v>
      </c>
      <c r="L2056" s="35">
        <v>17850</v>
      </c>
      <c r="M2056" s="35">
        <v>17850</v>
      </c>
      <c r="N2056" s="38">
        <v>45139</v>
      </c>
      <c r="O2056" s="43">
        <v>45165</v>
      </c>
      <c r="P2056" s="36">
        <v>0</v>
      </c>
    </row>
    <row r="2057" spans="1:16" ht="13.15" customHeight="1" x14ac:dyDescent="0.25">
      <c r="A2057" s="33" t="s">
        <v>47</v>
      </c>
      <c r="B2057" s="45" t="s">
        <v>2326</v>
      </c>
      <c r="C2057" s="46">
        <v>3</v>
      </c>
      <c r="D2057" s="47" t="s">
        <v>88</v>
      </c>
      <c r="E2057" s="34">
        <v>44984</v>
      </c>
      <c r="F2057" s="33" t="s">
        <v>5054</v>
      </c>
      <c r="G2057" s="33" t="s">
        <v>2330</v>
      </c>
      <c r="H2057" s="37"/>
      <c r="I2057" s="35">
        <v>28486.5255</v>
      </c>
      <c r="J2057" s="35">
        <v>28486.5255</v>
      </c>
      <c r="K2057" s="35">
        <v>5412.4400000000005</v>
      </c>
      <c r="L2057" s="35">
        <v>33898.965500000006</v>
      </c>
      <c r="M2057" s="35">
        <v>0</v>
      </c>
      <c r="N2057" s="37"/>
      <c r="O2057" s="33"/>
      <c r="P2057" s="35">
        <v>0</v>
      </c>
    </row>
    <row r="2058" spans="1:16" ht="13.15" customHeight="1" x14ac:dyDescent="0.25">
      <c r="A2058" s="33" t="s">
        <v>47</v>
      </c>
      <c r="B2058" s="45" t="s">
        <v>2326</v>
      </c>
      <c r="C2058" s="46">
        <v>4</v>
      </c>
      <c r="D2058" s="47" t="s">
        <v>88</v>
      </c>
      <c r="E2058" s="34">
        <v>44984</v>
      </c>
      <c r="F2058" s="33" t="s">
        <v>5054</v>
      </c>
      <c r="G2058" s="33" t="s">
        <v>2331</v>
      </c>
      <c r="H2058" s="37"/>
      <c r="I2058" s="35">
        <v>113358.83300000001</v>
      </c>
      <c r="J2058" s="35">
        <v>113358.83300000001</v>
      </c>
      <c r="K2058" s="35">
        <v>21538.179</v>
      </c>
      <c r="L2058" s="35">
        <v>134897.01200000002</v>
      </c>
      <c r="M2058" s="35">
        <v>0</v>
      </c>
      <c r="N2058" s="37"/>
      <c r="O2058" s="33"/>
      <c r="P2058" s="35">
        <v>0</v>
      </c>
    </row>
    <row r="2059" spans="1:16" ht="13.15" customHeight="1" x14ac:dyDescent="0.25">
      <c r="A2059" s="33" t="s">
        <v>47</v>
      </c>
      <c r="B2059" s="45" t="s">
        <v>2326</v>
      </c>
      <c r="C2059" s="46">
        <v>5</v>
      </c>
      <c r="D2059" s="47" t="s">
        <v>88</v>
      </c>
      <c r="E2059" s="34">
        <v>45046</v>
      </c>
      <c r="F2059" s="33" t="s">
        <v>5052</v>
      </c>
      <c r="G2059" s="33" t="s">
        <v>2332</v>
      </c>
      <c r="H2059" s="37"/>
      <c r="I2059" s="35">
        <v>71006.45</v>
      </c>
      <c r="J2059" s="35">
        <v>71006.45</v>
      </c>
      <c r="K2059" s="35">
        <v>13491.2255</v>
      </c>
      <c r="L2059" s="35">
        <v>84497.675499999998</v>
      </c>
      <c r="M2059" s="35">
        <v>84497.675499999998</v>
      </c>
      <c r="N2059" s="33">
        <v>6756199</v>
      </c>
      <c r="O2059" s="43">
        <v>45276</v>
      </c>
      <c r="P2059" s="36">
        <v>0</v>
      </c>
    </row>
    <row r="2060" spans="1:16" ht="13.15" customHeight="1" x14ac:dyDescent="0.25">
      <c r="A2060" s="33" t="s">
        <v>47</v>
      </c>
      <c r="B2060" s="45" t="s">
        <v>2326</v>
      </c>
      <c r="C2060" s="46">
        <v>6</v>
      </c>
      <c r="D2060" s="47" t="s">
        <v>88</v>
      </c>
      <c r="E2060" s="34">
        <v>45046</v>
      </c>
      <c r="F2060" s="33" t="s">
        <v>5052</v>
      </c>
      <c r="G2060" s="33" t="s">
        <v>2333</v>
      </c>
      <c r="H2060" s="37"/>
      <c r="I2060" s="35">
        <v>917699.076</v>
      </c>
      <c r="J2060" s="35">
        <v>917699.076</v>
      </c>
      <c r="K2060" s="35">
        <v>174362.82450000002</v>
      </c>
      <c r="L2060" s="35">
        <v>1092061.9005</v>
      </c>
      <c r="M2060" s="36">
        <v>0</v>
      </c>
      <c r="N2060" s="37"/>
      <c r="O2060" s="33"/>
      <c r="P2060" s="35">
        <v>1092061.9005</v>
      </c>
    </row>
    <row r="2061" spans="1:16" ht="13.15" customHeight="1" x14ac:dyDescent="0.25">
      <c r="A2061" s="33" t="s">
        <v>47</v>
      </c>
      <c r="B2061" s="45" t="s">
        <v>2326</v>
      </c>
      <c r="C2061" s="46">
        <v>7</v>
      </c>
      <c r="D2061" s="47" t="s">
        <v>88</v>
      </c>
      <c r="E2061" s="34">
        <v>45085</v>
      </c>
      <c r="F2061" s="33" t="s">
        <v>5053</v>
      </c>
      <c r="G2061" s="33" t="s">
        <v>2329</v>
      </c>
      <c r="H2061" s="37"/>
      <c r="I2061" s="35">
        <v>15000</v>
      </c>
      <c r="J2061" s="35">
        <v>15000</v>
      </c>
      <c r="K2061" s="35">
        <v>2850</v>
      </c>
      <c r="L2061" s="35">
        <v>17850</v>
      </c>
      <c r="M2061" s="35">
        <v>17850</v>
      </c>
      <c r="N2061" s="33" t="s">
        <v>157</v>
      </c>
      <c r="O2061" s="43">
        <v>45109</v>
      </c>
      <c r="P2061" s="36">
        <v>0</v>
      </c>
    </row>
    <row r="2062" spans="1:16" ht="13.15" customHeight="1" x14ac:dyDescent="0.25">
      <c r="A2062" s="33" t="s">
        <v>47</v>
      </c>
      <c r="B2062" s="45" t="s">
        <v>2326</v>
      </c>
      <c r="C2062" s="46">
        <v>9</v>
      </c>
      <c r="D2062" s="47" t="s">
        <v>88</v>
      </c>
      <c r="E2062" s="34">
        <v>45167</v>
      </c>
      <c r="F2062" s="33" t="s">
        <v>5053</v>
      </c>
      <c r="G2062" s="33" t="s">
        <v>2334</v>
      </c>
      <c r="H2062" s="37"/>
      <c r="I2062" s="35">
        <v>3689.9995000000004</v>
      </c>
      <c r="J2062" s="35">
        <v>3689.9995000000004</v>
      </c>
      <c r="K2062" s="35">
        <v>701.1</v>
      </c>
      <c r="L2062" s="35">
        <v>4391.0995000000003</v>
      </c>
      <c r="M2062" s="35">
        <v>4391.0995000000003</v>
      </c>
      <c r="N2062" s="38">
        <v>45200</v>
      </c>
      <c r="O2062" s="43">
        <v>45193</v>
      </c>
      <c r="P2062" s="36">
        <v>0</v>
      </c>
    </row>
    <row r="2063" spans="1:16" ht="13.15" customHeight="1" x14ac:dyDescent="0.25">
      <c r="A2063" s="33" t="s">
        <v>47</v>
      </c>
      <c r="B2063" s="45" t="s">
        <v>2326</v>
      </c>
      <c r="C2063" s="46">
        <v>10</v>
      </c>
      <c r="D2063" s="47" t="s">
        <v>88</v>
      </c>
      <c r="E2063" s="34">
        <v>45183</v>
      </c>
      <c r="F2063" s="33" t="s">
        <v>5053</v>
      </c>
      <c r="G2063" s="33" t="s">
        <v>2335</v>
      </c>
      <c r="H2063" s="37"/>
      <c r="I2063" s="35">
        <v>7777.4994999999999</v>
      </c>
      <c r="J2063" s="35">
        <v>7777.4994999999999</v>
      </c>
      <c r="K2063" s="35">
        <v>1477.7249999999999</v>
      </c>
      <c r="L2063" s="35">
        <v>9255.2245000000003</v>
      </c>
      <c r="M2063" s="35">
        <v>9255.2245000000003</v>
      </c>
      <c r="N2063" s="38">
        <v>45231</v>
      </c>
      <c r="O2063" s="43">
        <v>45214</v>
      </c>
      <c r="P2063" s="36">
        <v>0</v>
      </c>
    </row>
    <row r="2064" spans="1:16" ht="13.15" customHeight="1" x14ac:dyDescent="0.25">
      <c r="A2064" s="33" t="s">
        <v>47</v>
      </c>
      <c r="B2064" s="45" t="s">
        <v>2326</v>
      </c>
      <c r="C2064" s="46">
        <v>11</v>
      </c>
      <c r="D2064" s="47" t="s">
        <v>88</v>
      </c>
      <c r="E2064" s="34">
        <v>45187</v>
      </c>
      <c r="F2064" s="33" t="s">
        <v>5053</v>
      </c>
      <c r="G2064" s="33" t="s">
        <v>2329</v>
      </c>
      <c r="H2064" s="33" t="s">
        <v>2336</v>
      </c>
      <c r="I2064" s="35">
        <v>15000</v>
      </c>
      <c r="J2064" s="35">
        <v>15000</v>
      </c>
      <c r="K2064" s="35">
        <v>2850</v>
      </c>
      <c r="L2064" s="35">
        <v>17850</v>
      </c>
      <c r="M2064" s="35">
        <v>17850</v>
      </c>
      <c r="N2064" s="38">
        <v>45261</v>
      </c>
      <c r="O2064" s="43">
        <v>45214</v>
      </c>
      <c r="P2064" s="36">
        <v>0</v>
      </c>
    </row>
    <row r="2065" spans="1:16" ht="13.15" customHeight="1" x14ac:dyDescent="0.25">
      <c r="A2065" s="33" t="s">
        <v>47</v>
      </c>
      <c r="B2065" s="45" t="s">
        <v>2326</v>
      </c>
      <c r="C2065" s="46">
        <v>12</v>
      </c>
      <c r="D2065" s="47" t="s">
        <v>88</v>
      </c>
      <c r="E2065" s="34">
        <v>45187</v>
      </c>
      <c r="F2065" s="33" t="s">
        <v>5055</v>
      </c>
      <c r="G2065" s="33" t="s">
        <v>2337</v>
      </c>
      <c r="H2065" s="37"/>
      <c r="I2065" s="35">
        <v>30597.228000000003</v>
      </c>
      <c r="J2065" s="35">
        <v>3399.72</v>
      </c>
      <c r="K2065" s="35">
        <v>5813.4735000000001</v>
      </c>
      <c r="L2065" s="35">
        <v>36410.701500000003</v>
      </c>
      <c r="M2065" s="35">
        <v>0</v>
      </c>
      <c r="N2065" s="37"/>
      <c r="O2065" s="33"/>
      <c r="P2065" s="35">
        <v>0</v>
      </c>
    </row>
    <row r="2066" spans="1:16" ht="13.15" customHeight="1" x14ac:dyDescent="0.25">
      <c r="A2066" s="33" t="s">
        <v>47</v>
      </c>
      <c r="B2066" s="45" t="s">
        <v>2326</v>
      </c>
      <c r="C2066" s="46">
        <v>13</v>
      </c>
      <c r="D2066" s="47" t="s">
        <v>88</v>
      </c>
      <c r="E2066" s="34">
        <v>45226</v>
      </c>
      <c r="F2066" s="33" t="s">
        <v>5056</v>
      </c>
      <c r="G2066" s="33" t="s">
        <v>2338</v>
      </c>
      <c r="H2066" s="33" t="s">
        <v>2339</v>
      </c>
      <c r="I2066" s="35">
        <v>10199.07</v>
      </c>
      <c r="J2066" s="35">
        <v>849.93</v>
      </c>
      <c r="K2066" s="35">
        <v>1937.8235</v>
      </c>
      <c r="L2066" s="35">
        <v>12136.8935</v>
      </c>
      <c r="M2066" s="35">
        <v>0</v>
      </c>
      <c r="N2066" s="37"/>
      <c r="O2066" s="33"/>
      <c r="P2066" s="35">
        <v>0</v>
      </c>
    </row>
    <row r="2067" spans="1:16" ht="13.15" customHeight="1" x14ac:dyDescent="0.25">
      <c r="A2067" s="33" t="s">
        <v>47</v>
      </c>
      <c r="B2067" s="45" t="s">
        <v>2326</v>
      </c>
      <c r="C2067" s="46">
        <v>14</v>
      </c>
      <c r="D2067" s="47" t="s">
        <v>88</v>
      </c>
      <c r="E2067" s="34">
        <v>45226</v>
      </c>
      <c r="F2067" s="33" t="s">
        <v>5056</v>
      </c>
      <c r="G2067" s="33" t="s">
        <v>2340</v>
      </c>
      <c r="H2067" s="33" t="s">
        <v>2339</v>
      </c>
      <c r="I2067" s="35">
        <v>30597.228000000003</v>
      </c>
      <c r="J2067" s="35">
        <v>2549.79</v>
      </c>
      <c r="K2067" s="35">
        <v>5813.4735000000001</v>
      </c>
      <c r="L2067" s="35">
        <v>36410.701500000003</v>
      </c>
      <c r="M2067" s="35">
        <v>0</v>
      </c>
      <c r="N2067" s="37"/>
      <c r="O2067" s="33"/>
      <c r="P2067" s="35">
        <v>0</v>
      </c>
    </row>
    <row r="2068" spans="1:16" ht="13.15" customHeight="1" x14ac:dyDescent="0.25">
      <c r="A2068" s="33" t="s">
        <v>47</v>
      </c>
      <c r="B2068" s="45" t="s">
        <v>2326</v>
      </c>
      <c r="C2068" s="46">
        <v>15</v>
      </c>
      <c r="D2068" s="47" t="s">
        <v>88</v>
      </c>
      <c r="E2068" s="34">
        <v>45226</v>
      </c>
      <c r="F2068" s="33" t="s">
        <v>5056</v>
      </c>
      <c r="G2068" s="33" t="s">
        <v>2341</v>
      </c>
      <c r="H2068" s="33" t="s">
        <v>2339</v>
      </c>
      <c r="I2068" s="35">
        <v>30597.228000000003</v>
      </c>
      <c r="J2068" s="35">
        <v>2549.79</v>
      </c>
      <c r="K2068" s="35">
        <v>5813.4735000000001</v>
      </c>
      <c r="L2068" s="35">
        <v>36410.701500000003</v>
      </c>
      <c r="M2068" s="35">
        <v>0</v>
      </c>
      <c r="N2068" s="37"/>
      <c r="O2068" s="33"/>
      <c r="P2068" s="35">
        <v>0</v>
      </c>
    </row>
    <row r="2069" spans="1:16" ht="13.15" customHeight="1" x14ac:dyDescent="0.25">
      <c r="A2069" s="33" t="s">
        <v>47</v>
      </c>
      <c r="B2069" s="45" t="s">
        <v>2326</v>
      </c>
      <c r="C2069" s="46">
        <v>16</v>
      </c>
      <c r="D2069" s="47" t="s">
        <v>88</v>
      </c>
      <c r="E2069" s="34">
        <v>45284</v>
      </c>
      <c r="F2069" s="33" t="s">
        <v>5052</v>
      </c>
      <c r="G2069" s="33" t="s">
        <v>2333</v>
      </c>
      <c r="H2069" s="37"/>
      <c r="I2069" s="35">
        <v>542699.076</v>
      </c>
      <c r="J2069" s="35">
        <v>542699.076</v>
      </c>
      <c r="K2069" s="35">
        <v>3362.8245000000002</v>
      </c>
      <c r="L2069" s="35">
        <v>546061.90049999999</v>
      </c>
      <c r="M2069" s="35">
        <v>546061.90049999999</v>
      </c>
      <c r="N2069" s="33">
        <v>6756199</v>
      </c>
      <c r="O2069" s="43">
        <v>45276</v>
      </c>
      <c r="P2069" s="36">
        <v>0</v>
      </c>
    </row>
    <row r="2070" spans="1:16" ht="13.15" customHeight="1" x14ac:dyDescent="0.25">
      <c r="A2070" s="33" t="s">
        <v>47</v>
      </c>
      <c r="B2070" s="45" t="s">
        <v>2326</v>
      </c>
      <c r="C2070" s="46">
        <v>17</v>
      </c>
      <c r="D2070" s="47" t="s">
        <v>88</v>
      </c>
      <c r="E2070" s="34">
        <v>45285</v>
      </c>
      <c r="F2070" s="33" t="s">
        <v>5053</v>
      </c>
      <c r="G2070" s="33" t="s">
        <v>2329</v>
      </c>
      <c r="H2070" s="33" t="s">
        <v>2342</v>
      </c>
      <c r="I2070" s="35">
        <v>15000</v>
      </c>
      <c r="J2070" s="35">
        <v>3750</v>
      </c>
      <c r="K2070" s="35">
        <v>2850</v>
      </c>
      <c r="L2070" s="35">
        <v>17850</v>
      </c>
      <c r="M2070" s="35">
        <v>0</v>
      </c>
      <c r="N2070" s="38"/>
      <c r="O2070" s="43"/>
      <c r="P2070" s="36">
        <v>0</v>
      </c>
    </row>
    <row r="2071" spans="1:16" ht="13.15" customHeight="1" x14ac:dyDescent="0.25">
      <c r="A2071" s="33" t="s">
        <v>68</v>
      </c>
      <c r="B2071" s="45" t="s">
        <v>2343</v>
      </c>
      <c r="C2071" s="46">
        <v>1</v>
      </c>
      <c r="D2071" s="47" t="s">
        <v>86</v>
      </c>
      <c r="E2071" s="34">
        <v>45064</v>
      </c>
      <c r="F2071" s="33" t="s">
        <v>5057</v>
      </c>
      <c r="G2071" s="33" t="s">
        <v>2344</v>
      </c>
      <c r="H2071" s="37"/>
      <c r="I2071" s="35">
        <v>-8490</v>
      </c>
      <c r="J2071" s="35">
        <v>-8490</v>
      </c>
      <c r="K2071" s="35">
        <v>-1613.1</v>
      </c>
      <c r="L2071" s="35">
        <v>-10103.1</v>
      </c>
      <c r="M2071" s="35">
        <v>0</v>
      </c>
      <c r="N2071" s="37"/>
      <c r="O2071" s="33"/>
      <c r="P2071" s="35">
        <v>0</v>
      </c>
    </row>
    <row r="2072" spans="1:16" ht="13.15" customHeight="1" x14ac:dyDescent="0.25">
      <c r="A2072" s="33" t="s">
        <v>68</v>
      </c>
      <c r="B2072" s="45" t="s">
        <v>2343</v>
      </c>
      <c r="C2072" s="46">
        <v>1</v>
      </c>
      <c r="D2072" s="47" t="s">
        <v>88</v>
      </c>
      <c r="E2072" s="34">
        <v>44928</v>
      </c>
      <c r="F2072" s="33" t="s">
        <v>5058</v>
      </c>
      <c r="G2072" s="33" t="s">
        <v>2345</v>
      </c>
      <c r="H2072" s="33" t="s">
        <v>273</v>
      </c>
      <c r="I2072" s="35">
        <v>1200</v>
      </c>
      <c r="J2072" s="35">
        <v>1200</v>
      </c>
      <c r="K2072" s="35">
        <v>228</v>
      </c>
      <c r="L2072" s="35">
        <v>1428</v>
      </c>
      <c r="M2072" s="35">
        <v>1428</v>
      </c>
      <c r="N2072" s="33">
        <v>2049134</v>
      </c>
      <c r="O2072" s="43">
        <v>44978</v>
      </c>
      <c r="P2072" s="36">
        <v>0</v>
      </c>
    </row>
    <row r="2073" spans="1:16" ht="13.15" customHeight="1" x14ac:dyDescent="0.25">
      <c r="A2073" s="33" t="s">
        <v>68</v>
      </c>
      <c r="B2073" s="45" t="s">
        <v>2343</v>
      </c>
      <c r="C2073" s="46">
        <v>2</v>
      </c>
      <c r="D2073" s="47" t="s">
        <v>88</v>
      </c>
      <c r="E2073" s="34">
        <v>44928</v>
      </c>
      <c r="F2073" s="33" t="s">
        <v>5059</v>
      </c>
      <c r="G2073" s="33" t="s">
        <v>1419</v>
      </c>
      <c r="H2073" s="33" t="s">
        <v>2346</v>
      </c>
      <c r="I2073" s="35">
        <v>30597.234000000004</v>
      </c>
      <c r="J2073" s="35">
        <v>30597.234000000004</v>
      </c>
      <c r="K2073" s="35">
        <v>5813.4745000000003</v>
      </c>
      <c r="L2073" s="35">
        <v>36410.708500000001</v>
      </c>
      <c r="M2073" s="35">
        <v>36410.708500000001</v>
      </c>
      <c r="N2073" s="33">
        <v>7226305</v>
      </c>
      <c r="O2073" s="43">
        <v>44949</v>
      </c>
      <c r="P2073" s="36">
        <v>0</v>
      </c>
    </row>
    <row r="2074" spans="1:16" ht="13.15" customHeight="1" x14ac:dyDescent="0.25">
      <c r="A2074" s="33" t="s">
        <v>68</v>
      </c>
      <c r="B2074" s="45" t="s">
        <v>2343</v>
      </c>
      <c r="C2074" s="46">
        <v>3</v>
      </c>
      <c r="D2074" s="47" t="s">
        <v>86</v>
      </c>
      <c r="E2074" s="34">
        <v>45201</v>
      </c>
      <c r="F2074" s="33" t="s">
        <v>5060</v>
      </c>
      <c r="G2074" s="33" t="s">
        <v>2349</v>
      </c>
      <c r="H2074" s="33" t="s">
        <v>2350</v>
      </c>
      <c r="I2074" s="35">
        <v>-20398.157999999999</v>
      </c>
      <c r="J2074" s="35">
        <v>-20398.157999999999</v>
      </c>
      <c r="K2074" s="35">
        <v>-3875.65</v>
      </c>
      <c r="L2074" s="35">
        <v>-24273.807999999997</v>
      </c>
      <c r="M2074" s="35">
        <v>0</v>
      </c>
      <c r="N2074" s="37"/>
      <c r="O2074" s="33"/>
      <c r="P2074" s="35">
        <v>0</v>
      </c>
    </row>
    <row r="2075" spans="1:16" ht="13.15" customHeight="1" x14ac:dyDescent="0.25">
      <c r="A2075" s="33" t="s">
        <v>68</v>
      </c>
      <c r="B2075" s="45" t="s">
        <v>2343</v>
      </c>
      <c r="C2075" s="46">
        <v>3</v>
      </c>
      <c r="D2075" s="47" t="s">
        <v>88</v>
      </c>
      <c r="E2075" s="34">
        <v>44928</v>
      </c>
      <c r="F2075" s="33" t="s">
        <v>5061</v>
      </c>
      <c r="G2075" s="33" t="s">
        <v>2347</v>
      </c>
      <c r="H2075" s="33" t="s">
        <v>2348</v>
      </c>
      <c r="I2075" s="35">
        <v>76493.084999999992</v>
      </c>
      <c r="J2075" s="35">
        <v>76493.084999999992</v>
      </c>
      <c r="K2075" s="35">
        <v>14533.685999999998</v>
      </c>
      <c r="L2075" s="35">
        <v>91026.770999999993</v>
      </c>
      <c r="M2075" s="35">
        <v>0</v>
      </c>
      <c r="N2075" s="37"/>
      <c r="O2075" s="33"/>
      <c r="P2075" s="35">
        <v>0</v>
      </c>
    </row>
    <row r="2076" spans="1:16" ht="13.15" customHeight="1" x14ac:dyDescent="0.25">
      <c r="A2076" s="33" t="s">
        <v>68</v>
      </c>
      <c r="B2076" s="45" t="s">
        <v>2343</v>
      </c>
      <c r="C2076" s="46">
        <v>4</v>
      </c>
      <c r="D2076" s="47" t="s">
        <v>88</v>
      </c>
      <c r="E2076" s="34">
        <v>44928</v>
      </c>
      <c r="F2076" s="33" t="s">
        <v>5062</v>
      </c>
      <c r="G2076" s="33" t="s">
        <v>2351</v>
      </c>
      <c r="H2076" s="33" t="s">
        <v>90</v>
      </c>
      <c r="I2076" s="35">
        <v>30597.234000000004</v>
      </c>
      <c r="J2076" s="35">
        <v>30597.234000000004</v>
      </c>
      <c r="K2076" s="35">
        <v>5813.4745000000003</v>
      </c>
      <c r="L2076" s="35">
        <v>36410.708500000001</v>
      </c>
      <c r="M2076" s="35">
        <v>36410.708500000001</v>
      </c>
      <c r="N2076" s="33">
        <v>24</v>
      </c>
      <c r="O2076" s="43">
        <v>44957</v>
      </c>
      <c r="P2076" s="36">
        <v>0</v>
      </c>
    </row>
    <row r="2077" spans="1:16" ht="13.15" customHeight="1" x14ac:dyDescent="0.25">
      <c r="A2077" s="33" t="s">
        <v>68</v>
      </c>
      <c r="B2077" s="45" t="s">
        <v>2343</v>
      </c>
      <c r="C2077" s="46">
        <v>5</v>
      </c>
      <c r="D2077" s="47" t="s">
        <v>88</v>
      </c>
      <c r="E2077" s="34">
        <v>44928</v>
      </c>
      <c r="F2077" s="33" t="s">
        <v>5063</v>
      </c>
      <c r="G2077" s="33" t="s">
        <v>1419</v>
      </c>
      <c r="H2077" s="33" t="s">
        <v>90</v>
      </c>
      <c r="I2077" s="35">
        <v>10199.075999999999</v>
      </c>
      <c r="J2077" s="35">
        <v>10199.075999999999</v>
      </c>
      <c r="K2077" s="35">
        <v>1937.8244999999999</v>
      </c>
      <c r="L2077" s="35">
        <v>12136.9005</v>
      </c>
      <c r="M2077" s="35">
        <v>12136.9005</v>
      </c>
      <c r="N2077" s="33">
        <v>3802253</v>
      </c>
      <c r="O2077" s="43">
        <v>44950</v>
      </c>
      <c r="P2077" s="36">
        <v>0</v>
      </c>
    </row>
    <row r="2078" spans="1:16" ht="13.15" customHeight="1" x14ac:dyDescent="0.25">
      <c r="A2078" s="33" t="s">
        <v>68</v>
      </c>
      <c r="B2078" s="45" t="s">
        <v>2343</v>
      </c>
      <c r="C2078" s="46">
        <v>6</v>
      </c>
      <c r="D2078" s="47" t="s">
        <v>88</v>
      </c>
      <c r="E2078" s="34">
        <v>44928</v>
      </c>
      <c r="F2078" s="33" t="s">
        <v>5064</v>
      </c>
      <c r="G2078" s="33" t="s">
        <v>2352</v>
      </c>
      <c r="H2078" s="37"/>
      <c r="I2078" s="35">
        <v>50797.843999999997</v>
      </c>
      <c r="J2078" s="35">
        <v>50797.843999999997</v>
      </c>
      <c r="K2078" s="35">
        <v>9651.5905000000002</v>
      </c>
      <c r="L2078" s="35">
        <v>60449.434499999996</v>
      </c>
      <c r="M2078" s="35">
        <v>60449.434499999996</v>
      </c>
      <c r="N2078" s="33">
        <v>6236217</v>
      </c>
      <c r="O2078" s="43">
        <v>44962</v>
      </c>
      <c r="P2078" s="36">
        <v>0</v>
      </c>
    </row>
    <row r="2079" spans="1:16" ht="13.15" customHeight="1" x14ac:dyDescent="0.25">
      <c r="A2079" s="33" t="s">
        <v>68</v>
      </c>
      <c r="B2079" s="45" t="s">
        <v>2343</v>
      </c>
      <c r="C2079" s="46">
        <v>7</v>
      </c>
      <c r="D2079" s="47" t="s">
        <v>88</v>
      </c>
      <c r="E2079" s="34">
        <v>44928</v>
      </c>
      <c r="F2079" s="33" t="s">
        <v>5065</v>
      </c>
      <c r="G2079" s="33" t="s">
        <v>1419</v>
      </c>
      <c r="H2079" s="33" t="s">
        <v>2353</v>
      </c>
      <c r="I2079" s="35">
        <v>30597.234000000004</v>
      </c>
      <c r="J2079" s="35">
        <v>30597.234000000004</v>
      </c>
      <c r="K2079" s="35">
        <v>5813.4745000000003</v>
      </c>
      <c r="L2079" s="35">
        <v>36410.708500000001</v>
      </c>
      <c r="M2079" s="35">
        <v>36410.708500000001</v>
      </c>
      <c r="N2079" s="33">
        <v>8194329</v>
      </c>
      <c r="O2079" s="43">
        <v>44963</v>
      </c>
      <c r="P2079" s="36">
        <v>0</v>
      </c>
    </row>
    <row r="2080" spans="1:16" ht="13.15" customHeight="1" x14ac:dyDescent="0.25">
      <c r="A2080" s="33" t="s">
        <v>68</v>
      </c>
      <c r="B2080" s="45" t="s">
        <v>2343</v>
      </c>
      <c r="C2080" s="46">
        <v>8</v>
      </c>
      <c r="D2080" s="47" t="s">
        <v>88</v>
      </c>
      <c r="E2080" s="34">
        <v>44928</v>
      </c>
      <c r="F2080" s="33" t="s">
        <v>5066</v>
      </c>
      <c r="G2080" s="33" t="s">
        <v>1419</v>
      </c>
      <c r="H2080" s="33" t="s">
        <v>2354</v>
      </c>
      <c r="I2080" s="35">
        <v>5099.5379999999996</v>
      </c>
      <c r="J2080" s="35">
        <v>5099.5379999999996</v>
      </c>
      <c r="K2080" s="35">
        <v>968.91200000000003</v>
      </c>
      <c r="L2080" s="35">
        <v>6068.45</v>
      </c>
      <c r="M2080" s="35">
        <v>6068.45</v>
      </c>
      <c r="N2080" s="33">
        <v>5399242</v>
      </c>
      <c r="O2080" s="43">
        <v>44934</v>
      </c>
      <c r="P2080" s="36">
        <v>0</v>
      </c>
    </row>
    <row r="2081" spans="1:16" ht="13.15" customHeight="1" x14ac:dyDescent="0.25">
      <c r="A2081" s="33" t="s">
        <v>68</v>
      </c>
      <c r="B2081" s="45" t="s">
        <v>2343</v>
      </c>
      <c r="C2081" s="46">
        <v>9</v>
      </c>
      <c r="D2081" s="47" t="s">
        <v>88</v>
      </c>
      <c r="E2081" s="34">
        <v>44928</v>
      </c>
      <c r="F2081" s="33" t="s">
        <v>5067</v>
      </c>
      <c r="G2081" s="33" t="s">
        <v>1419</v>
      </c>
      <c r="H2081" s="33" t="s">
        <v>3736</v>
      </c>
      <c r="I2081" s="35">
        <v>10199.078</v>
      </c>
      <c r="J2081" s="35">
        <v>10199.078</v>
      </c>
      <c r="K2081" s="35">
        <v>1937.825</v>
      </c>
      <c r="L2081" s="35">
        <v>12136.903</v>
      </c>
      <c r="M2081" s="35">
        <v>12136.903</v>
      </c>
      <c r="N2081" s="33">
        <v>2698378</v>
      </c>
      <c r="O2081" s="43">
        <v>45052</v>
      </c>
      <c r="P2081" s="36">
        <v>0</v>
      </c>
    </row>
    <row r="2082" spans="1:16" ht="13.15" customHeight="1" x14ac:dyDescent="0.25">
      <c r="A2082" s="33" t="s">
        <v>68</v>
      </c>
      <c r="B2082" s="45" t="s">
        <v>2343</v>
      </c>
      <c r="C2082" s="46">
        <v>10</v>
      </c>
      <c r="D2082" s="47" t="s">
        <v>88</v>
      </c>
      <c r="E2082" s="34">
        <v>44928</v>
      </c>
      <c r="F2082" s="33" t="s">
        <v>5068</v>
      </c>
      <c r="G2082" s="33" t="s">
        <v>2355</v>
      </c>
      <c r="H2082" s="33" t="s">
        <v>2356</v>
      </c>
      <c r="I2082" s="35">
        <v>18000</v>
      </c>
      <c r="J2082" s="35">
        <v>18000</v>
      </c>
      <c r="K2082" s="35">
        <v>3420</v>
      </c>
      <c r="L2082" s="35">
        <v>21420</v>
      </c>
      <c r="M2082" s="35">
        <v>21420</v>
      </c>
      <c r="N2082" s="33">
        <v>4645268</v>
      </c>
      <c r="O2082" s="43">
        <v>45066</v>
      </c>
      <c r="P2082" s="36">
        <v>0</v>
      </c>
    </row>
    <row r="2083" spans="1:16" ht="13.15" customHeight="1" x14ac:dyDescent="0.25">
      <c r="A2083" s="33" t="s">
        <v>68</v>
      </c>
      <c r="B2083" s="45" t="s">
        <v>2343</v>
      </c>
      <c r="C2083" s="46">
        <v>11</v>
      </c>
      <c r="D2083" s="47" t="s">
        <v>88</v>
      </c>
      <c r="E2083" s="34">
        <v>44934</v>
      </c>
      <c r="F2083" s="33" t="s">
        <v>5069</v>
      </c>
      <c r="G2083" s="33" t="s">
        <v>2357</v>
      </c>
      <c r="H2083" s="33" t="s">
        <v>2358</v>
      </c>
      <c r="I2083" s="35">
        <v>6161.9549999999999</v>
      </c>
      <c r="J2083" s="35">
        <v>6161.9549999999999</v>
      </c>
      <c r="K2083" s="35">
        <v>1170.7715000000001</v>
      </c>
      <c r="L2083" s="35">
        <v>7332.7264999999998</v>
      </c>
      <c r="M2083" s="35">
        <v>7332.7264999999998</v>
      </c>
      <c r="N2083" s="33">
        <v>917149</v>
      </c>
      <c r="O2083" s="43">
        <v>44936</v>
      </c>
      <c r="P2083" s="36">
        <v>0</v>
      </c>
    </row>
    <row r="2084" spans="1:16" ht="13.15" customHeight="1" x14ac:dyDescent="0.25">
      <c r="A2084" s="33" t="s">
        <v>68</v>
      </c>
      <c r="B2084" s="45" t="s">
        <v>2343</v>
      </c>
      <c r="C2084" s="46">
        <v>12</v>
      </c>
      <c r="D2084" s="47" t="s">
        <v>88</v>
      </c>
      <c r="E2084" s="34">
        <v>44934</v>
      </c>
      <c r="F2084" s="33" t="s">
        <v>5070</v>
      </c>
      <c r="G2084" s="33" t="s">
        <v>2359</v>
      </c>
      <c r="H2084" s="33" t="s">
        <v>2360</v>
      </c>
      <c r="I2084" s="35">
        <v>7649.308500000001</v>
      </c>
      <c r="J2084" s="35">
        <v>7649.308500000001</v>
      </c>
      <c r="K2084" s="35">
        <v>1453.3685</v>
      </c>
      <c r="L2084" s="35">
        <v>9102.6769999999997</v>
      </c>
      <c r="M2084" s="35">
        <v>9102.6769999999997</v>
      </c>
      <c r="N2084" s="33" t="s">
        <v>2361</v>
      </c>
      <c r="O2084" s="43">
        <v>44237</v>
      </c>
      <c r="P2084" s="36">
        <v>0</v>
      </c>
    </row>
    <row r="2085" spans="1:16" ht="13.15" customHeight="1" x14ac:dyDescent="0.25">
      <c r="A2085" s="33" t="s">
        <v>68</v>
      </c>
      <c r="B2085" s="45" t="s">
        <v>2343</v>
      </c>
      <c r="C2085" s="46">
        <v>13</v>
      </c>
      <c r="D2085" s="47" t="s">
        <v>88</v>
      </c>
      <c r="E2085" s="34">
        <v>44934</v>
      </c>
      <c r="F2085" s="33" t="s">
        <v>5071</v>
      </c>
      <c r="G2085" s="33" t="s">
        <v>1419</v>
      </c>
      <c r="H2085" s="33" t="s">
        <v>90</v>
      </c>
      <c r="I2085" s="35">
        <v>3399.69</v>
      </c>
      <c r="J2085" s="35">
        <v>3399.69</v>
      </c>
      <c r="K2085" s="35">
        <v>645.94100000000003</v>
      </c>
      <c r="L2085" s="35">
        <v>4045.6309999999999</v>
      </c>
      <c r="M2085" s="35">
        <v>4045.6309999999999</v>
      </c>
      <c r="N2085" s="33">
        <v>7374274</v>
      </c>
      <c r="O2085" s="43">
        <v>44954</v>
      </c>
      <c r="P2085" s="36">
        <v>0</v>
      </c>
    </row>
    <row r="2086" spans="1:16" ht="13.15" customHeight="1" x14ac:dyDescent="0.25">
      <c r="A2086" s="33" t="s">
        <v>68</v>
      </c>
      <c r="B2086" s="45" t="s">
        <v>2343</v>
      </c>
      <c r="C2086" s="46">
        <v>14</v>
      </c>
      <c r="D2086" s="47" t="s">
        <v>88</v>
      </c>
      <c r="E2086" s="34">
        <v>44936</v>
      </c>
      <c r="F2086" s="33" t="s">
        <v>5072</v>
      </c>
      <c r="G2086" s="33" t="s">
        <v>2362</v>
      </c>
      <c r="H2086" s="37"/>
      <c r="I2086" s="35">
        <v>75000</v>
      </c>
      <c r="J2086" s="35">
        <v>75000</v>
      </c>
      <c r="K2086" s="35">
        <v>11400</v>
      </c>
      <c r="L2086" s="35">
        <v>86400</v>
      </c>
      <c r="M2086" s="35">
        <v>86400</v>
      </c>
      <c r="N2086" s="33">
        <v>1933378</v>
      </c>
      <c r="O2086" s="43">
        <v>44928</v>
      </c>
      <c r="P2086" s="36">
        <v>0</v>
      </c>
    </row>
    <row r="2087" spans="1:16" ht="13.15" customHeight="1" x14ac:dyDescent="0.25">
      <c r="A2087" s="33" t="s">
        <v>68</v>
      </c>
      <c r="B2087" s="45" t="s">
        <v>2343</v>
      </c>
      <c r="C2087" s="46">
        <v>15</v>
      </c>
      <c r="D2087" s="47" t="s">
        <v>88</v>
      </c>
      <c r="E2087" s="34">
        <v>44936</v>
      </c>
      <c r="F2087" s="33" t="s">
        <v>5073</v>
      </c>
      <c r="G2087" s="33" t="s">
        <v>2363</v>
      </c>
      <c r="H2087" s="33" t="s">
        <v>2350</v>
      </c>
      <c r="I2087" s="35">
        <v>3399.69</v>
      </c>
      <c r="J2087" s="35">
        <v>3399.69</v>
      </c>
      <c r="K2087" s="35">
        <v>645.94100000000003</v>
      </c>
      <c r="L2087" s="35">
        <v>4045.6309999999999</v>
      </c>
      <c r="M2087" s="35">
        <v>4045.6309999999999</v>
      </c>
      <c r="N2087" s="33">
        <v>25</v>
      </c>
      <c r="O2087" s="43">
        <v>44965</v>
      </c>
      <c r="P2087" s="36">
        <v>0</v>
      </c>
    </row>
    <row r="2088" spans="1:16" ht="13.15" customHeight="1" x14ac:dyDescent="0.25">
      <c r="A2088" s="33" t="s">
        <v>68</v>
      </c>
      <c r="B2088" s="45" t="s">
        <v>2343</v>
      </c>
      <c r="C2088" s="46">
        <v>16</v>
      </c>
      <c r="D2088" s="47" t="s">
        <v>88</v>
      </c>
      <c r="E2088" s="34">
        <v>44937</v>
      </c>
      <c r="F2088" s="33" t="s">
        <v>5074</v>
      </c>
      <c r="G2088" s="33" t="s">
        <v>2351</v>
      </c>
      <c r="H2088" s="33" t="s">
        <v>1215</v>
      </c>
      <c r="I2088" s="35">
        <v>30597.234000000004</v>
      </c>
      <c r="J2088" s="35">
        <v>30597.234000000004</v>
      </c>
      <c r="K2088" s="35">
        <v>5813.4745000000003</v>
      </c>
      <c r="L2088" s="35">
        <v>36410.708500000001</v>
      </c>
      <c r="M2088" s="35">
        <v>36410.708500000001</v>
      </c>
      <c r="N2088" s="33">
        <v>4016331</v>
      </c>
      <c r="O2088" s="43">
        <v>44969</v>
      </c>
      <c r="P2088" s="36">
        <v>0</v>
      </c>
    </row>
    <row r="2089" spans="1:16" ht="13.15" customHeight="1" x14ac:dyDescent="0.25">
      <c r="A2089" s="33" t="s">
        <v>68</v>
      </c>
      <c r="B2089" s="45" t="s">
        <v>2343</v>
      </c>
      <c r="C2089" s="46">
        <v>17</v>
      </c>
      <c r="D2089" s="47" t="s">
        <v>88</v>
      </c>
      <c r="E2089" s="34">
        <v>44937</v>
      </c>
      <c r="F2089" s="33" t="s">
        <v>5075</v>
      </c>
      <c r="G2089" s="33" t="s">
        <v>2351</v>
      </c>
      <c r="H2089" s="33" t="s">
        <v>3737</v>
      </c>
      <c r="I2089" s="35">
        <v>10199.078</v>
      </c>
      <c r="J2089" s="35">
        <v>10199.078</v>
      </c>
      <c r="K2089" s="35">
        <v>1937.825</v>
      </c>
      <c r="L2089" s="35">
        <v>12136.903</v>
      </c>
      <c r="M2089" s="35">
        <v>12136.903</v>
      </c>
      <c r="N2089" s="33">
        <v>3737733</v>
      </c>
      <c r="O2089" s="43">
        <v>44902</v>
      </c>
      <c r="P2089" s="36">
        <v>0</v>
      </c>
    </row>
    <row r="2090" spans="1:16" ht="13.15" customHeight="1" x14ac:dyDescent="0.25">
      <c r="A2090" s="33" t="s">
        <v>68</v>
      </c>
      <c r="B2090" s="45" t="s">
        <v>2343</v>
      </c>
      <c r="C2090" s="46">
        <v>18</v>
      </c>
      <c r="D2090" s="47" t="s">
        <v>88</v>
      </c>
      <c r="E2090" s="34">
        <v>44937</v>
      </c>
      <c r="F2090" s="33" t="s">
        <v>5076</v>
      </c>
      <c r="G2090" s="33" t="s">
        <v>2364</v>
      </c>
      <c r="H2090" s="33" t="s">
        <v>2365</v>
      </c>
      <c r="I2090" s="35">
        <v>20580</v>
      </c>
      <c r="J2090" s="35">
        <v>20580</v>
      </c>
      <c r="K2090" s="35">
        <v>3910.2</v>
      </c>
      <c r="L2090" s="35">
        <v>24490.2</v>
      </c>
      <c r="M2090" s="35">
        <v>24490.2</v>
      </c>
      <c r="N2090" s="33">
        <v>1190</v>
      </c>
      <c r="O2090" s="43">
        <v>44954</v>
      </c>
      <c r="P2090" s="36">
        <v>0</v>
      </c>
    </row>
    <row r="2091" spans="1:16" ht="13.15" customHeight="1" x14ac:dyDescent="0.25">
      <c r="A2091" s="33" t="s">
        <v>68</v>
      </c>
      <c r="B2091" s="45" t="s">
        <v>2343</v>
      </c>
      <c r="C2091" s="46">
        <v>19</v>
      </c>
      <c r="D2091" s="47" t="s">
        <v>88</v>
      </c>
      <c r="E2091" s="34">
        <v>44937</v>
      </c>
      <c r="F2091" s="33" t="s">
        <v>5077</v>
      </c>
      <c r="G2091" s="33" t="s">
        <v>2364</v>
      </c>
      <c r="H2091" s="33" t="s">
        <v>3738</v>
      </c>
      <c r="I2091" s="35">
        <v>6860</v>
      </c>
      <c r="J2091" s="35">
        <v>6860</v>
      </c>
      <c r="K2091" s="35">
        <v>1303.4000000000001</v>
      </c>
      <c r="L2091" s="35">
        <v>8163.4</v>
      </c>
      <c r="M2091" s="35">
        <v>8163.4</v>
      </c>
      <c r="N2091" s="33">
        <v>23</v>
      </c>
      <c r="O2091" s="43">
        <v>44964</v>
      </c>
      <c r="P2091" s="36">
        <v>0</v>
      </c>
    </row>
    <row r="2092" spans="1:16" ht="13.15" customHeight="1" x14ac:dyDescent="0.25">
      <c r="A2092" s="33" t="s">
        <v>68</v>
      </c>
      <c r="B2092" s="45" t="s">
        <v>2343</v>
      </c>
      <c r="C2092" s="46">
        <v>20</v>
      </c>
      <c r="D2092" s="47" t="s">
        <v>88</v>
      </c>
      <c r="E2092" s="34">
        <v>44937</v>
      </c>
      <c r="F2092" s="33" t="s">
        <v>5078</v>
      </c>
      <c r="G2092" s="33" t="s">
        <v>2364</v>
      </c>
      <c r="H2092" s="33" t="s">
        <v>2366</v>
      </c>
      <c r="I2092" s="35">
        <v>7740</v>
      </c>
      <c r="J2092" s="35">
        <v>7740</v>
      </c>
      <c r="K2092" s="35">
        <v>1470.6</v>
      </c>
      <c r="L2092" s="35">
        <v>9210.6</v>
      </c>
      <c r="M2092" s="35">
        <v>9210.6</v>
      </c>
      <c r="N2092" s="33">
        <v>7574062</v>
      </c>
      <c r="O2092" s="43">
        <v>44936</v>
      </c>
      <c r="P2092" s="36">
        <v>0</v>
      </c>
    </row>
    <row r="2093" spans="1:16" ht="13.15" customHeight="1" x14ac:dyDescent="0.25">
      <c r="A2093" s="33" t="s">
        <v>68</v>
      </c>
      <c r="B2093" s="45" t="s">
        <v>2343</v>
      </c>
      <c r="C2093" s="46">
        <v>21</v>
      </c>
      <c r="D2093" s="47" t="s">
        <v>88</v>
      </c>
      <c r="E2093" s="34">
        <v>44934</v>
      </c>
      <c r="F2093" s="33" t="s">
        <v>5079</v>
      </c>
      <c r="G2093" s="33" t="s">
        <v>2367</v>
      </c>
      <c r="H2093" s="33" t="s">
        <v>2368</v>
      </c>
      <c r="I2093" s="35">
        <v>30597.234000000004</v>
      </c>
      <c r="J2093" s="35">
        <v>30597.234000000004</v>
      </c>
      <c r="K2093" s="35">
        <v>5813.4745000000003</v>
      </c>
      <c r="L2093" s="35">
        <v>36410.708500000001</v>
      </c>
      <c r="M2093" s="35">
        <v>36410.708500000001</v>
      </c>
      <c r="N2093" s="33">
        <v>7</v>
      </c>
      <c r="O2093" s="43">
        <v>44942</v>
      </c>
      <c r="P2093" s="36">
        <v>0</v>
      </c>
    </row>
    <row r="2094" spans="1:16" ht="13.15" customHeight="1" x14ac:dyDescent="0.25">
      <c r="A2094" s="33" t="s">
        <v>68</v>
      </c>
      <c r="B2094" s="45" t="s">
        <v>2343</v>
      </c>
      <c r="C2094" s="46">
        <v>22</v>
      </c>
      <c r="D2094" s="47" t="s">
        <v>88</v>
      </c>
      <c r="E2094" s="34">
        <v>44934</v>
      </c>
      <c r="F2094" s="33" t="s">
        <v>5080</v>
      </c>
      <c r="G2094" s="33" t="s">
        <v>1441</v>
      </c>
      <c r="H2094" s="33" t="s">
        <v>2369</v>
      </c>
      <c r="I2094" s="35">
        <v>30597.234000000004</v>
      </c>
      <c r="J2094" s="35">
        <v>30597.234000000004</v>
      </c>
      <c r="K2094" s="35">
        <v>5813.4745000000003</v>
      </c>
      <c r="L2094" s="35">
        <v>36410.708500000001</v>
      </c>
      <c r="M2094" s="35">
        <v>36410.708500000001</v>
      </c>
      <c r="N2094" s="33">
        <v>18</v>
      </c>
      <c r="O2094" s="43">
        <v>44969</v>
      </c>
      <c r="P2094" s="36">
        <v>0</v>
      </c>
    </row>
    <row r="2095" spans="1:16" ht="13.15" customHeight="1" x14ac:dyDescent="0.25">
      <c r="A2095" s="33" t="s">
        <v>68</v>
      </c>
      <c r="B2095" s="45" t="s">
        <v>2343</v>
      </c>
      <c r="C2095" s="46">
        <v>23</v>
      </c>
      <c r="D2095" s="47" t="s">
        <v>88</v>
      </c>
      <c r="E2095" s="34">
        <v>44934</v>
      </c>
      <c r="F2095" s="33" t="s">
        <v>5081</v>
      </c>
      <c r="G2095" s="33" t="s">
        <v>2370</v>
      </c>
      <c r="H2095" s="33" t="s">
        <v>2371</v>
      </c>
      <c r="I2095" s="35">
        <v>33960</v>
      </c>
      <c r="J2095" s="35">
        <v>33960</v>
      </c>
      <c r="K2095" s="35">
        <v>6452.4</v>
      </c>
      <c r="L2095" s="35">
        <v>40412.400000000001</v>
      </c>
      <c r="M2095" s="35">
        <v>40412.400000000001</v>
      </c>
      <c r="N2095" s="33">
        <v>8825793</v>
      </c>
      <c r="O2095" s="43">
        <v>44957</v>
      </c>
      <c r="P2095" s="36">
        <v>0</v>
      </c>
    </row>
    <row r="2096" spans="1:16" ht="13.15" customHeight="1" x14ac:dyDescent="0.25">
      <c r="A2096" s="33" t="s">
        <v>68</v>
      </c>
      <c r="B2096" s="45" t="s">
        <v>2343</v>
      </c>
      <c r="C2096" s="46">
        <v>24</v>
      </c>
      <c r="D2096" s="47" t="s">
        <v>88</v>
      </c>
      <c r="E2096" s="34">
        <v>44934</v>
      </c>
      <c r="F2096" s="33" t="s">
        <v>5082</v>
      </c>
      <c r="G2096" s="33" t="s">
        <v>2372</v>
      </c>
      <c r="H2096" s="33" t="s">
        <v>2353</v>
      </c>
      <c r="I2096" s="35">
        <v>20580</v>
      </c>
      <c r="J2096" s="35">
        <v>20580</v>
      </c>
      <c r="K2096" s="35">
        <v>3910.2</v>
      </c>
      <c r="L2096" s="35">
        <v>24490.2</v>
      </c>
      <c r="M2096" s="35">
        <v>24490.2</v>
      </c>
      <c r="N2096" s="33">
        <v>4803185</v>
      </c>
      <c r="O2096" s="43">
        <v>44940</v>
      </c>
      <c r="P2096" s="36">
        <v>0</v>
      </c>
    </row>
    <row r="2097" spans="1:16" ht="13.15" customHeight="1" x14ac:dyDescent="0.25">
      <c r="A2097" s="33" t="s">
        <v>68</v>
      </c>
      <c r="B2097" s="45" t="s">
        <v>2343</v>
      </c>
      <c r="C2097" s="46">
        <v>25</v>
      </c>
      <c r="D2097" s="47" t="s">
        <v>88</v>
      </c>
      <c r="E2097" s="34">
        <v>44934</v>
      </c>
      <c r="F2097" s="33" t="s">
        <v>5083</v>
      </c>
      <c r="G2097" s="33" t="s">
        <v>1441</v>
      </c>
      <c r="H2097" s="33" t="s">
        <v>2373</v>
      </c>
      <c r="I2097" s="35">
        <v>15298.617000000002</v>
      </c>
      <c r="J2097" s="35">
        <v>15298.617000000002</v>
      </c>
      <c r="K2097" s="35">
        <v>2906.7370000000001</v>
      </c>
      <c r="L2097" s="35">
        <v>18205.353999999999</v>
      </c>
      <c r="M2097" s="35">
        <v>18205.353999999999</v>
      </c>
      <c r="N2097" s="33">
        <v>4668651</v>
      </c>
      <c r="O2097" s="43">
        <v>44947</v>
      </c>
      <c r="P2097" s="36">
        <v>0</v>
      </c>
    </row>
    <row r="2098" spans="1:16" ht="13.15" customHeight="1" x14ac:dyDescent="0.25">
      <c r="A2098" s="33" t="s">
        <v>68</v>
      </c>
      <c r="B2098" s="45" t="s">
        <v>2343</v>
      </c>
      <c r="C2098" s="46">
        <v>26</v>
      </c>
      <c r="D2098" s="47" t="s">
        <v>88</v>
      </c>
      <c r="E2098" s="34">
        <v>44934</v>
      </c>
      <c r="F2098" s="33" t="s">
        <v>5084</v>
      </c>
      <c r="G2098" s="33" t="s">
        <v>2374</v>
      </c>
      <c r="H2098" s="33" t="s">
        <v>2375</v>
      </c>
      <c r="I2098" s="35">
        <v>3399.69</v>
      </c>
      <c r="J2098" s="35">
        <v>3399.69</v>
      </c>
      <c r="K2098" s="35">
        <v>645.94100000000003</v>
      </c>
      <c r="L2098" s="35">
        <v>4045.6309999999999</v>
      </c>
      <c r="M2098" s="35">
        <v>4045.6309999999999</v>
      </c>
      <c r="N2098" s="33">
        <v>8619809</v>
      </c>
      <c r="O2098" s="43">
        <v>44943</v>
      </c>
      <c r="P2098" s="36">
        <v>0</v>
      </c>
    </row>
    <row r="2099" spans="1:16" ht="13.15" customHeight="1" x14ac:dyDescent="0.25">
      <c r="A2099" s="33" t="s">
        <v>68</v>
      </c>
      <c r="B2099" s="45" t="s">
        <v>2343</v>
      </c>
      <c r="C2099" s="46">
        <v>27</v>
      </c>
      <c r="D2099" s="47" t="s">
        <v>88</v>
      </c>
      <c r="E2099" s="34">
        <v>44934</v>
      </c>
      <c r="F2099" s="33" t="s">
        <v>4105</v>
      </c>
      <c r="G2099" s="33" t="s">
        <v>2376</v>
      </c>
      <c r="H2099" s="33" t="s">
        <v>2371</v>
      </c>
      <c r="I2099" s="35">
        <v>30597.234000000004</v>
      </c>
      <c r="J2099" s="35">
        <v>30597.234000000004</v>
      </c>
      <c r="K2099" s="35">
        <v>5813.4745000000003</v>
      </c>
      <c r="L2099" s="35">
        <v>36410.708500000001</v>
      </c>
      <c r="M2099" s="35">
        <v>36410.708500000001</v>
      </c>
      <c r="N2099" s="33">
        <v>2208693</v>
      </c>
      <c r="O2099" s="43">
        <v>45290</v>
      </c>
      <c r="P2099" s="36">
        <v>0</v>
      </c>
    </row>
    <row r="2100" spans="1:16" ht="13.15" customHeight="1" x14ac:dyDescent="0.25">
      <c r="A2100" s="33" t="s">
        <v>68</v>
      </c>
      <c r="B2100" s="45" t="s">
        <v>2343</v>
      </c>
      <c r="C2100" s="46">
        <v>28</v>
      </c>
      <c r="D2100" s="47" t="s">
        <v>88</v>
      </c>
      <c r="E2100" s="34">
        <v>44935</v>
      </c>
      <c r="F2100" s="33" t="s">
        <v>5085</v>
      </c>
      <c r="G2100" s="33" t="s">
        <v>1419</v>
      </c>
      <c r="H2100" s="33" t="s">
        <v>2377</v>
      </c>
      <c r="I2100" s="35">
        <v>10199.075999999999</v>
      </c>
      <c r="J2100" s="35">
        <v>10199.075999999999</v>
      </c>
      <c r="K2100" s="35">
        <v>1937.8244999999999</v>
      </c>
      <c r="L2100" s="35">
        <v>12136.9005</v>
      </c>
      <c r="M2100" s="35">
        <v>12136.9005</v>
      </c>
      <c r="N2100" s="33">
        <v>7283644</v>
      </c>
      <c r="O2100" s="43">
        <v>44954</v>
      </c>
      <c r="P2100" s="36">
        <v>0</v>
      </c>
    </row>
    <row r="2101" spans="1:16" ht="13.15" customHeight="1" x14ac:dyDescent="0.25">
      <c r="A2101" s="33" t="s">
        <v>68</v>
      </c>
      <c r="B2101" s="45" t="s">
        <v>2343</v>
      </c>
      <c r="C2101" s="46">
        <v>29</v>
      </c>
      <c r="D2101" s="47" t="s">
        <v>88</v>
      </c>
      <c r="E2101" s="34">
        <v>44935</v>
      </c>
      <c r="F2101" s="33" t="s">
        <v>5086</v>
      </c>
      <c r="G2101" s="33" t="s">
        <v>2378</v>
      </c>
      <c r="H2101" s="33" t="s">
        <v>2379</v>
      </c>
      <c r="I2101" s="35">
        <v>5099.5379999999996</v>
      </c>
      <c r="J2101" s="35">
        <v>5099.5379999999996</v>
      </c>
      <c r="K2101" s="35">
        <v>968.91200000000003</v>
      </c>
      <c r="L2101" s="35">
        <v>6068.45</v>
      </c>
      <c r="M2101" s="35">
        <v>6068.45</v>
      </c>
      <c r="N2101" s="33">
        <v>7972997</v>
      </c>
      <c r="O2101" s="43">
        <v>44956</v>
      </c>
      <c r="P2101" s="36">
        <v>0</v>
      </c>
    </row>
    <row r="2102" spans="1:16" ht="13.15" customHeight="1" x14ac:dyDescent="0.25">
      <c r="A2102" s="33" t="s">
        <v>68</v>
      </c>
      <c r="B2102" s="45" t="s">
        <v>2343</v>
      </c>
      <c r="C2102" s="46">
        <v>30</v>
      </c>
      <c r="D2102" s="47" t="s">
        <v>88</v>
      </c>
      <c r="E2102" s="34">
        <v>44935</v>
      </c>
      <c r="F2102" s="33" t="s">
        <v>4072</v>
      </c>
      <c r="G2102" s="33" t="s">
        <v>2378</v>
      </c>
      <c r="H2102" s="33" t="s">
        <v>2380</v>
      </c>
      <c r="I2102" s="35">
        <v>28047.464500000002</v>
      </c>
      <c r="J2102" s="35">
        <v>28047.464500000002</v>
      </c>
      <c r="K2102" s="35">
        <v>5329.0185000000001</v>
      </c>
      <c r="L2102" s="35">
        <v>33376.483</v>
      </c>
      <c r="M2102" s="35">
        <v>33376.483</v>
      </c>
      <c r="N2102" s="33">
        <v>5884104</v>
      </c>
      <c r="O2102" s="43">
        <v>44942</v>
      </c>
      <c r="P2102" s="36">
        <v>0</v>
      </c>
    </row>
    <row r="2103" spans="1:16" ht="13.15" customHeight="1" x14ac:dyDescent="0.25">
      <c r="A2103" s="33" t="s">
        <v>68</v>
      </c>
      <c r="B2103" s="45" t="s">
        <v>2343</v>
      </c>
      <c r="C2103" s="46">
        <v>31</v>
      </c>
      <c r="D2103" s="47" t="s">
        <v>88</v>
      </c>
      <c r="E2103" s="34">
        <v>44935</v>
      </c>
      <c r="F2103" s="33" t="s">
        <v>5087</v>
      </c>
      <c r="G2103" s="33" t="s">
        <v>2381</v>
      </c>
      <c r="H2103" s="33" t="s">
        <v>2382</v>
      </c>
      <c r="I2103" s="35">
        <v>5099.5379999999996</v>
      </c>
      <c r="J2103" s="35">
        <v>5099.5379999999996</v>
      </c>
      <c r="K2103" s="35">
        <v>968.91200000000003</v>
      </c>
      <c r="L2103" s="35">
        <v>6068.45</v>
      </c>
      <c r="M2103" s="35">
        <v>6068.45</v>
      </c>
      <c r="N2103" s="33">
        <v>2470983</v>
      </c>
      <c r="O2103" s="43">
        <v>45272</v>
      </c>
      <c r="P2103" s="36">
        <v>0</v>
      </c>
    </row>
    <row r="2104" spans="1:16" ht="13.15" customHeight="1" x14ac:dyDescent="0.25">
      <c r="A2104" s="33" t="s">
        <v>68</v>
      </c>
      <c r="B2104" s="45" t="s">
        <v>2343</v>
      </c>
      <c r="C2104" s="46">
        <v>32</v>
      </c>
      <c r="D2104" s="47" t="s">
        <v>88</v>
      </c>
      <c r="E2104" s="34">
        <v>44936</v>
      </c>
      <c r="F2104" s="33" t="s">
        <v>5088</v>
      </c>
      <c r="G2104" s="33" t="s">
        <v>2383</v>
      </c>
      <c r="H2104" s="37"/>
      <c r="I2104" s="35">
        <v>151315.86050000001</v>
      </c>
      <c r="J2104" s="35">
        <v>151315.86050000001</v>
      </c>
      <c r="K2104" s="35">
        <v>23050.014000000003</v>
      </c>
      <c r="L2104" s="35">
        <v>174365.87450000001</v>
      </c>
      <c r="M2104" s="35">
        <v>151315.85</v>
      </c>
      <c r="N2104" s="33">
        <v>4218217</v>
      </c>
      <c r="O2104" s="43">
        <v>45119</v>
      </c>
      <c r="P2104" s="36">
        <v>0</v>
      </c>
    </row>
    <row r="2105" spans="1:16" ht="13.15" customHeight="1" x14ac:dyDescent="0.25">
      <c r="A2105" s="33" t="s">
        <v>68</v>
      </c>
      <c r="B2105" s="45" t="s">
        <v>2343</v>
      </c>
      <c r="C2105" s="46">
        <v>33</v>
      </c>
      <c r="D2105" s="47" t="s">
        <v>88</v>
      </c>
      <c r="E2105" s="34">
        <v>44936</v>
      </c>
      <c r="F2105" s="33" t="s">
        <v>5089</v>
      </c>
      <c r="G2105" s="33" t="s">
        <v>2384</v>
      </c>
      <c r="H2105" s="33" t="s">
        <v>2385</v>
      </c>
      <c r="I2105" s="35">
        <v>10199.075999999999</v>
      </c>
      <c r="J2105" s="35">
        <v>10199.075999999999</v>
      </c>
      <c r="K2105" s="35">
        <v>1937.8244999999999</v>
      </c>
      <c r="L2105" s="35">
        <v>12136.9005</v>
      </c>
      <c r="M2105" s="35">
        <v>12136.9005</v>
      </c>
      <c r="N2105" s="33">
        <v>8217583</v>
      </c>
      <c r="O2105" s="43">
        <v>44950</v>
      </c>
      <c r="P2105" s="36">
        <v>0</v>
      </c>
    </row>
    <row r="2106" spans="1:16" ht="13.15" customHeight="1" x14ac:dyDescent="0.25">
      <c r="A2106" s="33" t="s">
        <v>68</v>
      </c>
      <c r="B2106" s="45" t="s">
        <v>2343</v>
      </c>
      <c r="C2106" s="46">
        <v>34</v>
      </c>
      <c r="D2106" s="47" t="s">
        <v>88</v>
      </c>
      <c r="E2106" s="34">
        <v>44937</v>
      </c>
      <c r="F2106" s="33" t="s">
        <v>5090</v>
      </c>
      <c r="G2106" s="33" t="s">
        <v>1419</v>
      </c>
      <c r="H2106" s="33" t="s">
        <v>2386</v>
      </c>
      <c r="I2106" s="35">
        <v>18485.826000000001</v>
      </c>
      <c r="J2106" s="35">
        <v>18485.826000000001</v>
      </c>
      <c r="K2106" s="35">
        <v>3512.3069999999998</v>
      </c>
      <c r="L2106" s="35">
        <v>21998.132999999998</v>
      </c>
      <c r="M2106" s="35">
        <v>21998.132999999998</v>
      </c>
      <c r="N2106" s="33">
        <v>18</v>
      </c>
      <c r="O2106" s="43">
        <v>44969</v>
      </c>
      <c r="P2106" s="36">
        <v>0</v>
      </c>
    </row>
    <row r="2107" spans="1:16" ht="13.15" customHeight="1" x14ac:dyDescent="0.25">
      <c r="A2107" s="33" t="s">
        <v>68</v>
      </c>
      <c r="B2107" s="45" t="s">
        <v>2343</v>
      </c>
      <c r="C2107" s="46">
        <v>35</v>
      </c>
      <c r="D2107" s="47" t="s">
        <v>88</v>
      </c>
      <c r="E2107" s="34">
        <v>44937</v>
      </c>
      <c r="F2107" s="33" t="s">
        <v>5091</v>
      </c>
      <c r="G2107" s="33" t="s">
        <v>2387</v>
      </c>
      <c r="H2107" s="33" t="s">
        <v>2388</v>
      </c>
      <c r="I2107" s="35">
        <v>4245</v>
      </c>
      <c r="J2107" s="35">
        <v>4245</v>
      </c>
      <c r="K2107" s="35">
        <v>806.55</v>
      </c>
      <c r="L2107" s="35">
        <v>5051.55</v>
      </c>
      <c r="M2107" s="35">
        <v>5051.55</v>
      </c>
      <c r="N2107" s="33">
        <v>1038901</v>
      </c>
      <c r="O2107" s="43">
        <v>45290</v>
      </c>
      <c r="P2107" s="36">
        <v>0</v>
      </c>
    </row>
    <row r="2108" spans="1:16" ht="13.15" customHeight="1" x14ac:dyDescent="0.25">
      <c r="A2108" s="33" t="s">
        <v>68</v>
      </c>
      <c r="B2108" s="45" t="s">
        <v>2343</v>
      </c>
      <c r="C2108" s="46">
        <v>36</v>
      </c>
      <c r="D2108" s="47" t="s">
        <v>88</v>
      </c>
      <c r="E2108" s="34">
        <v>44945</v>
      </c>
      <c r="F2108" s="33" t="s">
        <v>5092</v>
      </c>
      <c r="G2108" s="33" t="s">
        <v>2389</v>
      </c>
      <c r="H2108" s="33" t="s">
        <v>3715</v>
      </c>
      <c r="I2108" s="35">
        <v>22947.925500000001</v>
      </c>
      <c r="J2108" s="35">
        <v>22947.925500000001</v>
      </c>
      <c r="K2108" s="35">
        <v>4360.1059999999998</v>
      </c>
      <c r="L2108" s="35">
        <v>27308.031500000001</v>
      </c>
      <c r="M2108" s="35">
        <v>27308.031500000001</v>
      </c>
      <c r="N2108" s="33">
        <v>4928535</v>
      </c>
      <c r="O2108" s="43">
        <v>45024</v>
      </c>
      <c r="P2108" s="36">
        <v>0</v>
      </c>
    </row>
    <row r="2109" spans="1:16" ht="13.15" customHeight="1" x14ac:dyDescent="0.25">
      <c r="A2109" s="33" t="s">
        <v>68</v>
      </c>
      <c r="B2109" s="45" t="s">
        <v>2343</v>
      </c>
      <c r="C2109" s="46">
        <v>37</v>
      </c>
      <c r="D2109" s="47" t="s">
        <v>88</v>
      </c>
      <c r="E2109" s="34">
        <v>44945</v>
      </c>
      <c r="F2109" s="33" t="s">
        <v>5093</v>
      </c>
      <c r="G2109" s="33" t="s">
        <v>2390</v>
      </c>
      <c r="H2109" s="33" t="s">
        <v>90</v>
      </c>
      <c r="I2109" s="35">
        <v>10199.075999999999</v>
      </c>
      <c r="J2109" s="35">
        <v>10199.075999999999</v>
      </c>
      <c r="K2109" s="35">
        <v>1937.8244999999999</v>
      </c>
      <c r="L2109" s="35">
        <v>12136.9005</v>
      </c>
      <c r="M2109" s="35">
        <v>12136.9005</v>
      </c>
      <c r="N2109" s="33">
        <v>1123812</v>
      </c>
      <c r="O2109" s="43">
        <v>45004</v>
      </c>
      <c r="P2109" s="36">
        <v>0</v>
      </c>
    </row>
    <row r="2110" spans="1:16" ht="13.15" customHeight="1" x14ac:dyDescent="0.25">
      <c r="A2110" s="33" t="s">
        <v>68</v>
      </c>
      <c r="B2110" s="45" t="s">
        <v>2343</v>
      </c>
      <c r="C2110" s="46">
        <v>38</v>
      </c>
      <c r="D2110" s="47" t="s">
        <v>88</v>
      </c>
      <c r="E2110" s="34">
        <v>44945</v>
      </c>
      <c r="F2110" s="33" t="s">
        <v>5094</v>
      </c>
      <c r="G2110" s="33" t="s">
        <v>2391</v>
      </c>
      <c r="H2110" s="37"/>
      <c r="I2110" s="35">
        <v>49133.229999999996</v>
      </c>
      <c r="J2110" s="35">
        <v>49133.229999999996</v>
      </c>
      <c r="K2110" s="35">
        <v>9335.3135000000002</v>
      </c>
      <c r="L2110" s="35">
        <v>58468.543500000007</v>
      </c>
      <c r="M2110" s="35">
        <v>58468.543500000007</v>
      </c>
      <c r="N2110" s="33">
        <v>4220599</v>
      </c>
      <c r="O2110" s="43">
        <v>44958</v>
      </c>
      <c r="P2110" s="36">
        <v>0</v>
      </c>
    </row>
    <row r="2111" spans="1:16" ht="13.15" customHeight="1" x14ac:dyDescent="0.25">
      <c r="A2111" s="33" t="s">
        <v>68</v>
      </c>
      <c r="B2111" s="45" t="s">
        <v>2343</v>
      </c>
      <c r="C2111" s="46">
        <v>39</v>
      </c>
      <c r="D2111" s="47" t="s">
        <v>88</v>
      </c>
      <c r="E2111" s="34">
        <v>44945</v>
      </c>
      <c r="F2111" s="33" t="s">
        <v>5094</v>
      </c>
      <c r="G2111" s="33" t="s">
        <v>2392</v>
      </c>
      <c r="H2111" s="37"/>
      <c r="I2111" s="35">
        <v>28033.075000000001</v>
      </c>
      <c r="J2111" s="35">
        <v>28033.075000000001</v>
      </c>
      <c r="K2111" s="35">
        <v>5326.2844999999998</v>
      </c>
      <c r="L2111" s="35">
        <v>33359.359499999999</v>
      </c>
      <c r="M2111" s="35">
        <v>33359.359499999999</v>
      </c>
      <c r="N2111" s="33">
        <v>4220599</v>
      </c>
      <c r="O2111" s="43">
        <v>44958</v>
      </c>
      <c r="P2111" s="36">
        <v>0</v>
      </c>
    </row>
    <row r="2112" spans="1:16" ht="13.15" customHeight="1" x14ac:dyDescent="0.25">
      <c r="A2112" s="33" t="s">
        <v>68</v>
      </c>
      <c r="B2112" s="45" t="s">
        <v>2343</v>
      </c>
      <c r="C2112" s="46">
        <v>40</v>
      </c>
      <c r="D2112" s="47" t="s">
        <v>88</v>
      </c>
      <c r="E2112" s="34">
        <v>44948</v>
      </c>
      <c r="F2112" s="33" t="s">
        <v>5095</v>
      </c>
      <c r="G2112" s="33" t="s">
        <v>2364</v>
      </c>
      <c r="H2112" s="33" t="s">
        <v>2393</v>
      </c>
      <c r="I2112" s="35">
        <v>8490</v>
      </c>
      <c r="J2112" s="35">
        <v>8490</v>
      </c>
      <c r="K2112" s="35">
        <v>1613.1</v>
      </c>
      <c r="L2112" s="35">
        <v>10103.1</v>
      </c>
      <c r="M2112" s="35">
        <v>10103.1</v>
      </c>
      <c r="N2112" s="33">
        <v>9840705</v>
      </c>
      <c r="O2112" s="43">
        <v>45061</v>
      </c>
      <c r="P2112" s="36">
        <v>0</v>
      </c>
    </row>
    <row r="2113" spans="1:16" ht="13.15" customHeight="1" x14ac:dyDescent="0.25">
      <c r="A2113" s="33" t="s">
        <v>68</v>
      </c>
      <c r="B2113" s="45" t="s">
        <v>2343</v>
      </c>
      <c r="C2113" s="46">
        <v>41</v>
      </c>
      <c r="D2113" s="47" t="s">
        <v>88</v>
      </c>
      <c r="E2113" s="34">
        <v>44950</v>
      </c>
      <c r="F2113" s="33" t="s">
        <v>5096</v>
      </c>
      <c r="G2113" s="33" t="s">
        <v>2394</v>
      </c>
      <c r="H2113" s="37"/>
      <c r="I2113" s="35">
        <v>60899.076000000001</v>
      </c>
      <c r="J2113" s="35">
        <v>60899.076000000001</v>
      </c>
      <c r="K2113" s="35">
        <v>11570.824499999999</v>
      </c>
      <c r="L2113" s="35">
        <v>72469.900500000003</v>
      </c>
      <c r="M2113" s="35">
        <v>72469.900500000003</v>
      </c>
      <c r="N2113" s="33">
        <v>26</v>
      </c>
      <c r="O2113" s="43">
        <v>45258</v>
      </c>
      <c r="P2113" s="36">
        <v>0</v>
      </c>
    </row>
    <row r="2114" spans="1:16" ht="13.15" customHeight="1" x14ac:dyDescent="0.25">
      <c r="A2114" s="33" t="s">
        <v>68</v>
      </c>
      <c r="B2114" s="45" t="s">
        <v>2343</v>
      </c>
      <c r="C2114" s="46">
        <v>42</v>
      </c>
      <c r="D2114" s="47" t="s">
        <v>88</v>
      </c>
      <c r="E2114" s="34">
        <v>44938</v>
      </c>
      <c r="F2114" s="33" t="s">
        <v>5097</v>
      </c>
      <c r="G2114" s="33" t="s">
        <v>2351</v>
      </c>
      <c r="H2114" s="33" t="s">
        <v>2395</v>
      </c>
      <c r="I2114" s="35">
        <v>30597.234000000004</v>
      </c>
      <c r="J2114" s="35">
        <v>30597.234000000004</v>
      </c>
      <c r="K2114" s="35">
        <v>5813.4745000000003</v>
      </c>
      <c r="L2114" s="35">
        <v>36410.708500000001</v>
      </c>
      <c r="M2114" s="35">
        <v>36410.708500000001</v>
      </c>
      <c r="N2114" s="33">
        <v>2</v>
      </c>
      <c r="O2114" s="43">
        <v>45078</v>
      </c>
      <c r="P2114" s="36">
        <v>0</v>
      </c>
    </row>
    <row r="2115" spans="1:16" ht="13.15" customHeight="1" x14ac:dyDescent="0.25">
      <c r="A2115" s="33" t="s">
        <v>68</v>
      </c>
      <c r="B2115" s="45" t="s">
        <v>2343</v>
      </c>
      <c r="C2115" s="46">
        <v>43</v>
      </c>
      <c r="D2115" s="47" t="s">
        <v>88</v>
      </c>
      <c r="E2115" s="34">
        <v>44950</v>
      </c>
      <c r="F2115" s="33" t="s">
        <v>5098</v>
      </c>
      <c r="G2115" s="33" t="s">
        <v>2351</v>
      </c>
      <c r="H2115" s="33" t="s">
        <v>3596</v>
      </c>
      <c r="I2115" s="35">
        <v>5099.5389999999998</v>
      </c>
      <c r="J2115" s="35">
        <v>5099.5389999999998</v>
      </c>
      <c r="K2115" s="35">
        <v>968.91250000000002</v>
      </c>
      <c r="L2115" s="35">
        <v>6068.4515000000001</v>
      </c>
      <c r="M2115" s="35">
        <v>6068.4515000000001</v>
      </c>
      <c r="N2115" s="33">
        <v>4617838</v>
      </c>
      <c r="O2115" s="43">
        <v>44576</v>
      </c>
      <c r="P2115" s="36">
        <v>0</v>
      </c>
    </row>
    <row r="2116" spans="1:16" ht="13.15" customHeight="1" x14ac:dyDescent="0.25">
      <c r="A2116" s="33" t="s">
        <v>68</v>
      </c>
      <c r="B2116" s="45" t="s">
        <v>2343</v>
      </c>
      <c r="C2116" s="46">
        <v>44</v>
      </c>
      <c r="D2116" s="47" t="s">
        <v>88</v>
      </c>
      <c r="E2116" s="34">
        <v>44951</v>
      </c>
      <c r="F2116" s="33" t="s">
        <v>5099</v>
      </c>
      <c r="G2116" s="33" t="s">
        <v>2351</v>
      </c>
      <c r="H2116" s="33" t="s">
        <v>3739</v>
      </c>
      <c r="I2116" s="35">
        <v>9242.9130000000005</v>
      </c>
      <c r="J2116" s="35">
        <v>9242.9130000000005</v>
      </c>
      <c r="K2116" s="35">
        <v>1756.1534999999999</v>
      </c>
      <c r="L2116" s="35">
        <v>10999.066499999999</v>
      </c>
      <c r="M2116" s="35">
        <v>10999.066499999999</v>
      </c>
      <c r="N2116" s="33">
        <v>406597</v>
      </c>
      <c r="O2116" s="43">
        <v>45032</v>
      </c>
      <c r="P2116" s="36">
        <v>0</v>
      </c>
    </row>
    <row r="2117" spans="1:16" ht="13.15" customHeight="1" x14ac:dyDescent="0.25">
      <c r="A2117" s="33" t="s">
        <v>68</v>
      </c>
      <c r="B2117" s="45" t="s">
        <v>2343</v>
      </c>
      <c r="C2117" s="46">
        <v>45</v>
      </c>
      <c r="D2117" s="47" t="s">
        <v>88</v>
      </c>
      <c r="E2117" s="34">
        <v>44951</v>
      </c>
      <c r="F2117" s="33" t="s">
        <v>5100</v>
      </c>
      <c r="G2117" s="33" t="s">
        <v>2351</v>
      </c>
      <c r="H2117" s="33" t="s">
        <v>2396</v>
      </c>
      <c r="I2117" s="35">
        <v>30597.234000000004</v>
      </c>
      <c r="J2117" s="35">
        <v>30597.234000000004</v>
      </c>
      <c r="K2117" s="35">
        <v>5813.4745000000003</v>
      </c>
      <c r="L2117" s="35">
        <v>36410.708500000001</v>
      </c>
      <c r="M2117" s="35">
        <v>36410.708500000001</v>
      </c>
      <c r="N2117" s="33">
        <v>2077726</v>
      </c>
      <c r="O2117" s="43">
        <v>45000</v>
      </c>
      <c r="P2117" s="36">
        <v>0</v>
      </c>
    </row>
    <row r="2118" spans="1:16" ht="13.15" customHeight="1" x14ac:dyDescent="0.25">
      <c r="A2118" s="33" t="s">
        <v>68</v>
      </c>
      <c r="B2118" s="45" t="s">
        <v>2343</v>
      </c>
      <c r="C2118" s="46">
        <v>46</v>
      </c>
      <c r="D2118" s="47" t="s">
        <v>88</v>
      </c>
      <c r="E2118" s="34">
        <v>44951</v>
      </c>
      <c r="F2118" s="33" t="s">
        <v>5101</v>
      </c>
      <c r="G2118" s="33" t="s">
        <v>2397</v>
      </c>
      <c r="H2118" s="33" t="s">
        <v>2398</v>
      </c>
      <c r="I2118" s="35">
        <v>8400</v>
      </c>
      <c r="J2118" s="35">
        <v>8400</v>
      </c>
      <c r="K2118" s="35">
        <v>1596</v>
      </c>
      <c r="L2118" s="35">
        <v>9996</v>
      </c>
      <c r="M2118" s="35">
        <v>9996</v>
      </c>
      <c r="N2118" s="33">
        <v>334858</v>
      </c>
      <c r="O2118" s="43">
        <v>44982</v>
      </c>
      <c r="P2118" s="36">
        <v>0</v>
      </c>
    </row>
    <row r="2119" spans="1:16" ht="13.15" customHeight="1" x14ac:dyDescent="0.25">
      <c r="A2119" s="33" t="s">
        <v>68</v>
      </c>
      <c r="B2119" s="45" t="s">
        <v>2343</v>
      </c>
      <c r="C2119" s="46">
        <v>47</v>
      </c>
      <c r="D2119" s="47" t="s">
        <v>88</v>
      </c>
      <c r="E2119" s="34">
        <v>44955</v>
      </c>
      <c r="F2119" s="33" t="s">
        <v>5102</v>
      </c>
      <c r="G2119" s="33" t="s">
        <v>2399</v>
      </c>
      <c r="H2119" s="33" t="s">
        <v>3740</v>
      </c>
      <c r="I2119" s="35">
        <v>96745.76999999999</v>
      </c>
      <c r="J2119" s="35">
        <v>96745.76999999999</v>
      </c>
      <c r="K2119" s="35">
        <v>8881.6965</v>
      </c>
      <c r="L2119" s="35">
        <v>105627.46650000001</v>
      </c>
      <c r="M2119" s="35">
        <v>105627.46650000001</v>
      </c>
      <c r="N2119" s="33">
        <v>8626882</v>
      </c>
      <c r="O2119" s="43">
        <v>44976</v>
      </c>
      <c r="P2119" s="36">
        <v>0</v>
      </c>
    </row>
    <row r="2120" spans="1:16" ht="13.15" customHeight="1" x14ac:dyDescent="0.25">
      <c r="A2120" s="33" t="s">
        <v>68</v>
      </c>
      <c r="B2120" s="45" t="s">
        <v>2343</v>
      </c>
      <c r="C2120" s="46">
        <v>48</v>
      </c>
      <c r="D2120" s="47" t="s">
        <v>88</v>
      </c>
      <c r="E2120" s="34">
        <v>44955</v>
      </c>
      <c r="F2120" s="33" t="s">
        <v>5103</v>
      </c>
      <c r="G2120" s="33" t="s">
        <v>2400</v>
      </c>
      <c r="H2120" s="37"/>
      <c r="I2120" s="35">
        <v>840.33600000000001</v>
      </c>
      <c r="J2120" s="35">
        <v>840.33600000000001</v>
      </c>
      <c r="K2120" s="35">
        <v>159.66400000000002</v>
      </c>
      <c r="L2120" s="35">
        <v>1000</v>
      </c>
      <c r="M2120" s="35">
        <v>1000</v>
      </c>
      <c r="N2120" s="33" t="s">
        <v>2361</v>
      </c>
      <c r="O2120" s="43">
        <v>45118</v>
      </c>
      <c r="P2120" s="36">
        <v>0</v>
      </c>
    </row>
    <row r="2121" spans="1:16" ht="13.15" customHeight="1" x14ac:dyDescent="0.25">
      <c r="A2121" s="33" t="s">
        <v>68</v>
      </c>
      <c r="B2121" s="45" t="s">
        <v>2343</v>
      </c>
      <c r="C2121" s="46">
        <v>49</v>
      </c>
      <c r="D2121" s="47" t="s">
        <v>88</v>
      </c>
      <c r="E2121" s="34">
        <v>44957</v>
      </c>
      <c r="F2121" s="33" t="s">
        <v>5104</v>
      </c>
      <c r="G2121" s="33" t="s">
        <v>2401</v>
      </c>
      <c r="H2121" s="37"/>
      <c r="I2121" s="35">
        <v>555900</v>
      </c>
      <c r="J2121" s="35">
        <v>555900</v>
      </c>
      <c r="K2121" s="35">
        <v>3021</v>
      </c>
      <c r="L2121" s="35">
        <v>558921</v>
      </c>
      <c r="M2121" s="35">
        <v>558921</v>
      </c>
      <c r="N2121" s="33">
        <v>1090241</v>
      </c>
      <c r="O2121" s="43">
        <v>45164</v>
      </c>
      <c r="P2121" s="36">
        <v>0</v>
      </c>
    </row>
    <row r="2122" spans="1:16" ht="13.15" customHeight="1" x14ac:dyDescent="0.25">
      <c r="A2122" s="33" t="s">
        <v>68</v>
      </c>
      <c r="B2122" s="45" t="s">
        <v>2343</v>
      </c>
      <c r="C2122" s="46">
        <v>50</v>
      </c>
      <c r="D2122" s="47" t="s">
        <v>88</v>
      </c>
      <c r="E2122" s="34">
        <v>44962</v>
      </c>
      <c r="F2122" s="33" t="s">
        <v>5068</v>
      </c>
      <c r="G2122" s="33" t="s">
        <v>2402</v>
      </c>
      <c r="H2122" s="33" t="s">
        <v>2403</v>
      </c>
      <c r="I2122" s="35">
        <v>28199.076000000001</v>
      </c>
      <c r="J2122" s="35">
        <v>28199.076000000001</v>
      </c>
      <c r="K2122" s="35">
        <v>5357.8245000000006</v>
      </c>
      <c r="L2122" s="35">
        <v>33556.900500000003</v>
      </c>
      <c r="M2122" s="35">
        <v>33556.900500000003</v>
      </c>
      <c r="N2122" s="33">
        <v>4645268</v>
      </c>
      <c r="O2122" s="43">
        <v>45055</v>
      </c>
      <c r="P2122" s="36">
        <v>0</v>
      </c>
    </row>
    <row r="2123" spans="1:16" ht="13.15" customHeight="1" x14ac:dyDescent="0.25">
      <c r="A2123" s="33" t="s">
        <v>68</v>
      </c>
      <c r="B2123" s="45" t="s">
        <v>2343</v>
      </c>
      <c r="C2123" s="46">
        <v>51</v>
      </c>
      <c r="D2123" s="47" t="s">
        <v>88</v>
      </c>
      <c r="E2123" s="34">
        <v>44962</v>
      </c>
      <c r="F2123" s="33" t="s">
        <v>5068</v>
      </c>
      <c r="G2123" s="33" t="s">
        <v>2404</v>
      </c>
      <c r="H2123" s="33" t="s">
        <v>2385</v>
      </c>
      <c r="I2123" s="35">
        <v>10199.075999999999</v>
      </c>
      <c r="J2123" s="35">
        <v>10199.075999999999</v>
      </c>
      <c r="K2123" s="35">
        <v>1937.8244999999999</v>
      </c>
      <c r="L2123" s="35">
        <v>12136.9005</v>
      </c>
      <c r="M2123" s="35">
        <v>12136.9005</v>
      </c>
      <c r="N2123" s="33">
        <v>4645268</v>
      </c>
      <c r="O2123" s="43">
        <v>45055</v>
      </c>
      <c r="P2123" s="36">
        <v>0</v>
      </c>
    </row>
    <row r="2124" spans="1:16" ht="13.15" customHeight="1" x14ac:dyDescent="0.25">
      <c r="A2124" s="33" t="s">
        <v>68</v>
      </c>
      <c r="B2124" s="45" t="s">
        <v>2343</v>
      </c>
      <c r="C2124" s="46">
        <v>52</v>
      </c>
      <c r="D2124" s="47" t="s">
        <v>88</v>
      </c>
      <c r="E2124" s="34">
        <v>44962</v>
      </c>
      <c r="F2124" s="33" t="s">
        <v>5068</v>
      </c>
      <c r="G2124" s="33" t="s">
        <v>2405</v>
      </c>
      <c r="H2124" s="33" t="s">
        <v>2371</v>
      </c>
      <c r="I2124" s="35">
        <v>30597.234000000004</v>
      </c>
      <c r="J2124" s="35">
        <v>30597.234000000004</v>
      </c>
      <c r="K2124" s="35">
        <v>5813.4745000000003</v>
      </c>
      <c r="L2124" s="35">
        <v>36410.708500000001</v>
      </c>
      <c r="M2124" s="35">
        <v>36410.708500000001</v>
      </c>
      <c r="N2124" s="33">
        <v>4645268</v>
      </c>
      <c r="O2124" s="43">
        <v>45055</v>
      </c>
      <c r="P2124" s="36">
        <v>0</v>
      </c>
    </row>
    <row r="2125" spans="1:16" ht="13.15" customHeight="1" x14ac:dyDescent="0.25">
      <c r="A2125" s="33" t="s">
        <v>68</v>
      </c>
      <c r="B2125" s="45" t="s">
        <v>2343</v>
      </c>
      <c r="C2125" s="46">
        <v>53</v>
      </c>
      <c r="D2125" s="47" t="s">
        <v>88</v>
      </c>
      <c r="E2125" s="34">
        <v>44962</v>
      </c>
      <c r="F2125" s="33" t="s">
        <v>5068</v>
      </c>
      <c r="G2125" s="33" t="s">
        <v>2406</v>
      </c>
      <c r="H2125" s="33" t="s">
        <v>2407</v>
      </c>
      <c r="I2125" s="35">
        <v>19548.228999999999</v>
      </c>
      <c r="J2125" s="35">
        <v>19548.228999999999</v>
      </c>
      <c r="K2125" s="35">
        <v>3714.1635000000001</v>
      </c>
      <c r="L2125" s="35">
        <v>23262.392499999998</v>
      </c>
      <c r="M2125" s="35">
        <v>3.4000000000000002E-2</v>
      </c>
      <c r="N2125" s="33">
        <v>4645268</v>
      </c>
      <c r="O2125" s="43">
        <v>45066</v>
      </c>
      <c r="P2125" s="36">
        <v>0</v>
      </c>
    </row>
    <row r="2126" spans="1:16" ht="13.15" customHeight="1" x14ac:dyDescent="0.25">
      <c r="A2126" s="33" t="s">
        <v>68</v>
      </c>
      <c r="B2126" s="45" t="s">
        <v>2343</v>
      </c>
      <c r="C2126" s="46">
        <v>53</v>
      </c>
      <c r="D2126" s="47" t="s">
        <v>88</v>
      </c>
      <c r="E2126" s="34">
        <v>44962</v>
      </c>
      <c r="F2126" s="33" t="s">
        <v>5068</v>
      </c>
      <c r="G2126" s="33" t="s">
        <v>2406</v>
      </c>
      <c r="H2126" s="33" t="s">
        <v>2407</v>
      </c>
      <c r="I2126" s="35">
        <v>0</v>
      </c>
      <c r="J2126" s="35">
        <v>0</v>
      </c>
      <c r="K2126" s="35">
        <v>0</v>
      </c>
      <c r="L2126" s="35">
        <v>0</v>
      </c>
      <c r="M2126" s="35">
        <v>23262.358499999998</v>
      </c>
      <c r="N2126" s="33">
        <v>4645268</v>
      </c>
      <c r="O2126" s="43">
        <v>45290</v>
      </c>
      <c r="P2126" s="36">
        <v>0</v>
      </c>
    </row>
    <row r="2127" spans="1:16" ht="13.15" customHeight="1" x14ac:dyDescent="0.25">
      <c r="A2127" s="33" t="s">
        <v>68</v>
      </c>
      <c r="B2127" s="45" t="s">
        <v>2343</v>
      </c>
      <c r="C2127" s="46">
        <v>54</v>
      </c>
      <c r="D2127" s="47" t="s">
        <v>88</v>
      </c>
      <c r="E2127" s="34">
        <v>44962</v>
      </c>
      <c r="F2127" s="33" t="s">
        <v>5105</v>
      </c>
      <c r="G2127" s="33" t="s">
        <v>2408</v>
      </c>
      <c r="H2127" s="33" t="s">
        <v>2409</v>
      </c>
      <c r="I2127" s="35">
        <v>30597.234000000004</v>
      </c>
      <c r="J2127" s="35">
        <v>30597.234000000004</v>
      </c>
      <c r="K2127" s="35">
        <v>5813.4745000000003</v>
      </c>
      <c r="L2127" s="35">
        <v>36410.708500000001</v>
      </c>
      <c r="M2127" s="35">
        <v>36410.708500000001</v>
      </c>
      <c r="N2127" s="33">
        <v>6861278</v>
      </c>
      <c r="O2127" s="43">
        <v>45084</v>
      </c>
      <c r="P2127" s="36">
        <v>0</v>
      </c>
    </row>
    <row r="2128" spans="1:16" ht="13.15" customHeight="1" x14ac:dyDescent="0.25">
      <c r="A2128" s="33" t="s">
        <v>68</v>
      </c>
      <c r="B2128" s="45" t="s">
        <v>2343</v>
      </c>
      <c r="C2128" s="46">
        <v>55</v>
      </c>
      <c r="D2128" s="47" t="s">
        <v>88</v>
      </c>
      <c r="E2128" s="34">
        <v>44962</v>
      </c>
      <c r="F2128" s="33" t="s">
        <v>5106</v>
      </c>
      <c r="G2128" s="33" t="s">
        <v>2410</v>
      </c>
      <c r="H2128" s="33" t="s">
        <v>3741</v>
      </c>
      <c r="I2128" s="35">
        <v>2549.7694999999999</v>
      </c>
      <c r="J2128" s="35">
        <v>2549.7694999999999</v>
      </c>
      <c r="K2128" s="35">
        <v>484.45600000000002</v>
      </c>
      <c r="L2128" s="35">
        <v>3034.2255</v>
      </c>
      <c r="M2128" s="35">
        <v>0</v>
      </c>
      <c r="N2128" s="37"/>
      <c r="O2128" s="33"/>
      <c r="P2128" s="35">
        <v>0</v>
      </c>
    </row>
    <row r="2129" spans="1:16" ht="13.15" customHeight="1" x14ac:dyDescent="0.25">
      <c r="A2129" s="33" t="s">
        <v>68</v>
      </c>
      <c r="B2129" s="45" t="s">
        <v>2343</v>
      </c>
      <c r="C2129" s="46">
        <v>56</v>
      </c>
      <c r="D2129" s="47" t="s">
        <v>88</v>
      </c>
      <c r="E2129" s="34">
        <v>44962</v>
      </c>
      <c r="F2129" s="33" t="s">
        <v>5107</v>
      </c>
      <c r="G2129" s="33" t="s">
        <v>2411</v>
      </c>
      <c r="H2129" s="33" t="s">
        <v>3742</v>
      </c>
      <c r="I2129" s="35">
        <v>2000</v>
      </c>
      <c r="J2129" s="35">
        <v>2000</v>
      </c>
      <c r="K2129" s="35">
        <v>0</v>
      </c>
      <c r="L2129" s="35">
        <v>2000</v>
      </c>
      <c r="M2129" s="35">
        <v>2000</v>
      </c>
      <c r="N2129" s="33">
        <v>9175608</v>
      </c>
      <c r="O2129" s="43">
        <v>44969</v>
      </c>
      <c r="P2129" s="36">
        <v>0</v>
      </c>
    </row>
    <row r="2130" spans="1:16" ht="13.15" customHeight="1" x14ac:dyDescent="0.25">
      <c r="A2130" s="33" t="s">
        <v>68</v>
      </c>
      <c r="B2130" s="45" t="s">
        <v>2343</v>
      </c>
      <c r="C2130" s="46">
        <v>57</v>
      </c>
      <c r="D2130" s="47" t="s">
        <v>88</v>
      </c>
      <c r="E2130" s="34">
        <v>44962</v>
      </c>
      <c r="F2130" s="33" t="s">
        <v>5060</v>
      </c>
      <c r="G2130" s="33" t="s">
        <v>1419</v>
      </c>
      <c r="H2130" s="33" t="s">
        <v>2350</v>
      </c>
      <c r="I2130" s="35">
        <v>30597.234000000004</v>
      </c>
      <c r="J2130" s="35">
        <v>30597.234000000004</v>
      </c>
      <c r="K2130" s="35">
        <v>5813.4745000000003</v>
      </c>
      <c r="L2130" s="35">
        <v>36410.708500000001</v>
      </c>
      <c r="M2130" s="35">
        <v>12136.9005</v>
      </c>
      <c r="N2130" s="33" t="s">
        <v>2361</v>
      </c>
      <c r="O2130" s="43">
        <v>45213</v>
      </c>
      <c r="P2130" s="36">
        <v>0</v>
      </c>
    </row>
    <row r="2131" spans="1:16" ht="13.15" customHeight="1" x14ac:dyDescent="0.25">
      <c r="A2131" s="33" t="s">
        <v>68</v>
      </c>
      <c r="B2131" s="45" t="s">
        <v>2343</v>
      </c>
      <c r="C2131" s="46">
        <v>57</v>
      </c>
      <c r="D2131" s="47" t="s">
        <v>88</v>
      </c>
      <c r="E2131" s="34">
        <v>44962</v>
      </c>
      <c r="F2131" s="33" t="s">
        <v>5060</v>
      </c>
      <c r="G2131" s="33" t="s">
        <v>1419</v>
      </c>
      <c r="H2131" s="33" t="s">
        <v>2350</v>
      </c>
      <c r="I2131" s="35">
        <v>0</v>
      </c>
      <c r="J2131" s="35">
        <v>0</v>
      </c>
      <c r="K2131" s="35">
        <v>0</v>
      </c>
      <c r="L2131" s="35">
        <v>0</v>
      </c>
      <c r="M2131" s="36">
        <v>0</v>
      </c>
      <c r="N2131" s="37"/>
      <c r="O2131" s="33"/>
      <c r="P2131" s="35">
        <v>24273.807999999997</v>
      </c>
    </row>
    <row r="2132" spans="1:16" ht="13.15" customHeight="1" x14ac:dyDescent="0.25">
      <c r="A2132" s="33" t="s">
        <v>68</v>
      </c>
      <c r="B2132" s="45" t="s">
        <v>2343</v>
      </c>
      <c r="C2132" s="46">
        <v>58</v>
      </c>
      <c r="D2132" s="47" t="s">
        <v>88</v>
      </c>
      <c r="E2132" s="34">
        <v>44965</v>
      </c>
      <c r="F2132" s="33" t="s">
        <v>5108</v>
      </c>
      <c r="G2132" s="33" t="s">
        <v>2412</v>
      </c>
      <c r="H2132" s="33" t="s">
        <v>2413</v>
      </c>
      <c r="I2132" s="35">
        <v>1736.6669999999999</v>
      </c>
      <c r="J2132" s="35">
        <v>1736.6669999999999</v>
      </c>
      <c r="K2132" s="35">
        <v>190</v>
      </c>
      <c r="L2132" s="35">
        <v>1926.6669999999999</v>
      </c>
      <c r="M2132" s="35">
        <v>1926.6669999999999</v>
      </c>
      <c r="N2132" s="33">
        <v>3889303</v>
      </c>
      <c r="O2132" s="43">
        <v>45198</v>
      </c>
      <c r="P2132" s="36">
        <v>0</v>
      </c>
    </row>
    <row r="2133" spans="1:16" ht="13.15" customHeight="1" x14ac:dyDescent="0.25">
      <c r="A2133" s="33" t="s">
        <v>68</v>
      </c>
      <c r="B2133" s="45" t="s">
        <v>2343</v>
      </c>
      <c r="C2133" s="46">
        <v>59</v>
      </c>
      <c r="D2133" s="47" t="s">
        <v>88</v>
      </c>
      <c r="E2133" s="34">
        <v>44965</v>
      </c>
      <c r="F2133" s="33" t="s">
        <v>5109</v>
      </c>
      <c r="G2133" s="33" t="s">
        <v>1441</v>
      </c>
      <c r="H2133" s="33" t="s">
        <v>90</v>
      </c>
      <c r="I2133" s="35">
        <v>3399.69</v>
      </c>
      <c r="J2133" s="35">
        <v>3399.69</v>
      </c>
      <c r="K2133" s="35">
        <v>645.94100000000003</v>
      </c>
      <c r="L2133" s="35">
        <v>4045.6309999999999</v>
      </c>
      <c r="M2133" s="35">
        <v>4045.6309999999999</v>
      </c>
      <c r="N2133" s="33">
        <v>66</v>
      </c>
      <c r="O2133" s="43">
        <v>44926</v>
      </c>
      <c r="P2133" s="36">
        <v>0</v>
      </c>
    </row>
    <row r="2134" spans="1:16" ht="13.15" customHeight="1" x14ac:dyDescent="0.25">
      <c r="A2134" s="33" t="s">
        <v>68</v>
      </c>
      <c r="B2134" s="45" t="s">
        <v>2343</v>
      </c>
      <c r="C2134" s="46">
        <v>60</v>
      </c>
      <c r="D2134" s="47" t="s">
        <v>88</v>
      </c>
      <c r="E2134" s="34">
        <v>44965</v>
      </c>
      <c r="F2134" s="33" t="s">
        <v>5110</v>
      </c>
      <c r="G2134" s="33" t="s">
        <v>2414</v>
      </c>
      <c r="H2134" s="37"/>
      <c r="I2134" s="35">
        <v>32850</v>
      </c>
      <c r="J2134" s="35">
        <v>32850</v>
      </c>
      <c r="K2134" s="35">
        <v>6241.5</v>
      </c>
      <c r="L2134" s="35">
        <v>39091.5</v>
      </c>
      <c r="M2134" s="35">
        <v>0</v>
      </c>
      <c r="N2134" s="33"/>
      <c r="O2134" s="43"/>
      <c r="P2134" s="36">
        <v>0</v>
      </c>
    </row>
    <row r="2135" spans="1:16" ht="13.15" customHeight="1" x14ac:dyDescent="0.25">
      <c r="A2135" s="33" t="s">
        <v>68</v>
      </c>
      <c r="B2135" s="45" t="s">
        <v>2343</v>
      </c>
      <c r="C2135" s="46">
        <v>61</v>
      </c>
      <c r="D2135" s="47" t="s">
        <v>88</v>
      </c>
      <c r="E2135" s="34">
        <v>44965</v>
      </c>
      <c r="F2135" s="33" t="s">
        <v>5110</v>
      </c>
      <c r="G2135" s="33" t="s">
        <v>2415</v>
      </c>
      <c r="H2135" s="37"/>
      <c r="I2135" s="35">
        <v>23437.5</v>
      </c>
      <c r="J2135" s="35">
        <v>23437.5</v>
      </c>
      <c r="K2135" s="35">
        <v>4453.125</v>
      </c>
      <c r="L2135" s="35">
        <v>27890.625</v>
      </c>
      <c r="M2135" s="35">
        <v>0</v>
      </c>
      <c r="N2135" s="33"/>
      <c r="O2135" s="43"/>
      <c r="P2135" s="36">
        <v>0</v>
      </c>
    </row>
    <row r="2136" spans="1:16" ht="13.15" customHeight="1" x14ac:dyDescent="0.25">
      <c r="A2136" s="33" t="s">
        <v>68</v>
      </c>
      <c r="B2136" s="45" t="s">
        <v>2343</v>
      </c>
      <c r="C2136" s="46">
        <v>62</v>
      </c>
      <c r="D2136" s="47" t="s">
        <v>88</v>
      </c>
      <c r="E2136" s="34">
        <v>44966</v>
      </c>
      <c r="F2136" s="33" t="s">
        <v>5111</v>
      </c>
      <c r="G2136" s="33" t="s">
        <v>2416</v>
      </c>
      <c r="H2136" s="37"/>
      <c r="I2136" s="35">
        <v>1125</v>
      </c>
      <c r="J2136" s="35">
        <v>1125</v>
      </c>
      <c r="K2136" s="35">
        <v>213.75</v>
      </c>
      <c r="L2136" s="35">
        <v>1338.75</v>
      </c>
      <c r="M2136" s="35">
        <v>1338.75</v>
      </c>
      <c r="N2136" s="33" t="s">
        <v>2361</v>
      </c>
      <c r="O2136" s="43">
        <v>45161</v>
      </c>
      <c r="P2136" s="36">
        <v>0</v>
      </c>
    </row>
    <row r="2137" spans="1:16" ht="13.15" customHeight="1" x14ac:dyDescent="0.25">
      <c r="A2137" s="33" t="s">
        <v>68</v>
      </c>
      <c r="B2137" s="45" t="s">
        <v>2343</v>
      </c>
      <c r="C2137" s="46">
        <v>63</v>
      </c>
      <c r="D2137" s="47" t="s">
        <v>88</v>
      </c>
      <c r="E2137" s="34">
        <v>44966</v>
      </c>
      <c r="F2137" s="33" t="s">
        <v>5112</v>
      </c>
      <c r="G2137" s="33" t="s">
        <v>2378</v>
      </c>
      <c r="H2137" s="33" t="s">
        <v>2385</v>
      </c>
      <c r="I2137" s="35">
        <v>3399.69</v>
      </c>
      <c r="J2137" s="35">
        <v>3399.69</v>
      </c>
      <c r="K2137" s="35">
        <v>645.94100000000003</v>
      </c>
      <c r="L2137" s="35">
        <v>4045.6309999999999</v>
      </c>
      <c r="M2137" s="35">
        <v>4045.6309999999999</v>
      </c>
      <c r="N2137" s="33">
        <v>23129</v>
      </c>
      <c r="O2137" s="43">
        <v>45013</v>
      </c>
      <c r="P2137" s="36">
        <v>0</v>
      </c>
    </row>
    <row r="2138" spans="1:16" ht="13.15" customHeight="1" x14ac:dyDescent="0.25">
      <c r="A2138" s="33" t="s">
        <v>68</v>
      </c>
      <c r="B2138" s="45" t="s">
        <v>2343</v>
      </c>
      <c r="C2138" s="46">
        <v>64</v>
      </c>
      <c r="D2138" s="47" t="s">
        <v>88</v>
      </c>
      <c r="E2138" s="34">
        <v>44966</v>
      </c>
      <c r="F2138" s="33" t="s">
        <v>5113</v>
      </c>
      <c r="G2138" s="33" t="s">
        <v>1441</v>
      </c>
      <c r="H2138" s="33" t="s">
        <v>2346</v>
      </c>
      <c r="I2138" s="35">
        <v>30597.234000000004</v>
      </c>
      <c r="J2138" s="35">
        <v>30597.234000000004</v>
      </c>
      <c r="K2138" s="35">
        <v>5813.4745000000003</v>
      </c>
      <c r="L2138" s="35">
        <v>36410.708500000001</v>
      </c>
      <c r="M2138" s="35">
        <v>36410.708500000001</v>
      </c>
      <c r="N2138" s="33" t="s">
        <v>2417</v>
      </c>
      <c r="O2138" s="43">
        <v>45228</v>
      </c>
      <c r="P2138" s="36">
        <v>0</v>
      </c>
    </row>
    <row r="2139" spans="1:16" ht="13.15" customHeight="1" x14ac:dyDescent="0.25">
      <c r="A2139" s="33" t="s">
        <v>68</v>
      </c>
      <c r="B2139" s="45" t="s">
        <v>2343</v>
      </c>
      <c r="C2139" s="46">
        <v>65</v>
      </c>
      <c r="D2139" s="47" t="s">
        <v>88</v>
      </c>
      <c r="E2139" s="34">
        <v>44976</v>
      </c>
      <c r="F2139" s="33" t="s">
        <v>5105</v>
      </c>
      <c r="G2139" s="33" t="s">
        <v>2418</v>
      </c>
      <c r="H2139" s="33" t="s">
        <v>3743</v>
      </c>
      <c r="I2139" s="35">
        <v>1350</v>
      </c>
      <c r="J2139" s="35">
        <v>1350</v>
      </c>
      <c r="K2139" s="35">
        <v>0</v>
      </c>
      <c r="L2139" s="35">
        <v>1350</v>
      </c>
      <c r="M2139" s="35">
        <v>1350</v>
      </c>
      <c r="N2139" s="33">
        <v>3603152</v>
      </c>
      <c r="O2139" s="43">
        <v>44711</v>
      </c>
      <c r="P2139" s="36">
        <v>0</v>
      </c>
    </row>
    <row r="2140" spans="1:16" ht="13.15" customHeight="1" x14ac:dyDescent="0.25">
      <c r="A2140" s="33" t="s">
        <v>68</v>
      </c>
      <c r="B2140" s="45" t="s">
        <v>2343</v>
      </c>
      <c r="C2140" s="46">
        <v>66</v>
      </c>
      <c r="D2140" s="47" t="s">
        <v>88</v>
      </c>
      <c r="E2140" s="34">
        <v>44977</v>
      </c>
      <c r="F2140" s="33" t="s">
        <v>5114</v>
      </c>
      <c r="G2140" s="33" t="s">
        <v>2419</v>
      </c>
      <c r="H2140" s="33" t="s">
        <v>90</v>
      </c>
      <c r="I2140" s="35">
        <v>3600</v>
      </c>
      <c r="J2140" s="35">
        <v>3600</v>
      </c>
      <c r="K2140" s="35">
        <v>684</v>
      </c>
      <c r="L2140" s="35">
        <v>4284</v>
      </c>
      <c r="M2140" s="35">
        <v>4284</v>
      </c>
      <c r="N2140" s="33">
        <v>775044</v>
      </c>
      <c r="O2140" s="43">
        <v>44999</v>
      </c>
      <c r="P2140" s="36">
        <v>0</v>
      </c>
    </row>
    <row r="2141" spans="1:16" ht="13.15" customHeight="1" x14ac:dyDescent="0.25">
      <c r="A2141" s="33" t="s">
        <v>68</v>
      </c>
      <c r="B2141" s="45" t="s">
        <v>2343</v>
      </c>
      <c r="C2141" s="46">
        <v>67</v>
      </c>
      <c r="D2141" s="47" t="s">
        <v>88</v>
      </c>
      <c r="E2141" s="34">
        <v>44977</v>
      </c>
      <c r="F2141" s="33" t="s">
        <v>5064</v>
      </c>
      <c r="G2141" s="33" t="s">
        <v>2420</v>
      </c>
      <c r="H2141" s="33" t="s">
        <v>3744</v>
      </c>
      <c r="I2141" s="35">
        <v>67500</v>
      </c>
      <c r="J2141" s="35">
        <v>67500</v>
      </c>
      <c r="K2141" s="35">
        <v>1425</v>
      </c>
      <c r="L2141" s="35">
        <v>68925</v>
      </c>
      <c r="M2141" s="35">
        <v>68925</v>
      </c>
      <c r="N2141" s="33">
        <v>6236302</v>
      </c>
      <c r="O2141" s="43">
        <v>45013</v>
      </c>
      <c r="P2141" s="36">
        <v>0</v>
      </c>
    </row>
    <row r="2142" spans="1:16" ht="13.15" customHeight="1" x14ac:dyDescent="0.25">
      <c r="A2142" s="33" t="s">
        <v>68</v>
      </c>
      <c r="B2142" s="45" t="s">
        <v>2343</v>
      </c>
      <c r="C2142" s="46">
        <v>68</v>
      </c>
      <c r="D2142" s="47" t="s">
        <v>88</v>
      </c>
      <c r="E2142" s="34">
        <v>44977</v>
      </c>
      <c r="F2142" s="33" t="s">
        <v>5115</v>
      </c>
      <c r="G2142" s="33" t="s">
        <v>2421</v>
      </c>
      <c r="H2142" s="33" t="s">
        <v>3745</v>
      </c>
      <c r="I2142" s="35">
        <v>89724.74549999999</v>
      </c>
      <c r="J2142" s="35">
        <v>89724.74549999999</v>
      </c>
      <c r="K2142" s="35">
        <v>5647.7019999999993</v>
      </c>
      <c r="L2142" s="35">
        <v>95372.447499999995</v>
      </c>
      <c r="M2142" s="35">
        <v>95372.447499999995</v>
      </c>
      <c r="N2142" s="33">
        <v>1140526</v>
      </c>
      <c r="O2142" s="43">
        <v>44993</v>
      </c>
      <c r="P2142" s="36">
        <v>0</v>
      </c>
    </row>
    <row r="2143" spans="1:16" ht="13.15" customHeight="1" x14ac:dyDescent="0.25">
      <c r="A2143" s="33" t="s">
        <v>68</v>
      </c>
      <c r="B2143" s="45" t="s">
        <v>2343</v>
      </c>
      <c r="C2143" s="46">
        <v>69</v>
      </c>
      <c r="D2143" s="47" t="s">
        <v>88</v>
      </c>
      <c r="E2143" s="34">
        <v>44977</v>
      </c>
      <c r="F2143" s="33" t="s">
        <v>5115</v>
      </c>
      <c r="G2143" s="33" t="s">
        <v>2422</v>
      </c>
      <c r="H2143" s="37"/>
      <c r="I2143" s="35">
        <v>3600</v>
      </c>
      <c r="J2143" s="35">
        <v>3600</v>
      </c>
      <c r="K2143" s="35">
        <v>684</v>
      </c>
      <c r="L2143" s="35">
        <v>4284</v>
      </c>
      <c r="M2143" s="35">
        <v>4284</v>
      </c>
      <c r="N2143" s="33">
        <v>1140526</v>
      </c>
      <c r="O2143" s="43">
        <v>44993</v>
      </c>
      <c r="P2143" s="36">
        <v>0</v>
      </c>
    </row>
    <row r="2144" spans="1:16" ht="13.15" customHeight="1" x14ac:dyDescent="0.25">
      <c r="A2144" s="33" t="s">
        <v>68</v>
      </c>
      <c r="B2144" s="45" t="s">
        <v>2343</v>
      </c>
      <c r="C2144" s="46">
        <v>70</v>
      </c>
      <c r="D2144" s="47" t="s">
        <v>88</v>
      </c>
      <c r="E2144" s="34">
        <v>44977</v>
      </c>
      <c r="F2144" s="33" t="s">
        <v>5116</v>
      </c>
      <c r="G2144" s="33" t="s">
        <v>2423</v>
      </c>
      <c r="H2144" s="37"/>
      <c r="I2144" s="35">
        <v>1213719.4619999998</v>
      </c>
      <c r="J2144" s="35">
        <v>1213719.4619999998</v>
      </c>
      <c r="K2144" s="35">
        <v>13056.698</v>
      </c>
      <c r="L2144" s="35">
        <v>1226776.1599999999</v>
      </c>
      <c r="M2144" s="35">
        <v>0</v>
      </c>
      <c r="N2144" s="37"/>
      <c r="O2144" s="33"/>
      <c r="P2144" s="35">
        <v>0</v>
      </c>
    </row>
    <row r="2145" spans="1:16" ht="13.15" customHeight="1" x14ac:dyDescent="0.25">
      <c r="A2145" s="33" t="s">
        <v>68</v>
      </c>
      <c r="B2145" s="45" t="s">
        <v>2343</v>
      </c>
      <c r="C2145" s="46">
        <v>71</v>
      </c>
      <c r="D2145" s="47" t="s">
        <v>88</v>
      </c>
      <c r="E2145" s="34">
        <v>44986</v>
      </c>
      <c r="F2145" s="33" t="s">
        <v>5105</v>
      </c>
      <c r="G2145" s="33" t="s">
        <v>2424</v>
      </c>
      <c r="H2145" s="33" t="s">
        <v>3746</v>
      </c>
      <c r="I2145" s="35">
        <v>1350</v>
      </c>
      <c r="J2145" s="35">
        <v>1350</v>
      </c>
      <c r="K2145" s="35">
        <v>0</v>
      </c>
      <c r="L2145" s="35">
        <v>1350</v>
      </c>
      <c r="M2145" s="35">
        <v>1350</v>
      </c>
      <c r="N2145" s="33">
        <v>6861286</v>
      </c>
      <c r="O2145" s="43">
        <v>45053</v>
      </c>
      <c r="P2145" s="36">
        <v>0</v>
      </c>
    </row>
    <row r="2146" spans="1:16" ht="13.15" customHeight="1" x14ac:dyDescent="0.25">
      <c r="A2146" s="33" t="s">
        <v>68</v>
      </c>
      <c r="B2146" s="45" t="s">
        <v>2343</v>
      </c>
      <c r="C2146" s="46">
        <v>72</v>
      </c>
      <c r="D2146" s="47" t="s">
        <v>88</v>
      </c>
      <c r="E2146" s="34">
        <v>44997</v>
      </c>
      <c r="F2146" s="33" t="s">
        <v>5105</v>
      </c>
      <c r="G2146" s="33" t="s">
        <v>2425</v>
      </c>
      <c r="H2146" s="33" t="s">
        <v>2426</v>
      </c>
      <c r="I2146" s="35">
        <v>1800</v>
      </c>
      <c r="J2146" s="35">
        <v>1800</v>
      </c>
      <c r="K2146" s="35">
        <v>0</v>
      </c>
      <c r="L2146" s="35">
        <v>1800</v>
      </c>
      <c r="M2146" s="35">
        <v>1800</v>
      </c>
      <c r="N2146" s="33">
        <v>6861286</v>
      </c>
      <c r="O2146" s="43">
        <v>45053</v>
      </c>
      <c r="P2146" s="36">
        <v>0</v>
      </c>
    </row>
    <row r="2147" spans="1:16" ht="13.15" customHeight="1" x14ac:dyDescent="0.25">
      <c r="A2147" s="33" t="s">
        <v>68</v>
      </c>
      <c r="B2147" s="45" t="s">
        <v>2343</v>
      </c>
      <c r="C2147" s="46">
        <v>73</v>
      </c>
      <c r="D2147" s="47" t="s">
        <v>88</v>
      </c>
      <c r="E2147" s="34">
        <v>44997</v>
      </c>
      <c r="F2147" s="33" t="s">
        <v>5117</v>
      </c>
      <c r="G2147" s="33" t="s">
        <v>1419</v>
      </c>
      <c r="H2147" s="33" t="s">
        <v>2427</v>
      </c>
      <c r="I2147" s="35">
        <v>7649.308500000001</v>
      </c>
      <c r="J2147" s="35">
        <v>7649.308500000001</v>
      </c>
      <c r="K2147" s="35">
        <v>1453.3685</v>
      </c>
      <c r="L2147" s="35">
        <v>9102.6769999999997</v>
      </c>
      <c r="M2147" s="35">
        <v>9102.6769999999997</v>
      </c>
      <c r="N2147" s="33">
        <v>201153</v>
      </c>
      <c r="O2147" s="43">
        <v>44998</v>
      </c>
      <c r="P2147" s="36">
        <v>0</v>
      </c>
    </row>
    <row r="2148" spans="1:16" ht="13.15" customHeight="1" x14ac:dyDescent="0.25">
      <c r="A2148" s="33" t="s">
        <v>68</v>
      </c>
      <c r="B2148" s="45" t="s">
        <v>2343</v>
      </c>
      <c r="C2148" s="46">
        <v>74</v>
      </c>
      <c r="D2148" s="47" t="s">
        <v>88</v>
      </c>
      <c r="E2148" s="34">
        <v>44997</v>
      </c>
      <c r="F2148" s="33" t="s">
        <v>5073</v>
      </c>
      <c r="G2148" s="33" t="s">
        <v>2428</v>
      </c>
      <c r="H2148" s="33" t="s">
        <v>2429</v>
      </c>
      <c r="I2148" s="35">
        <v>7649.3070000000007</v>
      </c>
      <c r="J2148" s="35">
        <v>7649.3070000000007</v>
      </c>
      <c r="K2148" s="35">
        <v>1453.3685</v>
      </c>
      <c r="L2148" s="35">
        <v>9102.6755000000012</v>
      </c>
      <c r="M2148" s="35">
        <v>9102.6755000000012</v>
      </c>
      <c r="N2148" s="33">
        <v>33</v>
      </c>
      <c r="O2148" s="43">
        <v>45049</v>
      </c>
      <c r="P2148" s="36">
        <v>0</v>
      </c>
    </row>
    <row r="2149" spans="1:16" ht="13.15" customHeight="1" x14ac:dyDescent="0.25">
      <c r="A2149" s="33" t="s">
        <v>68</v>
      </c>
      <c r="B2149" s="45" t="s">
        <v>2343</v>
      </c>
      <c r="C2149" s="46">
        <v>75</v>
      </c>
      <c r="D2149" s="47" t="s">
        <v>88</v>
      </c>
      <c r="E2149" s="34">
        <v>44998</v>
      </c>
      <c r="F2149" s="33" t="s">
        <v>5118</v>
      </c>
      <c r="G2149" s="33" t="s">
        <v>2351</v>
      </c>
      <c r="H2149" s="33" t="s">
        <v>2430</v>
      </c>
      <c r="I2149" s="35">
        <v>20398.151999999998</v>
      </c>
      <c r="J2149" s="35">
        <v>20398.151999999998</v>
      </c>
      <c r="K2149" s="35">
        <v>3875.6489999999999</v>
      </c>
      <c r="L2149" s="35">
        <v>24273.800999999999</v>
      </c>
      <c r="M2149" s="35">
        <v>24273.800999999999</v>
      </c>
      <c r="N2149" s="33">
        <v>9020839</v>
      </c>
      <c r="O2149" s="43">
        <v>45010</v>
      </c>
      <c r="P2149" s="36">
        <v>0</v>
      </c>
    </row>
    <row r="2150" spans="1:16" ht="13.15" customHeight="1" x14ac:dyDescent="0.25">
      <c r="A2150" s="33" t="s">
        <v>68</v>
      </c>
      <c r="B2150" s="45" t="s">
        <v>2343</v>
      </c>
      <c r="C2150" s="46">
        <v>76</v>
      </c>
      <c r="D2150" s="47" t="s">
        <v>88</v>
      </c>
      <c r="E2150" s="34">
        <v>45004</v>
      </c>
      <c r="F2150" s="33" t="s">
        <v>5105</v>
      </c>
      <c r="G2150" s="33" t="s">
        <v>2431</v>
      </c>
      <c r="H2150" s="37"/>
      <c r="I2150" s="35">
        <v>1800</v>
      </c>
      <c r="J2150" s="35">
        <v>1800</v>
      </c>
      <c r="K2150" s="35">
        <v>0</v>
      </c>
      <c r="L2150" s="35">
        <v>1800</v>
      </c>
      <c r="M2150" s="35">
        <v>1800</v>
      </c>
      <c r="N2150" s="33">
        <v>6861286</v>
      </c>
      <c r="O2150" s="43">
        <v>45053</v>
      </c>
      <c r="P2150" s="36">
        <v>0</v>
      </c>
    </row>
    <row r="2151" spans="1:16" ht="13.15" customHeight="1" x14ac:dyDescent="0.25">
      <c r="A2151" s="33" t="s">
        <v>68</v>
      </c>
      <c r="B2151" s="45" t="s">
        <v>2343</v>
      </c>
      <c r="C2151" s="46">
        <v>77</v>
      </c>
      <c r="D2151" s="47" t="s">
        <v>88</v>
      </c>
      <c r="E2151" s="34">
        <v>45004</v>
      </c>
      <c r="F2151" s="33" t="s">
        <v>5105</v>
      </c>
      <c r="G2151" s="33" t="s">
        <v>2432</v>
      </c>
      <c r="H2151" s="37"/>
      <c r="I2151" s="35">
        <v>1800</v>
      </c>
      <c r="J2151" s="35">
        <v>1800</v>
      </c>
      <c r="K2151" s="35">
        <v>0</v>
      </c>
      <c r="L2151" s="35">
        <v>1800</v>
      </c>
      <c r="M2151" s="35">
        <v>1800</v>
      </c>
      <c r="N2151" s="33">
        <v>6861286</v>
      </c>
      <c r="O2151" s="43">
        <v>45053</v>
      </c>
      <c r="P2151" s="36">
        <v>0</v>
      </c>
    </row>
    <row r="2152" spans="1:16" ht="13.15" customHeight="1" x14ac:dyDescent="0.25">
      <c r="A2152" s="33" t="s">
        <v>68</v>
      </c>
      <c r="B2152" s="45" t="s">
        <v>2343</v>
      </c>
      <c r="C2152" s="46">
        <v>78</v>
      </c>
      <c r="D2152" s="47" t="s">
        <v>88</v>
      </c>
      <c r="E2152" s="34">
        <v>45005</v>
      </c>
      <c r="F2152" s="33" t="s">
        <v>5119</v>
      </c>
      <c r="G2152" s="33" t="s">
        <v>2433</v>
      </c>
      <c r="H2152" s="37"/>
      <c r="I2152" s="35">
        <v>35872.5</v>
      </c>
      <c r="J2152" s="35">
        <v>35872.5</v>
      </c>
      <c r="K2152" s="35">
        <v>6815.7749999999996</v>
      </c>
      <c r="L2152" s="35">
        <v>42688.275000000001</v>
      </c>
      <c r="M2152" s="35">
        <v>0</v>
      </c>
      <c r="N2152" s="37"/>
      <c r="O2152" s="33"/>
      <c r="P2152" s="35">
        <v>0</v>
      </c>
    </row>
    <row r="2153" spans="1:16" ht="13.15" customHeight="1" x14ac:dyDescent="0.25">
      <c r="A2153" s="33" t="s">
        <v>68</v>
      </c>
      <c r="B2153" s="45" t="s">
        <v>2343</v>
      </c>
      <c r="C2153" s="46">
        <v>79</v>
      </c>
      <c r="D2153" s="47" t="s">
        <v>88</v>
      </c>
      <c r="E2153" s="34">
        <v>45005</v>
      </c>
      <c r="F2153" s="33" t="s">
        <v>5120</v>
      </c>
      <c r="G2153" s="33" t="s">
        <v>1441</v>
      </c>
      <c r="H2153" s="33" t="s">
        <v>2434</v>
      </c>
      <c r="I2153" s="35">
        <v>22947.925500000001</v>
      </c>
      <c r="J2153" s="35">
        <v>22947.925500000001</v>
      </c>
      <c r="K2153" s="35">
        <v>4360.1059999999998</v>
      </c>
      <c r="L2153" s="35">
        <v>27308.031500000001</v>
      </c>
      <c r="M2153" s="35">
        <v>27308.031500000001</v>
      </c>
      <c r="N2153" s="33">
        <v>5602161</v>
      </c>
      <c r="O2153" s="43">
        <v>45010</v>
      </c>
      <c r="P2153" s="36">
        <v>0</v>
      </c>
    </row>
    <row r="2154" spans="1:16" ht="13.15" customHeight="1" x14ac:dyDescent="0.25">
      <c r="A2154" s="33" t="s">
        <v>68</v>
      </c>
      <c r="B2154" s="45" t="s">
        <v>2343</v>
      </c>
      <c r="C2154" s="46">
        <v>80</v>
      </c>
      <c r="D2154" s="47" t="s">
        <v>88</v>
      </c>
      <c r="E2154" s="34">
        <v>45005</v>
      </c>
      <c r="F2154" s="33" t="s">
        <v>5121</v>
      </c>
      <c r="G2154" s="33" t="s">
        <v>2435</v>
      </c>
      <c r="H2154" s="37"/>
      <c r="I2154" s="35">
        <v>43858.275000000001</v>
      </c>
      <c r="J2154" s="35">
        <v>43858.275000000001</v>
      </c>
      <c r="K2154" s="35">
        <v>8333.0730000000003</v>
      </c>
      <c r="L2154" s="35">
        <v>52191.347999999998</v>
      </c>
      <c r="M2154" s="35">
        <v>0</v>
      </c>
      <c r="N2154" s="37"/>
      <c r="O2154" s="33"/>
      <c r="P2154" s="35">
        <v>0</v>
      </c>
    </row>
    <row r="2155" spans="1:16" ht="13.15" customHeight="1" x14ac:dyDescent="0.25">
      <c r="A2155" s="33" t="s">
        <v>68</v>
      </c>
      <c r="B2155" s="45" t="s">
        <v>2343</v>
      </c>
      <c r="C2155" s="46">
        <v>81</v>
      </c>
      <c r="D2155" s="47" t="s">
        <v>88</v>
      </c>
      <c r="E2155" s="34">
        <v>45006</v>
      </c>
      <c r="F2155" s="33" t="s">
        <v>5122</v>
      </c>
      <c r="G2155" s="33" t="s">
        <v>2436</v>
      </c>
      <c r="H2155" s="37"/>
      <c r="I2155" s="35">
        <v>36240.224999999999</v>
      </c>
      <c r="J2155" s="35">
        <v>36240.224999999999</v>
      </c>
      <c r="K2155" s="35">
        <v>6885.6435000000001</v>
      </c>
      <c r="L2155" s="35">
        <v>43125.868499999997</v>
      </c>
      <c r="M2155" s="35">
        <v>43125.868499999997</v>
      </c>
      <c r="N2155" s="33">
        <v>2159</v>
      </c>
      <c r="O2155" s="43">
        <v>45259</v>
      </c>
      <c r="P2155" s="36">
        <v>0</v>
      </c>
    </row>
    <row r="2156" spans="1:16" ht="13.15" customHeight="1" x14ac:dyDescent="0.25">
      <c r="A2156" s="33" t="s">
        <v>68</v>
      </c>
      <c r="B2156" s="45" t="s">
        <v>2343</v>
      </c>
      <c r="C2156" s="46">
        <v>82</v>
      </c>
      <c r="D2156" s="47" t="s">
        <v>88</v>
      </c>
      <c r="E2156" s="34">
        <v>45006</v>
      </c>
      <c r="F2156" s="33" t="s">
        <v>5123</v>
      </c>
      <c r="G2156" s="33" t="s">
        <v>2437</v>
      </c>
      <c r="H2156" s="33" t="s">
        <v>2438</v>
      </c>
      <c r="I2156" s="35">
        <v>682500</v>
      </c>
      <c r="J2156" s="35">
        <v>682500</v>
      </c>
      <c r="K2156" s="35">
        <v>1425</v>
      </c>
      <c r="L2156" s="35">
        <v>683925</v>
      </c>
      <c r="M2156" s="35">
        <v>683925</v>
      </c>
      <c r="N2156" s="33" t="s">
        <v>2361</v>
      </c>
      <c r="O2156" s="43">
        <v>45283</v>
      </c>
      <c r="P2156" s="36">
        <v>0</v>
      </c>
    </row>
    <row r="2157" spans="1:16" ht="13.15" customHeight="1" x14ac:dyDescent="0.25">
      <c r="A2157" s="33" t="s">
        <v>68</v>
      </c>
      <c r="B2157" s="45" t="s">
        <v>2343</v>
      </c>
      <c r="C2157" s="46">
        <v>83</v>
      </c>
      <c r="D2157" s="47" t="s">
        <v>88</v>
      </c>
      <c r="E2157" s="34">
        <v>45006</v>
      </c>
      <c r="F2157" s="33" t="s">
        <v>5123</v>
      </c>
      <c r="G2157" s="33" t="s">
        <v>2439</v>
      </c>
      <c r="H2157" s="33" t="s">
        <v>2438</v>
      </c>
      <c r="I2157" s="35">
        <v>2700</v>
      </c>
      <c r="J2157" s="35">
        <v>2700</v>
      </c>
      <c r="K2157" s="35">
        <v>513</v>
      </c>
      <c r="L2157" s="35">
        <v>3213</v>
      </c>
      <c r="M2157" s="35">
        <v>3213</v>
      </c>
      <c r="N2157" s="33" t="s">
        <v>2361</v>
      </c>
      <c r="O2157" s="43">
        <v>45283</v>
      </c>
      <c r="P2157" s="36">
        <v>0</v>
      </c>
    </row>
    <row r="2158" spans="1:16" ht="13.15" customHeight="1" x14ac:dyDescent="0.25">
      <c r="A2158" s="33" t="s">
        <v>68</v>
      </c>
      <c r="B2158" s="45" t="s">
        <v>2343</v>
      </c>
      <c r="C2158" s="46">
        <v>84</v>
      </c>
      <c r="D2158" s="47" t="s">
        <v>88</v>
      </c>
      <c r="E2158" s="34">
        <v>45006</v>
      </c>
      <c r="F2158" s="33" t="s">
        <v>5123</v>
      </c>
      <c r="G2158" s="33" t="s">
        <v>2440</v>
      </c>
      <c r="H2158" s="37"/>
      <c r="I2158" s="35">
        <v>24526.908499999998</v>
      </c>
      <c r="J2158" s="35">
        <v>24526.908499999998</v>
      </c>
      <c r="K2158" s="35">
        <v>4660.1125000000002</v>
      </c>
      <c r="L2158" s="35">
        <v>29187.021000000001</v>
      </c>
      <c r="M2158" s="35">
        <v>0</v>
      </c>
      <c r="N2158" s="37"/>
      <c r="O2158" s="33"/>
      <c r="P2158" s="35">
        <v>0</v>
      </c>
    </row>
    <row r="2159" spans="1:16" ht="13.15" customHeight="1" x14ac:dyDescent="0.25">
      <c r="A2159" s="33" t="s">
        <v>68</v>
      </c>
      <c r="B2159" s="45" t="s">
        <v>2343</v>
      </c>
      <c r="C2159" s="46">
        <v>85</v>
      </c>
      <c r="D2159" s="47" t="s">
        <v>88</v>
      </c>
      <c r="E2159" s="34">
        <v>45008</v>
      </c>
      <c r="F2159" s="33" t="s">
        <v>5124</v>
      </c>
      <c r="G2159" s="33" t="s">
        <v>2441</v>
      </c>
      <c r="H2159" s="33" t="s">
        <v>226</v>
      </c>
      <c r="I2159" s="35">
        <v>106800</v>
      </c>
      <c r="J2159" s="35">
        <v>106800</v>
      </c>
      <c r="K2159" s="35">
        <v>0</v>
      </c>
      <c r="L2159" s="35">
        <v>106800</v>
      </c>
      <c r="M2159" s="35">
        <v>106800</v>
      </c>
      <c r="N2159" s="33">
        <v>1</v>
      </c>
      <c r="O2159" s="43">
        <v>45024</v>
      </c>
      <c r="P2159" s="36">
        <v>0</v>
      </c>
    </row>
    <row r="2160" spans="1:16" ht="13.15" customHeight="1" x14ac:dyDescent="0.25">
      <c r="A2160" s="33" t="s">
        <v>68</v>
      </c>
      <c r="B2160" s="45" t="s">
        <v>2343</v>
      </c>
      <c r="C2160" s="46">
        <v>86</v>
      </c>
      <c r="D2160" s="47" t="s">
        <v>88</v>
      </c>
      <c r="E2160" s="34">
        <v>45012</v>
      </c>
      <c r="F2160" s="33" t="s">
        <v>5125</v>
      </c>
      <c r="G2160" s="33" t="s">
        <v>2442</v>
      </c>
      <c r="H2160" s="33" t="s">
        <v>2443</v>
      </c>
      <c r="I2160" s="35">
        <v>1191000</v>
      </c>
      <c r="J2160" s="35">
        <v>1191000</v>
      </c>
      <c r="K2160" s="35">
        <v>3990</v>
      </c>
      <c r="L2160" s="35">
        <v>1194990</v>
      </c>
      <c r="M2160" s="35">
        <v>1194990</v>
      </c>
      <c r="N2160" s="33">
        <v>26</v>
      </c>
      <c r="O2160" s="43">
        <v>45259</v>
      </c>
      <c r="P2160" s="36">
        <v>0</v>
      </c>
    </row>
    <row r="2161" spans="1:16" ht="13.15" customHeight="1" x14ac:dyDescent="0.25">
      <c r="A2161" s="33" t="s">
        <v>68</v>
      </c>
      <c r="B2161" s="45" t="s">
        <v>2343</v>
      </c>
      <c r="C2161" s="46">
        <v>87</v>
      </c>
      <c r="D2161" s="47" t="s">
        <v>88</v>
      </c>
      <c r="E2161" s="34">
        <v>45012</v>
      </c>
      <c r="F2161" s="33" t="s">
        <v>5125</v>
      </c>
      <c r="G2161" s="33" t="s">
        <v>2444</v>
      </c>
      <c r="H2161" s="37"/>
      <c r="I2161" s="35">
        <v>24526.908499999998</v>
      </c>
      <c r="J2161" s="35">
        <v>24526.908499999998</v>
      </c>
      <c r="K2161" s="35">
        <v>4660.1125000000002</v>
      </c>
      <c r="L2161" s="35">
        <v>29187.021000000001</v>
      </c>
      <c r="M2161" s="35">
        <v>29187.021000000001</v>
      </c>
      <c r="N2161" s="33">
        <v>26</v>
      </c>
      <c r="O2161" s="43">
        <v>45259</v>
      </c>
      <c r="P2161" s="36">
        <v>0</v>
      </c>
    </row>
    <row r="2162" spans="1:16" ht="13.15" customHeight="1" x14ac:dyDescent="0.25">
      <c r="A2162" s="33" t="s">
        <v>68</v>
      </c>
      <c r="B2162" s="45" t="s">
        <v>2343</v>
      </c>
      <c r="C2162" s="46">
        <v>88</v>
      </c>
      <c r="D2162" s="47" t="s">
        <v>88</v>
      </c>
      <c r="E2162" s="34">
        <v>45012</v>
      </c>
      <c r="F2162" s="33" t="s">
        <v>5126</v>
      </c>
      <c r="G2162" s="33" t="s">
        <v>2445</v>
      </c>
      <c r="H2162" s="33" t="s">
        <v>2443</v>
      </c>
      <c r="I2162" s="35">
        <v>216300</v>
      </c>
      <c r="J2162" s="35">
        <v>216300</v>
      </c>
      <c r="K2162" s="35">
        <v>2622</v>
      </c>
      <c r="L2162" s="35">
        <v>218922</v>
      </c>
      <c r="M2162" s="35">
        <v>218922</v>
      </c>
      <c r="N2162" s="33" t="s">
        <v>2361</v>
      </c>
      <c r="O2162" s="43">
        <v>45273</v>
      </c>
      <c r="P2162" s="36">
        <v>0</v>
      </c>
    </row>
    <row r="2163" spans="1:16" ht="13.15" customHeight="1" x14ac:dyDescent="0.25">
      <c r="A2163" s="33" t="s">
        <v>68</v>
      </c>
      <c r="B2163" s="45" t="s">
        <v>2343</v>
      </c>
      <c r="C2163" s="46">
        <v>89</v>
      </c>
      <c r="D2163" s="47" t="s">
        <v>88</v>
      </c>
      <c r="E2163" s="34">
        <v>45018</v>
      </c>
      <c r="F2163" s="33" t="s">
        <v>5127</v>
      </c>
      <c r="G2163" s="33" t="s">
        <v>2446</v>
      </c>
      <c r="H2163" s="33" t="s">
        <v>2447</v>
      </c>
      <c r="I2163" s="35">
        <v>216300</v>
      </c>
      <c r="J2163" s="35">
        <v>216300</v>
      </c>
      <c r="K2163" s="35">
        <v>1425</v>
      </c>
      <c r="L2163" s="35">
        <v>217725</v>
      </c>
      <c r="M2163" s="35">
        <v>217725</v>
      </c>
      <c r="N2163" s="33" t="s">
        <v>2417</v>
      </c>
      <c r="O2163" s="43">
        <v>45198</v>
      </c>
      <c r="P2163" s="36">
        <v>0</v>
      </c>
    </row>
    <row r="2164" spans="1:16" ht="13.15" customHeight="1" x14ac:dyDescent="0.25">
      <c r="A2164" s="33" t="s">
        <v>68</v>
      </c>
      <c r="B2164" s="45" t="s">
        <v>2343</v>
      </c>
      <c r="C2164" s="46">
        <v>90</v>
      </c>
      <c r="D2164" s="47" t="s">
        <v>88</v>
      </c>
      <c r="E2164" s="34">
        <v>45018</v>
      </c>
      <c r="F2164" s="33" t="s">
        <v>5128</v>
      </c>
      <c r="G2164" s="33" t="s">
        <v>2448</v>
      </c>
      <c r="H2164" s="37"/>
      <c r="I2164" s="35">
        <v>13500</v>
      </c>
      <c r="J2164" s="35">
        <v>13500</v>
      </c>
      <c r="K2164" s="35">
        <v>2565</v>
      </c>
      <c r="L2164" s="35">
        <v>16065</v>
      </c>
      <c r="M2164" s="35">
        <v>16065</v>
      </c>
      <c r="N2164" s="33" t="s">
        <v>2361</v>
      </c>
      <c r="O2164" s="43">
        <v>45278</v>
      </c>
      <c r="P2164" s="36">
        <v>0</v>
      </c>
    </row>
    <row r="2165" spans="1:16" ht="13.15" customHeight="1" x14ac:dyDescent="0.25">
      <c r="A2165" s="33" t="s">
        <v>68</v>
      </c>
      <c r="B2165" s="45" t="s">
        <v>2343</v>
      </c>
      <c r="C2165" s="46">
        <v>91</v>
      </c>
      <c r="D2165" s="47" t="s">
        <v>88</v>
      </c>
      <c r="E2165" s="34">
        <v>45018</v>
      </c>
      <c r="F2165" s="33" t="s">
        <v>5128</v>
      </c>
      <c r="G2165" s="33" t="s">
        <v>2449</v>
      </c>
      <c r="H2165" s="33" t="s">
        <v>2447</v>
      </c>
      <c r="I2165" s="35">
        <v>1177500</v>
      </c>
      <c r="J2165" s="35">
        <v>1177500</v>
      </c>
      <c r="K2165" s="35">
        <v>1425</v>
      </c>
      <c r="L2165" s="35">
        <v>1178925</v>
      </c>
      <c r="M2165" s="35">
        <v>1178925</v>
      </c>
      <c r="N2165" s="33" t="s">
        <v>2361</v>
      </c>
      <c r="O2165" s="43">
        <v>45278</v>
      </c>
      <c r="P2165" s="36">
        <v>0</v>
      </c>
    </row>
    <row r="2166" spans="1:16" ht="13.15" customHeight="1" x14ac:dyDescent="0.25">
      <c r="A2166" s="33" t="s">
        <v>68</v>
      </c>
      <c r="B2166" s="45" t="s">
        <v>2343</v>
      </c>
      <c r="C2166" s="46">
        <v>92</v>
      </c>
      <c r="D2166" s="47" t="s">
        <v>88</v>
      </c>
      <c r="E2166" s="34">
        <v>45018</v>
      </c>
      <c r="F2166" s="33" t="s">
        <v>5129</v>
      </c>
      <c r="G2166" s="33" t="s">
        <v>2450</v>
      </c>
      <c r="H2166" s="37"/>
      <c r="I2166" s="35">
        <v>20464.98</v>
      </c>
      <c r="J2166" s="35">
        <v>20464.98</v>
      </c>
      <c r="K2166" s="35">
        <v>3888.346</v>
      </c>
      <c r="L2166" s="35">
        <v>24353.326000000001</v>
      </c>
      <c r="M2166" s="35">
        <v>0</v>
      </c>
      <c r="N2166" s="37"/>
      <c r="O2166" s="33"/>
      <c r="P2166" s="35">
        <v>0</v>
      </c>
    </row>
    <row r="2167" spans="1:16" ht="13.15" customHeight="1" x14ac:dyDescent="0.25">
      <c r="A2167" s="33" t="s">
        <v>68</v>
      </c>
      <c r="B2167" s="45" t="s">
        <v>2343</v>
      </c>
      <c r="C2167" s="46">
        <v>93</v>
      </c>
      <c r="D2167" s="47" t="s">
        <v>88</v>
      </c>
      <c r="E2167" s="34">
        <v>45018</v>
      </c>
      <c r="F2167" s="33" t="s">
        <v>5129</v>
      </c>
      <c r="G2167" s="33" t="s">
        <v>2451</v>
      </c>
      <c r="H2167" s="33" t="s">
        <v>3632</v>
      </c>
      <c r="I2167" s="35">
        <v>215722.90400000001</v>
      </c>
      <c r="J2167" s="35">
        <v>215722.90400000001</v>
      </c>
      <c r="K2167" s="35">
        <v>10207.352000000001</v>
      </c>
      <c r="L2167" s="35">
        <v>225930.25599999999</v>
      </c>
      <c r="M2167" s="35">
        <v>0</v>
      </c>
      <c r="N2167" s="37"/>
      <c r="O2167" s="33"/>
      <c r="P2167" s="35">
        <v>0</v>
      </c>
    </row>
    <row r="2168" spans="1:16" ht="13.15" customHeight="1" x14ac:dyDescent="0.25">
      <c r="A2168" s="33" t="s">
        <v>68</v>
      </c>
      <c r="B2168" s="45" t="s">
        <v>2343</v>
      </c>
      <c r="C2168" s="46">
        <v>94</v>
      </c>
      <c r="D2168" s="47" t="s">
        <v>88</v>
      </c>
      <c r="E2168" s="34">
        <v>45018</v>
      </c>
      <c r="F2168" s="33" t="s">
        <v>5130</v>
      </c>
      <c r="G2168" s="33" t="s">
        <v>2452</v>
      </c>
      <c r="H2168" s="33" t="s">
        <v>2453</v>
      </c>
      <c r="I2168" s="35">
        <v>109355.18400000001</v>
      </c>
      <c r="J2168" s="35">
        <v>109355.18400000001</v>
      </c>
      <c r="K2168" s="35">
        <v>9377.4850000000006</v>
      </c>
      <c r="L2168" s="35">
        <v>118732.66899999999</v>
      </c>
      <c r="M2168" s="35">
        <v>118732.66899999999</v>
      </c>
      <c r="N2168" s="33" t="s">
        <v>2361</v>
      </c>
      <c r="O2168" s="43">
        <v>45112</v>
      </c>
      <c r="P2168" s="36">
        <v>0</v>
      </c>
    </row>
    <row r="2169" spans="1:16" ht="13.15" customHeight="1" x14ac:dyDescent="0.25">
      <c r="A2169" s="33" t="s">
        <v>68</v>
      </c>
      <c r="B2169" s="45" t="s">
        <v>2343</v>
      </c>
      <c r="C2169" s="46">
        <v>95</v>
      </c>
      <c r="D2169" s="47" t="s">
        <v>88</v>
      </c>
      <c r="E2169" s="34">
        <v>45019</v>
      </c>
      <c r="F2169" s="33" t="s">
        <v>5131</v>
      </c>
      <c r="G2169" s="33" t="s">
        <v>2364</v>
      </c>
      <c r="H2169" s="33" t="s">
        <v>3747</v>
      </c>
      <c r="I2169" s="35">
        <v>5660</v>
      </c>
      <c r="J2169" s="35">
        <v>5660</v>
      </c>
      <c r="K2169" s="35">
        <v>1075.4000000000001</v>
      </c>
      <c r="L2169" s="35">
        <v>6735.4</v>
      </c>
      <c r="M2169" s="35">
        <v>6735.4</v>
      </c>
      <c r="N2169" s="33">
        <v>5597777</v>
      </c>
      <c r="O2169" s="43">
        <v>45053</v>
      </c>
      <c r="P2169" s="36">
        <v>0</v>
      </c>
    </row>
    <row r="2170" spans="1:16" ht="13.15" customHeight="1" x14ac:dyDescent="0.25">
      <c r="A2170" s="33" t="s">
        <v>68</v>
      </c>
      <c r="B2170" s="45" t="s">
        <v>2343</v>
      </c>
      <c r="C2170" s="46">
        <v>96</v>
      </c>
      <c r="D2170" s="47" t="s">
        <v>88</v>
      </c>
      <c r="E2170" s="34">
        <v>45020</v>
      </c>
      <c r="F2170" s="33" t="s">
        <v>5132</v>
      </c>
      <c r="G2170" s="33" t="s">
        <v>1419</v>
      </c>
      <c r="H2170" s="33" t="s">
        <v>2346</v>
      </c>
      <c r="I2170" s="35">
        <v>10199.075999999999</v>
      </c>
      <c r="J2170" s="35">
        <v>10199.075999999999</v>
      </c>
      <c r="K2170" s="35">
        <v>1937.8244999999999</v>
      </c>
      <c r="L2170" s="35">
        <v>12136.9005</v>
      </c>
      <c r="M2170" s="35">
        <v>12136.9005</v>
      </c>
      <c r="N2170" s="33">
        <v>8617409</v>
      </c>
      <c r="O2170" s="43">
        <v>45062</v>
      </c>
      <c r="P2170" s="36">
        <v>0</v>
      </c>
    </row>
    <row r="2171" spans="1:16" ht="13.15" customHeight="1" x14ac:dyDescent="0.25">
      <c r="A2171" s="33" t="s">
        <v>68</v>
      </c>
      <c r="B2171" s="45" t="s">
        <v>2343</v>
      </c>
      <c r="C2171" s="46">
        <v>97</v>
      </c>
      <c r="D2171" s="47" t="s">
        <v>88</v>
      </c>
      <c r="E2171" s="34">
        <v>45020</v>
      </c>
      <c r="F2171" s="33" t="s">
        <v>5133</v>
      </c>
      <c r="G2171" s="33" t="s">
        <v>2454</v>
      </c>
      <c r="H2171" s="33" t="s">
        <v>2455</v>
      </c>
      <c r="I2171" s="35">
        <v>200</v>
      </c>
      <c r="J2171" s="35">
        <v>200</v>
      </c>
      <c r="K2171" s="35">
        <v>0</v>
      </c>
      <c r="L2171" s="35">
        <v>200</v>
      </c>
      <c r="M2171" s="35">
        <v>200</v>
      </c>
      <c r="N2171" s="33">
        <v>6376940</v>
      </c>
      <c r="O2171" s="43">
        <v>45025</v>
      </c>
      <c r="P2171" s="36">
        <v>0</v>
      </c>
    </row>
    <row r="2172" spans="1:16" ht="13.15" customHeight="1" x14ac:dyDescent="0.25">
      <c r="A2172" s="33" t="s">
        <v>68</v>
      </c>
      <c r="B2172" s="45" t="s">
        <v>2343</v>
      </c>
      <c r="C2172" s="46">
        <v>98</v>
      </c>
      <c r="D2172" s="47" t="s">
        <v>88</v>
      </c>
      <c r="E2172" s="34">
        <v>45022</v>
      </c>
      <c r="F2172" s="33" t="s">
        <v>5134</v>
      </c>
      <c r="G2172" s="33" t="s">
        <v>2456</v>
      </c>
      <c r="H2172" s="33" t="s">
        <v>3748</v>
      </c>
      <c r="I2172" s="35">
        <v>212700</v>
      </c>
      <c r="J2172" s="35">
        <v>212700</v>
      </c>
      <c r="K2172" s="35">
        <v>1938</v>
      </c>
      <c r="L2172" s="35">
        <v>214638</v>
      </c>
      <c r="M2172" s="35">
        <v>149638</v>
      </c>
      <c r="N2172" s="33">
        <v>5</v>
      </c>
      <c r="O2172" s="43">
        <v>45259</v>
      </c>
      <c r="P2172" s="36">
        <v>0</v>
      </c>
    </row>
    <row r="2173" spans="1:16" ht="13.15" customHeight="1" x14ac:dyDescent="0.25">
      <c r="A2173" s="33" t="s">
        <v>68</v>
      </c>
      <c r="B2173" s="45" t="s">
        <v>2343</v>
      </c>
      <c r="C2173" s="46">
        <v>98</v>
      </c>
      <c r="D2173" s="47" t="s">
        <v>88</v>
      </c>
      <c r="E2173" s="34">
        <v>45022</v>
      </c>
      <c r="F2173" s="33" t="s">
        <v>5134</v>
      </c>
      <c r="G2173" s="33" t="s">
        <v>2456</v>
      </c>
      <c r="H2173" s="33" t="s">
        <v>3748</v>
      </c>
      <c r="I2173" s="35">
        <v>0</v>
      </c>
      <c r="J2173" s="35">
        <v>0</v>
      </c>
      <c r="K2173" s="35">
        <v>0</v>
      </c>
      <c r="L2173" s="35">
        <v>0</v>
      </c>
      <c r="M2173" s="35">
        <v>65000</v>
      </c>
      <c r="N2173" s="33" t="s">
        <v>2361</v>
      </c>
      <c r="O2173" s="43">
        <v>45278</v>
      </c>
      <c r="P2173" s="36">
        <v>0</v>
      </c>
    </row>
    <row r="2174" spans="1:16" ht="13.15" customHeight="1" x14ac:dyDescent="0.25">
      <c r="A2174" s="33" t="s">
        <v>68</v>
      </c>
      <c r="B2174" s="45" t="s">
        <v>2343</v>
      </c>
      <c r="C2174" s="46">
        <v>99</v>
      </c>
      <c r="D2174" s="47" t="s">
        <v>88</v>
      </c>
      <c r="E2174" s="34">
        <v>45022</v>
      </c>
      <c r="F2174" s="33" t="s">
        <v>5135</v>
      </c>
      <c r="G2174" s="33" t="s">
        <v>2457</v>
      </c>
      <c r="H2174" s="33" t="s">
        <v>3748</v>
      </c>
      <c r="I2174" s="35">
        <v>1087500</v>
      </c>
      <c r="J2174" s="35">
        <v>1087500</v>
      </c>
      <c r="K2174" s="35">
        <v>1425</v>
      </c>
      <c r="L2174" s="35">
        <v>1088925</v>
      </c>
      <c r="M2174" s="35">
        <v>1088925</v>
      </c>
      <c r="N2174" s="33" t="s">
        <v>2361</v>
      </c>
      <c r="O2174" s="43">
        <v>45278</v>
      </c>
      <c r="P2174" s="36">
        <v>0</v>
      </c>
    </row>
    <row r="2175" spans="1:16" ht="13.15" customHeight="1" x14ac:dyDescent="0.25">
      <c r="A2175" s="33" t="s">
        <v>68</v>
      </c>
      <c r="B2175" s="45" t="s">
        <v>2343</v>
      </c>
      <c r="C2175" s="46">
        <v>100</v>
      </c>
      <c r="D2175" s="47" t="s">
        <v>88</v>
      </c>
      <c r="E2175" s="34">
        <v>45022</v>
      </c>
      <c r="F2175" s="33" t="s">
        <v>5135</v>
      </c>
      <c r="G2175" s="33" t="s">
        <v>2458</v>
      </c>
      <c r="H2175" s="37"/>
      <c r="I2175" s="35">
        <v>24526.908499999998</v>
      </c>
      <c r="J2175" s="35">
        <v>24526.908499999998</v>
      </c>
      <c r="K2175" s="35">
        <v>4660.1125000000002</v>
      </c>
      <c r="L2175" s="35">
        <v>29187.021000000001</v>
      </c>
      <c r="M2175" s="35">
        <v>13122.020999999999</v>
      </c>
      <c r="N2175" s="33" t="s">
        <v>2361</v>
      </c>
      <c r="O2175" s="43">
        <v>45278</v>
      </c>
      <c r="P2175" s="36">
        <v>0</v>
      </c>
    </row>
    <row r="2176" spans="1:16" ht="13.15" customHeight="1" x14ac:dyDescent="0.25">
      <c r="A2176" s="33" t="s">
        <v>68</v>
      </c>
      <c r="B2176" s="45" t="s">
        <v>2343</v>
      </c>
      <c r="C2176" s="46">
        <v>100</v>
      </c>
      <c r="D2176" s="47" t="s">
        <v>88</v>
      </c>
      <c r="E2176" s="34">
        <v>45022</v>
      </c>
      <c r="F2176" s="33" t="s">
        <v>5135</v>
      </c>
      <c r="G2176" s="33" t="s">
        <v>2458</v>
      </c>
      <c r="H2176" s="37"/>
      <c r="I2176" s="35">
        <v>0</v>
      </c>
      <c r="J2176" s="35">
        <v>0</v>
      </c>
      <c r="K2176" s="35">
        <v>0</v>
      </c>
      <c r="L2176" s="35">
        <v>0</v>
      </c>
      <c r="M2176" s="35">
        <v>16065</v>
      </c>
      <c r="N2176" s="33" t="s">
        <v>2361</v>
      </c>
      <c r="O2176" s="43">
        <v>45278</v>
      </c>
      <c r="P2176" s="36">
        <v>0</v>
      </c>
    </row>
    <row r="2177" spans="1:16" ht="13.15" customHeight="1" x14ac:dyDescent="0.25">
      <c r="A2177" s="33" t="s">
        <v>68</v>
      </c>
      <c r="B2177" s="45" t="s">
        <v>2343</v>
      </c>
      <c r="C2177" s="46">
        <v>101</v>
      </c>
      <c r="D2177" s="47" t="s">
        <v>88</v>
      </c>
      <c r="E2177" s="34">
        <v>45022</v>
      </c>
      <c r="F2177" s="33" t="s">
        <v>5135</v>
      </c>
      <c r="G2177" s="33" t="s">
        <v>2459</v>
      </c>
      <c r="H2177" s="33" t="s">
        <v>3748</v>
      </c>
      <c r="I2177" s="35">
        <v>13500</v>
      </c>
      <c r="J2177" s="35">
        <v>13500</v>
      </c>
      <c r="K2177" s="35">
        <v>2565</v>
      </c>
      <c r="L2177" s="35">
        <v>16065</v>
      </c>
      <c r="M2177" s="35">
        <v>16065</v>
      </c>
      <c r="N2177" s="33" t="s">
        <v>2361</v>
      </c>
      <c r="O2177" s="43">
        <v>45278</v>
      </c>
      <c r="P2177" s="36">
        <v>0</v>
      </c>
    </row>
    <row r="2178" spans="1:16" ht="13.15" customHeight="1" x14ac:dyDescent="0.25">
      <c r="A2178" s="33" t="s">
        <v>68</v>
      </c>
      <c r="B2178" s="45" t="s">
        <v>2343</v>
      </c>
      <c r="C2178" s="46">
        <v>102</v>
      </c>
      <c r="D2178" s="47" t="s">
        <v>88</v>
      </c>
      <c r="E2178" s="34">
        <v>45022</v>
      </c>
      <c r="F2178" s="33" t="s">
        <v>5136</v>
      </c>
      <c r="G2178" s="33" t="s">
        <v>2460</v>
      </c>
      <c r="H2178" s="33" t="s">
        <v>3749</v>
      </c>
      <c r="I2178" s="35">
        <v>59495.357499999998</v>
      </c>
      <c r="J2178" s="35">
        <v>59495.357499999998</v>
      </c>
      <c r="K2178" s="35">
        <v>4654.1175000000003</v>
      </c>
      <c r="L2178" s="35">
        <v>64149.474999999999</v>
      </c>
      <c r="M2178" s="35">
        <v>64149.474999999999</v>
      </c>
      <c r="N2178" s="33" t="s">
        <v>2361</v>
      </c>
      <c r="O2178" s="43">
        <v>45146</v>
      </c>
      <c r="P2178" s="36">
        <v>0</v>
      </c>
    </row>
    <row r="2179" spans="1:16" ht="13.15" customHeight="1" x14ac:dyDescent="0.25">
      <c r="A2179" s="33" t="s">
        <v>68</v>
      </c>
      <c r="B2179" s="45" t="s">
        <v>2343</v>
      </c>
      <c r="C2179" s="46">
        <v>103</v>
      </c>
      <c r="D2179" s="47" t="s">
        <v>88</v>
      </c>
      <c r="E2179" s="34">
        <v>45026</v>
      </c>
      <c r="F2179" s="33" t="s">
        <v>5137</v>
      </c>
      <c r="G2179" s="33" t="s">
        <v>2364</v>
      </c>
      <c r="H2179" s="33" t="s">
        <v>3750</v>
      </c>
      <c r="I2179" s="35">
        <v>19710</v>
      </c>
      <c r="J2179" s="35">
        <v>19710</v>
      </c>
      <c r="K2179" s="35">
        <v>3744.9</v>
      </c>
      <c r="L2179" s="35">
        <v>23454.9</v>
      </c>
      <c r="M2179" s="35">
        <v>23454.9</v>
      </c>
      <c r="N2179" s="33">
        <v>109086</v>
      </c>
      <c r="O2179" s="43">
        <v>45146</v>
      </c>
      <c r="P2179" s="36">
        <v>0</v>
      </c>
    </row>
    <row r="2180" spans="1:16" ht="13.15" customHeight="1" x14ac:dyDescent="0.25">
      <c r="A2180" s="33" t="s">
        <v>68</v>
      </c>
      <c r="B2180" s="45" t="s">
        <v>2343</v>
      </c>
      <c r="C2180" s="46">
        <v>104</v>
      </c>
      <c r="D2180" s="47" t="s">
        <v>88</v>
      </c>
      <c r="E2180" s="34">
        <v>45026</v>
      </c>
      <c r="F2180" s="33" t="s">
        <v>5070</v>
      </c>
      <c r="G2180" s="33" t="s">
        <v>2461</v>
      </c>
      <c r="H2180" s="33" t="s">
        <v>2427</v>
      </c>
      <c r="I2180" s="35">
        <v>7649.308500000001</v>
      </c>
      <c r="J2180" s="35">
        <v>7649.308500000001</v>
      </c>
      <c r="K2180" s="35">
        <v>1453.3685</v>
      </c>
      <c r="L2180" s="35">
        <v>9102.6769999999997</v>
      </c>
      <c r="M2180" s="35">
        <v>9102.6769999999997</v>
      </c>
      <c r="N2180" s="33">
        <v>5199930</v>
      </c>
      <c r="O2180" s="43">
        <v>45198</v>
      </c>
      <c r="P2180" s="36">
        <v>0</v>
      </c>
    </row>
    <row r="2181" spans="1:16" ht="13.15" customHeight="1" x14ac:dyDescent="0.25">
      <c r="A2181" s="33" t="s">
        <v>68</v>
      </c>
      <c r="B2181" s="45" t="s">
        <v>2343</v>
      </c>
      <c r="C2181" s="46">
        <v>105</v>
      </c>
      <c r="D2181" s="47" t="s">
        <v>88</v>
      </c>
      <c r="E2181" s="34">
        <v>45028</v>
      </c>
      <c r="F2181" s="33" t="s">
        <v>5077</v>
      </c>
      <c r="G2181" s="33" t="s">
        <v>2364</v>
      </c>
      <c r="H2181" s="33" t="s">
        <v>3751</v>
      </c>
      <c r="I2181" s="35">
        <v>6860</v>
      </c>
      <c r="J2181" s="35">
        <v>6860</v>
      </c>
      <c r="K2181" s="35">
        <v>1303.4000000000001</v>
      </c>
      <c r="L2181" s="35">
        <v>8163.4</v>
      </c>
      <c r="M2181" s="35">
        <v>8163.4</v>
      </c>
      <c r="N2181" s="33" t="s">
        <v>2361</v>
      </c>
      <c r="O2181" s="43">
        <v>45187</v>
      </c>
      <c r="P2181" s="36">
        <v>0</v>
      </c>
    </row>
    <row r="2182" spans="1:16" ht="13.15" customHeight="1" x14ac:dyDescent="0.25">
      <c r="A2182" s="33" t="s">
        <v>68</v>
      </c>
      <c r="B2182" s="45" t="s">
        <v>2343</v>
      </c>
      <c r="C2182" s="46">
        <v>106</v>
      </c>
      <c r="D2182" s="47" t="s">
        <v>88</v>
      </c>
      <c r="E2182" s="34">
        <v>45033</v>
      </c>
      <c r="F2182" s="33" t="s">
        <v>5138</v>
      </c>
      <c r="G2182" s="33" t="s">
        <v>2462</v>
      </c>
      <c r="H2182" s="37"/>
      <c r="I2182" s="35">
        <v>22353.75</v>
      </c>
      <c r="J2182" s="35">
        <v>22353.75</v>
      </c>
      <c r="K2182" s="35">
        <v>4247.2129999999997</v>
      </c>
      <c r="L2182" s="35">
        <v>26600.963</v>
      </c>
      <c r="M2182" s="35">
        <v>5.0000000000000001E-4</v>
      </c>
      <c r="N2182" s="33" t="s">
        <v>2361</v>
      </c>
      <c r="O2182" s="43">
        <v>45198</v>
      </c>
      <c r="P2182" s="36">
        <v>0</v>
      </c>
    </row>
    <row r="2183" spans="1:16" ht="13.15" customHeight="1" x14ac:dyDescent="0.25">
      <c r="A2183" s="33" t="s">
        <v>68</v>
      </c>
      <c r="B2183" s="45" t="s">
        <v>2343</v>
      </c>
      <c r="C2183" s="46">
        <v>106</v>
      </c>
      <c r="D2183" s="47" t="s">
        <v>88</v>
      </c>
      <c r="E2183" s="34">
        <v>45033</v>
      </c>
      <c r="F2183" s="33" t="s">
        <v>5138</v>
      </c>
      <c r="G2183" s="33" t="s">
        <v>2462</v>
      </c>
      <c r="H2183" s="37"/>
      <c r="I2183" s="35">
        <v>0</v>
      </c>
      <c r="J2183" s="35">
        <v>0</v>
      </c>
      <c r="K2183" s="35">
        <v>0</v>
      </c>
      <c r="L2183" s="35">
        <v>0</v>
      </c>
      <c r="M2183" s="35">
        <v>26600.962500000001</v>
      </c>
      <c r="N2183" s="33">
        <v>3</v>
      </c>
      <c r="O2183" s="43">
        <v>45102</v>
      </c>
      <c r="P2183" s="36">
        <v>0</v>
      </c>
    </row>
    <row r="2184" spans="1:16" ht="13.15" customHeight="1" x14ac:dyDescent="0.25">
      <c r="A2184" s="33" t="s">
        <v>68</v>
      </c>
      <c r="B2184" s="45" t="s">
        <v>2343</v>
      </c>
      <c r="C2184" s="46">
        <v>107</v>
      </c>
      <c r="D2184" s="47" t="s">
        <v>88</v>
      </c>
      <c r="E2184" s="34">
        <v>45033</v>
      </c>
      <c r="F2184" s="33" t="s">
        <v>5138</v>
      </c>
      <c r="G2184" s="33" t="s">
        <v>2463</v>
      </c>
      <c r="H2184" s="37"/>
      <c r="I2184" s="35">
        <v>24450</v>
      </c>
      <c r="J2184" s="35">
        <v>24450</v>
      </c>
      <c r="K2184" s="35">
        <v>4645.5</v>
      </c>
      <c r="L2184" s="35">
        <v>29095.5</v>
      </c>
      <c r="M2184" s="35">
        <v>29095.5</v>
      </c>
      <c r="N2184" s="33" t="s">
        <v>2417</v>
      </c>
      <c r="O2184" s="43">
        <v>45198</v>
      </c>
      <c r="P2184" s="36">
        <v>0</v>
      </c>
    </row>
    <row r="2185" spans="1:16" ht="13.15" customHeight="1" x14ac:dyDescent="0.25">
      <c r="A2185" s="33" t="s">
        <v>68</v>
      </c>
      <c r="B2185" s="45" t="s">
        <v>2343</v>
      </c>
      <c r="C2185" s="46">
        <v>108</v>
      </c>
      <c r="D2185" s="47" t="s">
        <v>88</v>
      </c>
      <c r="E2185" s="34">
        <v>45033</v>
      </c>
      <c r="F2185" s="33" t="s">
        <v>4526</v>
      </c>
      <c r="G2185" s="33" t="s">
        <v>2464</v>
      </c>
      <c r="H2185" s="37"/>
      <c r="I2185" s="35">
        <v>2211670.0524999998</v>
      </c>
      <c r="J2185" s="35">
        <v>2351589.6359999999</v>
      </c>
      <c r="K2185" s="35">
        <v>446802.03099999996</v>
      </c>
      <c r="L2185" s="35">
        <v>2658472.0835000002</v>
      </c>
      <c r="M2185" s="35">
        <v>0</v>
      </c>
      <c r="N2185" s="37"/>
      <c r="O2185" s="33"/>
      <c r="P2185" s="35">
        <v>0</v>
      </c>
    </row>
    <row r="2186" spans="1:16" ht="13.15" customHeight="1" x14ac:dyDescent="0.25">
      <c r="A2186" s="33" t="s">
        <v>68</v>
      </c>
      <c r="B2186" s="45" t="s">
        <v>2343</v>
      </c>
      <c r="C2186" s="46">
        <v>109</v>
      </c>
      <c r="D2186" s="47" t="s">
        <v>88</v>
      </c>
      <c r="E2186" s="34">
        <v>45033</v>
      </c>
      <c r="F2186" s="33" t="s">
        <v>5121</v>
      </c>
      <c r="G2186" s="33" t="s">
        <v>2465</v>
      </c>
      <c r="H2186" s="37"/>
      <c r="I2186" s="35">
        <v>67822.5</v>
      </c>
      <c r="J2186" s="35">
        <v>67822.5</v>
      </c>
      <c r="K2186" s="35">
        <v>12886.275</v>
      </c>
      <c r="L2186" s="35">
        <v>80708.774999999994</v>
      </c>
      <c r="M2186" s="35">
        <v>0</v>
      </c>
      <c r="N2186" s="37"/>
      <c r="O2186" s="33"/>
      <c r="P2186" s="35">
        <v>0</v>
      </c>
    </row>
    <row r="2187" spans="1:16" ht="13.15" customHeight="1" x14ac:dyDescent="0.25">
      <c r="A2187" s="33" t="s">
        <v>68</v>
      </c>
      <c r="B2187" s="45" t="s">
        <v>2343</v>
      </c>
      <c r="C2187" s="46">
        <v>110</v>
      </c>
      <c r="D2187" s="47" t="s">
        <v>88</v>
      </c>
      <c r="E2187" s="34">
        <v>45043</v>
      </c>
      <c r="F2187" s="33" t="s">
        <v>5139</v>
      </c>
      <c r="G2187" s="33" t="s">
        <v>2466</v>
      </c>
      <c r="H2187" s="37"/>
      <c r="I2187" s="35">
        <v>6058.6495000000004</v>
      </c>
      <c r="J2187" s="35">
        <v>6058.6495000000004</v>
      </c>
      <c r="K2187" s="35">
        <v>1151.1434999999999</v>
      </c>
      <c r="L2187" s="35">
        <v>7209.7929999999997</v>
      </c>
      <c r="M2187" s="35">
        <v>7209.7929999999997</v>
      </c>
      <c r="N2187" s="33">
        <v>6808204</v>
      </c>
      <c r="O2187" s="43">
        <v>45041</v>
      </c>
      <c r="P2187" s="36">
        <v>0</v>
      </c>
    </row>
    <row r="2188" spans="1:16" ht="13.15" customHeight="1" x14ac:dyDescent="0.25">
      <c r="A2188" s="33" t="s">
        <v>68</v>
      </c>
      <c r="B2188" s="45" t="s">
        <v>2343</v>
      </c>
      <c r="C2188" s="46">
        <v>111</v>
      </c>
      <c r="D2188" s="47" t="s">
        <v>88</v>
      </c>
      <c r="E2188" s="34">
        <v>45043</v>
      </c>
      <c r="F2188" s="33" t="s">
        <v>5140</v>
      </c>
      <c r="G2188" s="33" t="s">
        <v>2467</v>
      </c>
      <c r="H2188" s="37"/>
      <c r="I2188" s="35">
        <v>8169.2</v>
      </c>
      <c r="J2188" s="35">
        <v>8169.2</v>
      </c>
      <c r="K2188" s="35">
        <v>1552.1479999999999</v>
      </c>
      <c r="L2188" s="35">
        <v>9721.348</v>
      </c>
      <c r="M2188" s="35">
        <v>9721.348</v>
      </c>
      <c r="N2188" s="33">
        <v>4899721</v>
      </c>
      <c r="O2188" s="43">
        <v>45039</v>
      </c>
      <c r="P2188" s="36">
        <v>0</v>
      </c>
    </row>
    <row r="2189" spans="1:16" ht="13.15" customHeight="1" x14ac:dyDescent="0.25">
      <c r="A2189" s="33" t="s">
        <v>68</v>
      </c>
      <c r="B2189" s="45" t="s">
        <v>2343</v>
      </c>
      <c r="C2189" s="46">
        <v>112</v>
      </c>
      <c r="D2189" s="47" t="s">
        <v>88</v>
      </c>
      <c r="E2189" s="34">
        <v>45048</v>
      </c>
      <c r="F2189" s="33" t="s">
        <v>5141</v>
      </c>
      <c r="G2189" s="33" t="s">
        <v>2468</v>
      </c>
      <c r="H2189" s="33" t="s">
        <v>3752</v>
      </c>
      <c r="I2189" s="35">
        <v>41004.512000000002</v>
      </c>
      <c r="J2189" s="35">
        <v>41004.512000000002</v>
      </c>
      <c r="K2189" s="35">
        <v>2090.8575000000001</v>
      </c>
      <c r="L2189" s="35">
        <v>43095.369500000001</v>
      </c>
      <c r="M2189" s="35">
        <v>43095.369500000001</v>
      </c>
      <c r="N2189" s="33" t="s">
        <v>2417</v>
      </c>
      <c r="O2189" s="43">
        <v>45089</v>
      </c>
      <c r="P2189" s="36">
        <v>0</v>
      </c>
    </row>
    <row r="2190" spans="1:16" ht="13.15" customHeight="1" x14ac:dyDescent="0.25">
      <c r="A2190" s="33" t="s">
        <v>68</v>
      </c>
      <c r="B2190" s="45" t="s">
        <v>2343</v>
      </c>
      <c r="C2190" s="46">
        <v>113</v>
      </c>
      <c r="D2190" s="47" t="s">
        <v>88</v>
      </c>
      <c r="E2190" s="34">
        <v>45048</v>
      </c>
      <c r="F2190" s="33" t="s">
        <v>5142</v>
      </c>
      <c r="G2190" s="33" t="s">
        <v>2469</v>
      </c>
      <c r="H2190" s="37"/>
      <c r="I2190" s="35">
        <v>74732.531999999992</v>
      </c>
      <c r="J2190" s="35">
        <v>74732.531999999992</v>
      </c>
      <c r="K2190" s="35">
        <v>14199.181</v>
      </c>
      <c r="L2190" s="35">
        <v>88931.713000000003</v>
      </c>
      <c r="M2190" s="35">
        <v>88931.713000000003</v>
      </c>
      <c r="N2190" s="33" t="s">
        <v>2361</v>
      </c>
      <c r="O2190" s="43">
        <v>45193</v>
      </c>
      <c r="P2190" s="36">
        <v>0</v>
      </c>
    </row>
    <row r="2191" spans="1:16" ht="13.15" customHeight="1" x14ac:dyDescent="0.25">
      <c r="A2191" s="33" t="s">
        <v>68</v>
      </c>
      <c r="B2191" s="45" t="s">
        <v>2343</v>
      </c>
      <c r="C2191" s="46">
        <v>114</v>
      </c>
      <c r="D2191" s="47" t="s">
        <v>88</v>
      </c>
      <c r="E2191" s="34">
        <v>45048</v>
      </c>
      <c r="F2191" s="33" t="s">
        <v>5095</v>
      </c>
      <c r="G2191" s="33" t="s">
        <v>2470</v>
      </c>
      <c r="H2191" s="37"/>
      <c r="I2191" s="35">
        <v>80745</v>
      </c>
      <c r="J2191" s="35">
        <v>80745</v>
      </c>
      <c r="K2191" s="35">
        <v>15341.55</v>
      </c>
      <c r="L2191" s="35">
        <v>96086.55</v>
      </c>
      <c r="M2191" s="35">
        <v>96086.55</v>
      </c>
      <c r="N2191" s="33">
        <v>634</v>
      </c>
      <c r="O2191" s="43">
        <v>45164</v>
      </c>
      <c r="P2191" s="36">
        <v>0</v>
      </c>
    </row>
    <row r="2192" spans="1:16" ht="13.15" customHeight="1" x14ac:dyDescent="0.25">
      <c r="A2192" s="33" t="s">
        <v>68</v>
      </c>
      <c r="B2192" s="45" t="s">
        <v>2343</v>
      </c>
      <c r="C2192" s="46">
        <v>115</v>
      </c>
      <c r="D2192" s="47" t="s">
        <v>88</v>
      </c>
      <c r="E2192" s="34">
        <v>45048</v>
      </c>
      <c r="F2192" s="33" t="s">
        <v>5095</v>
      </c>
      <c r="G2192" s="33" t="s">
        <v>2471</v>
      </c>
      <c r="H2192" s="33" t="s">
        <v>3607</v>
      </c>
      <c r="I2192" s="35">
        <v>113778.69350000001</v>
      </c>
      <c r="J2192" s="35">
        <v>113778.69350000001</v>
      </c>
      <c r="K2192" s="35">
        <v>21617.951999999997</v>
      </c>
      <c r="L2192" s="35">
        <v>135396.64550000001</v>
      </c>
      <c r="M2192" s="35">
        <v>135396.64550000001</v>
      </c>
      <c r="N2192" s="33">
        <v>634</v>
      </c>
      <c r="O2192" s="43">
        <v>45164</v>
      </c>
      <c r="P2192" s="36">
        <v>0</v>
      </c>
    </row>
    <row r="2193" spans="1:16" ht="13.15" customHeight="1" x14ac:dyDescent="0.25">
      <c r="A2193" s="33" t="s">
        <v>68</v>
      </c>
      <c r="B2193" s="45" t="s">
        <v>2343</v>
      </c>
      <c r="C2193" s="46">
        <v>116</v>
      </c>
      <c r="D2193" s="47" t="s">
        <v>88</v>
      </c>
      <c r="E2193" s="34">
        <v>45048</v>
      </c>
      <c r="F2193" s="33" t="s">
        <v>4294</v>
      </c>
      <c r="G2193" s="33" t="s">
        <v>2472</v>
      </c>
      <c r="H2193" s="33" t="s">
        <v>3753</v>
      </c>
      <c r="I2193" s="35">
        <v>10199.075999999999</v>
      </c>
      <c r="J2193" s="35">
        <v>10199.075999999999</v>
      </c>
      <c r="K2193" s="35">
        <v>1937.8244999999999</v>
      </c>
      <c r="L2193" s="35">
        <v>12136.9005</v>
      </c>
      <c r="M2193" s="35">
        <v>12136.9005</v>
      </c>
      <c r="N2193" s="33">
        <v>5475072</v>
      </c>
      <c r="O2193" s="43">
        <v>45080</v>
      </c>
      <c r="P2193" s="36">
        <v>0</v>
      </c>
    </row>
    <row r="2194" spans="1:16" ht="13.15" customHeight="1" x14ac:dyDescent="0.25">
      <c r="A2194" s="33" t="s">
        <v>68</v>
      </c>
      <c r="B2194" s="45" t="s">
        <v>2343</v>
      </c>
      <c r="C2194" s="46">
        <v>117</v>
      </c>
      <c r="D2194" s="47" t="s">
        <v>88</v>
      </c>
      <c r="E2194" s="34">
        <v>45048</v>
      </c>
      <c r="F2194" s="33" t="s">
        <v>5116</v>
      </c>
      <c r="G2194" s="33" t="s">
        <v>2473</v>
      </c>
      <c r="H2194" s="33" t="s">
        <v>3754</v>
      </c>
      <c r="I2194" s="35">
        <v>45298.616999999998</v>
      </c>
      <c r="J2194" s="35">
        <v>45298.616999999998</v>
      </c>
      <c r="K2194" s="35">
        <v>2906.7370000000001</v>
      </c>
      <c r="L2194" s="35">
        <v>48205.353999999999</v>
      </c>
      <c r="M2194" s="35">
        <v>48205.353999999999</v>
      </c>
      <c r="N2194" s="33">
        <v>93</v>
      </c>
      <c r="O2194" s="43">
        <v>45074</v>
      </c>
      <c r="P2194" s="36">
        <v>0</v>
      </c>
    </row>
    <row r="2195" spans="1:16" ht="13.15" customHeight="1" x14ac:dyDescent="0.25">
      <c r="A2195" s="33" t="s">
        <v>68</v>
      </c>
      <c r="B2195" s="45" t="s">
        <v>2343</v>
      </c>
      <c r="C2195" s="46">
        <v>118</v>
      </c>
      <c r="D2195" s="47" t="s">
        <v>88</v>
      </c>
      <c r="E2195" s="34">
        <v>45048</v>
      </c>
      <c r="F2195" s="33" t="s">
        <v>5099</v>
      </c>
      <c r="G2195" s="33" t="s">
        <v>2351</v>
      </c>
      <c r="H2195" s="33" t="s">
        <v>3755</v>
      </c>
      <c r="I2195" s="35">
        <v>9242.9130000000005</v>
      </c>
      <c r="J2195" s="35">
        <v>9242.9130000000005</v>
      </c>
      <c r="K2195" s="35">
        <v>1756.1534999999999</v>
      </c>
      <c r="L2195" s="35">
        <v>10999.066499999999</v>
      </c>
      <c r="M2195" s="35">
        <v>10999.066499999999</v>
      </c>
      <c r="N2195" s="33">
        <v>415041</v>
      </c>
      <c r="O2195" s="43">
        <v>45132</v>
      </c>
      <c r="P2195" s="36">
        <v>0</v>
      </c>
    </row>
    <row r="2196" spans="1:16" ht="13.15" customHeight="1" x14ac:dyDescent="0.25">
      <c r="A2196" s="33" t="s">
        <v>68</v>
      </c>
      <c r="B2196" s="45" t="s">
        <v>2343</v>
      </c>
      <c r="C2196" s="46">
        <v>119</v>
      </c>
      <c r="D2196" s="47" t="s">
        <v>88</v>
      </c>
      <c r="E2196" s="34">
        <v>45048</v>
      </c>
      <c r="F2196" s="33" t="s">
        <v>5075</v>
      </c>
      <c r="G2196" s="33" t="s">
        <v>1419</v>
      </c>
      <c r="H2196" s="33" t="s">
        <v>3756</v>
      </c>
      <c r="I2196" s="35">
        <v>10199.078</v>
      </c>
      <c r="J2196" s="35">
        <v>10199.078</v>
      </c>
      <c r="K2196" s="35">
        <v>1937.825</v>
      </c>
      <c r="L2196" s="35">
        <v>12136.903</v>
      </c>
      <c r="M2196" s="35">
        <v>12136.903</v>
      </c>
      <c r="N2196" s="33">
        <v>3737733</v>
      </c>
      <c r="O2196" s="43">
        <v>44961</v>
      </c>
      <c r="P2196" s="36">
        <v>0</v>
      </c>
    </row>
    <row r="2197" spans="1:16" ht="13.15" customHeight="1" x14ac:dyDescent="0.25">
      <c r="A2197" s="33" t="s">
        <v>68</v>
      </c>
      <c r="B2197" s="45" t="s">
        <v>2343</v>
      </c>
      <c r="C2197" s="46">
        <v>120</v>
      </c>
      <c r="D2197" s="47" t="s">
        <v>88</v>
      </c>
      <c r="E2197" s="34">
        <v>45048</v>
      </c>
      <c r="F2197" s="33" t="s">
        <v>5067</v>
      </c>
      <c r="G2197" s="33" t="s">
        <v>2474</v>
      </c>
      <c r="H2197" s="33" t="s">
        <v>3757</v>
      </c>
      <c r="I2197" s="35">
        <v>10199.078</v>
      </c>
      <c r="J2197" s="35">
        <v>10199.078</v>
      </c>
      <c r="K2197" s="35">
        <v>1937.825</v>
      </c>
      <c r="L2197" s="35">
        <v>12136.903</v>
      </c>
      <c r="M2197" s="35">
        <v>12136.903</v>
      </c>
      <c r="N2197" s="33">
        <v>2698259</v>
      </c>
      <c r="O2197" s="43">
        <v>44943</v>
      </c>
      <c r="P2197" s="36">
        <v>0</v>
      </c>
    </row>
    <row r="2198" spans="1:16" ht="13.15" customHeight="1" x14ac:dyDescent="0.25">
      <c r="A2198" s="33" t="s">
        <v>68</v>
      </c>
      <c r="B2198" s="45" t="s">
        <v>2343</v>
      </c>
      <c r="C2198" s="46">
        <v>121</v>
      </c>
      <c r="D2198" s="47" t="s">
        <v>88</v>
      </c>
      <c r="E2198" s="34">
        <v>45048</v>
      </c>
      <c r="F2198" s="33" t="s">
        <v>5098</v>
      </c>
      <c r="G2198" s="33" t="s">
        <v>2351</v>
      </c>
      <c r="H2198" s="33" t="s">
        <v>3597</v>
      </c>
      <c r="I2198" s="35">
        <v>5099.5389999999998</v>
      </c>
      <c r="J2198" s="35">
        <v>5099.5389999999998</v>
      </c>
      <c r="K2198" s="35">
        <v>968.91250000000002</v>
      </c>
      <c r="L2198" s="35">
        <v>6068.4515000000001</v>
      </c>
      <c r="M2198" s="35">
        <v>6068.4515000000001</v>
      </c>
      <c r="N2198" s="33">
        <v>30</v>
      </c>
      <c r="O2198" s="43">
        <v>45075</v>
      </c>
      <c r="P2198" s="36">
        <v>0</v>
      </c>
    </row>
    <row r="2199" spans="1:16" ht="13.15" customHeight="1" x14ac:dyDescent="0.25">
      <c r="A2199" s="33" t="s">
        <v>68</v>
      </c>
      <c r="B2199" s="45" t="s">
        <v>2343</v>
      </c>
      <c r="C2199" s="46">
        <v>122</v>
      </c>
      <c r="D2199" s="47" t="s">
        <v>88</v>
      </c>
      <c r="E2199" s="34">
        <v>45053</v>
      </c>
      <c r="F2199" s="33" t="s">
        <v>5114</v>
      </c>
      <c r="G2199" s="33" t="s">
        <v>2475</v>
      </c>
      <c r="H2199" s="33" t="s">
        <v>3713</v>
      </c>
      <c r="I2199" s="35">
        <v>1200</v>
      </c>
      <c r="J2199" s="35">
        <v>1200</v>
      </c>
      <c r="K2199" s="35">
        <v>228</v>
      </c>
      <c r="L2199" s="35">
        <v>1428</v>
      </c>
      <c r="M2199" s="35">
        <v>1428</v>
      </c>
      <c r="N2199" s="33">
        <v>1442235</v>
      </c>
      <c r="O2199" s="43">
        <v>45066</v>
      </c>
      <c r="P2199" s="36">
        <v>0</v>
      </c>
    </row>
    <row r="2200" spans="1:16" ht="13.15" customHeight="1" x14ac:dyDescent="0.25">
      <c r="A2200" s="33" t="s">
        <v>68</v>
      </c>
      <c r="B2200" s="45" t="s">
        <v>2343</v>
      </c>
      <c r="C2200" s="46">
        <v>123</v>
      </c>
      <c r="D2200" s="47" t="s">
        <v>88</v>
      </c>
      <c r="E2200" s="34">
        <v>45053</v>
      </c>
      <c r="F2200" s="33" t="s">
        <v>5143</v>
      </c>
      <c r="G2200" s="33" t="s">
        <v>2476</v>
      </c>
      <c r="H2200" s="33" t="s">
        <v>3758</v>
      </c>
      <c r="I2200" s="35">
        <v>87473.595000000001</v>
      </c>
      <c r="J2200" s="35">
        <v>87473.595000000001</v>
      </c>
      <c r="K2200" s="35">
        <v>8069.9835000000003</v>
      </c>
      <c r="L2200" s="35">
        <v>95543.578500000003</v>
      </c>
      <c r="M2200" s="35">
        <v>95543.578500000003</v>
      </c>
      <c r="N2200" s="33">
        <v>1430774</v>
      </c>
      <c r="O2200" s="43">
        <v>45019</v>
      </c>
      <c r="P2200" s="36">
        <v>0</v>
      </c>
    </row>
    <row r="2201" spans="1:16" ht="13.15" customHeight="1" x14ac:dyDescent="0.25">
      <c r="A2201" s="33" t="s">
        <v>68</v>
      </c>
      <c r="B2201" s="45" t="s">
        <v>2343</v>
      </c>
      <c r="C2201" s="46">
        <v>124</v>
      </c>
      <c r="D2201" s="47" t="s">
        <v>88</v>
      </c>
      <c r="E2201" s="34">
        <v>45055</v>
      </c>
      <c r="F2201" s="33" t="s">
        <v>5144</v>
      </c>
      <c r="G2201" s="33" t="s">
        <v>2477</v>
      </c>
      <c r="H2201" s="37"/>
      <c r="I2201" s="35">
        <v>11191.128000000001</v>
      </c>
      <c r="J2201" s="35">
        <v>11191.128000000001</v>
      </c>
      <c r="K2201" s="35">
        <v>2126.3139999999999</v>
      </c>
      <c r="L2201" s="35">
        <v>13317.442000000001</v>
      </c>
      <c r="M2201" s="35">
        <v>13317.442000000001</v>
      </c>
      <c r="N2201" s="33">
        <v>14</v>
      </c>
      <c r="O2201" s="43">
        <v>45220</v>
      </c>
      <c r="P2201" s="36">
        <v>0</v>
      </c>
    </row>
    <row r="2202" spans="1:16" ht="13.15" customHeight="1" x14ac:dyDescent="0.25">
      <c r="A2202" s="33" t="s">
        <v>68</v>
      </c>
      <c r="B2202" s="45" t="s">
        <v>2343</v>
      </c>
      <c r="C2202" s="46">
        <v>125</v>
      </c>
      <c r="D2202" s="47" t="s">
        <v>88</v>
      </c>
      <c r="E2202" s="34">
        <v>45055</v>
      </c>
      <c r="F2202" s="33" t="s">
        <v>5145</v>
      </c>
      <c r="G2202" s="33" t="s">
        <v>2478</v>
      </c>
      <c r="H2202" s="37"/>
      <c r="I2202" s="35">
        <v>43912.5</v>
      </c>
      <c r="J2202" s="35">
        <v>43912.5</v>
      </c>
      <c r="K2202" s="35">
        <v>8343.375</v>
      </c>
      <c r="L2202" s="35">
        <v>52255.875</v>
      </c>
      <c r="M2202" s="35">
        <v>0</v>
      </c>
      <c r="N2202" s="37"/>
      <c r="O2202" s="33"/>
      <c r="P2202" s="35">
        <v>0</v>
      </c>
    </row>
    <row r="2203" spans="1:16" ht="13.15" customHeight="1" x14ac:dyDescent="0.25">
      <c r="A2203" s="33" t="s">
        <v>68</v>
      </c>
      <c r="B2203" s="45" t="s">
        <v>2343</v>
      </c>
      <c r="C2203" s="46">
        <v>126</v>
      </c>
      <c r="D2203" s="47" t="s">
        <v>88</v>
      </c>
      <c r="E2203" s="34">
        <v>45055</v>
      </c>
      <c r="F2203" s="33" t="s">
        <v>5144</v>
      </c>
      <c r="G2203" s="33" t="s">
        <v>2479</v>
      </c>
      <c r="H2203" s="37"/>
      <c r="I2203" s="35">
        <v>11175</v>
      </c>
      <c r="J2203" s="35">
        <v>11175</v>
      </c>
      <c r="K2203" s="35">
        <v>2123.25</v>
      </c>
      <c r="L2203" s="35">
        <v>13298.25</v>
      </c>
      <c r="M2203" s="35">
        <v>13298.25</v>
      </c>
      <c r="N2203" s="33">
        <v>10</v>
      </c>
      <c r="O2203" s="43">
        <v>45106</v>
      </c>
      <c r="P2203" s="36">
        <v>0</v>
      </c>
    </row>
    <row r="2204" spans="1:16" ht="13.15" customHeight="1" x14ac:dyDescent="0.25">
      <c r="A2204" s="33" t="s">
        <v>68</v>
      </c>
      <c r="B2204" s="45" t="s">
        <v>2343</v>
      </c>
      <c r="C2204" s="46">
        <v>127</v>
      </c>
      <c r="D2204" s="47" t="s">
        <v>88</v>
      </c>
      <c r="E2204" s="34">
        <v>45055</v>
      </c>
      <c r="F2204" s="33" t="s">
        <v>5105</v>
      </c>
      <c r="G2204" s="33" t="s">
        <v>2480</v>
      </c>
      <c r="H2204" s="33" t="s">
        <v>3759</v>
      </c>
      <c r="I2204" s="35">
        <v>900</v>
      </c>
      <c r="J2204" s="35">
        <v>900</v>
      </c>
      <c r="K2204" s="35">
        <v>0</v>
      </c>
      <c r="L2204" s="35">
        <v>900</v>
      </c>
      <c r="M2204" s="35">
        <v>860</v>
      </c>
      <c r="N2204" s="33">
        <v>6861286</v>
      </c>
      <c r="O2204" s="43">
        <v>45053</v>
      </c>
      <c r="P2204" s="36">
        <v>0</v>
      </c>
    </row>
    <row r="2205" spans="1:16" ht="13.15" customHeight="1" x14ac:dyDescent="0.25">
      <c r="A2205" s="33" t="s">
        <v>68</v>
      </c>
      <c r="B2205" s="45" t="s">
        <v>2343</v>
      </c>
      <c r="C2205" s="46">
        <v>128</v>
      </c>
      <c r="D2205" s="47" t="s">
        <v>88</v>
      </c>
      <c r="E2205" s="34">
        <v>45055</v>
      </c>
      <c r="F2205" s="33" t="s">
        <v>5146</v>
      </c>
      <c r="G2205" s="33" t="s">
        <v>2481</v>
      </c>
      <c r="H2205" s="37"/>
      <c r="I2205" s="35">
        <v>11191.128000000001</v>
      </c>
      <c r="J2205" s="35">
        <v>11191.128000000001</v>
      </c>
      <c r="K2205" s="35">
        <v>2126.3139999999999</v>
      </c>
      <c r="L2205" s="35">
        <v>13317.442000000001</v>
      </c>
      <c r="M2205" s="35">
        <v>13317.442000000001</v>
      </c>
      <c r="N2205" s="33" t="s">
        <v>2361</v>
      </c>
      <c r="O2205" s="43">
        <v>45287</v>
      </c>
      <c r="P2205" s="36">
        <v>0</v>
      </c>
    </row>
    <row r="2206" spans="1:16" ht="13.15" customHeight="1" x14ac:dyDescent="0.25">
      <c r="A2206" s="33" t="s">
        <v>68</v>
      </c>
      <c r="B2206" s="45" t="s">
        <v>2343</v>
      </c>
      <c r="C2206" s="46">
        <v>129</v>
      </c>
      <c r="D2206" s="47" t="s">
        <v>88</v>
      </c>
      <c r="E2206" s="34">
        <v>45055</v>
      </c>
      <c r="F2206" s="33" t="s">
        <v>5122</v>
      </c>
      <c r="G2206" s="33" t="s">
        <v>2482</v>
      </c>
      <c r="H2206" s="37"/>
      <c r="I2206" s="35">
        <v>8062.5</v>
      </c>
      <c r="J2206" s="35">
        <v>8062.5</v>
      </c>
      <c r="K2206" s="35">
        <v>1531.875</v>
      </c>
      <c r="L2206" s="35">
        <v>9594.375</v>
      </c>
      <c r="M2206" s="35">
        <v>5.0000000000000001E-4</v>
      </c>
      <c r="N2206" s="33" t="s">
        <v>2361</v>
      </c>
      <c r="O2206" s="43">
        <v>45283</v>
      </c>
      <c r="P2206" s="36">
        <v>0</v>
      </c>
    </row>
    <row r="2207" spans="1:16" ht="13.15" customHeight="1" x14ac:dyDescent="0.25">
      <c r="A2207" s="33" t="s">
        <v>68</v>
      </c>
      <c r="B2207" s="45" t="s">
        <v>2343</v>
      </c>
      <c r="C2207" s="46">
        <v>129</v>
      </c>
      <c r="D2207" s="47" t="s">
        <v>88</v>
      </c>
      <c r="E2207" s="34">
        <v>45055</v>
      </c>
      <c r="F2207" s="33" t="s">
        <v>5122</v>
      </c>
      <c r="G2207" s="33" t="s">
        <v>2482</v>
      </c>
      <c r="H2207" s="37"/>
      <c r="I2207" s="35">
        <v>0</v>
      </c>
      <c r="J2207" s="35">
        <v>0</v>
      </c>
      <c r="K2207" s="35">
        <v>0</v>
      </c>
      <c r="L2207" s="35">
        <v>0</v>
      </c>
      <c r="M2207" s="35">
        <v>9594.3744999999999</v>
      </c>
      <c r="N2207" s="33">
        <v>2159</v>
      </c>
      <c r="O2207" s="43">
        <v>45259</v>
      </c>
      <c r="P2207" s="36">
        <v>0</v>
      </c>
    </row>
    <row r="2208" spans="1:16" ht="13.15" customHeight="1" x14ac:dyDescent="0.25">
      <c r="A2208" s="33" t="s">
        <v>68</v>
      </c>
      <c r="B2208" s="45" t="s">
        <v>2343</v>
      </c>
      <c r="C2208" s="46">
        <v>130</v>
      </c>
      <c r="D2208" s="47" t="s">
        <v>88</v>
      </c>
      <c r="E2208" s="34">
        <v>45055</v>
      </c>
      <c r="F2208" s="33" t="s">
        <v>5147</v>
      </c>
      <c r="G2208" s="33" t="s">
        <v>2483</v>
      </c>
      <c r="H2208" s="33" t="s">
        <v>3760</v>
      </c>
      <c r="I2208" s="35">
        <v>10907.3475</v>
      </c>
      <c r="J2208" s="35">
        <v>10907.3475</v>
      </c>
      <c r="K2208" s="35">
        <v>2072.3959999999997</v>
      </c>
      <c r="L2208" s="35">
        <v>12979.7435</v>
      </c>
      <c r="M2208" s="35">
        <v>0</v>
      </c>
      <c r="N2208" s="37"/>
      <c r="O2208" s="33"/>
      <c r="P2208" s="35">
        <v>0</v>
      </c>
    </row>
    <row r="2209" spans="1:16" ht="13.15" customHeight="1" x14ac:dyDescent="0.25">
      <c r="A2209" s="33" t="s">
        <v>68</v>
      </c>
      <c r="B2209" s="45" t="s">
        <v>2343</v>
      </c>
      <c r="C2209" s="46">
        <v>131</v>
      </c>
      <c r="D2209" s="47" t="s">
        <v>88</v>
      </c>
      <c r="E2209" s="34">
        <v>45060</v>
      </c>
      <c r="F2209" s="33" t="s">
        <v>5072</v>
      </c>
      <c r="G2209" s="33" t="s">
        <v>2484</v>
      </c>
      <c r="H2209" s="33" t="s">
        <v>3750</v>
      </c>
      <c r="I2209" s="35">
        <v>45000</v>
      </c>
      <c r="J2209" s="35">
        <v>45000</v>
      </c>
      <c r="K2209" s="35">
        <v>0</v>
      </c>
      <c r="L2209" s="35">
        <v>45000</v>
      </c>
      <c r="M2209" s="35">
        <v>44000</v>
      </c>
      <c r="N2209" s="33">
        <v>1992403</v>
      </c>
      <c r="O2209" s="43">
        <v>45217</v>
      </c>
      <c r="P2209" s="36">
        <v>0</v>
      </c>
    </row>
    <row r="2210" spans="1:16" ht="13.15" customHeight="1" x14ac:dyDescent="0.25">
      <c r="A2210" s="33" t="s">
        <v>68</v>
      </c>
      <c r="B2210" s="45" t="s">
        <v>2343</v>
      </c>
      <c r="C2210" s="46">
        <v>132</v>
      </c>
      <c r="D2210" s="47" t="s">
        <v>88</v>
      </c>
      <c r="E2210" s="34">
        <v>45060</v>
      </c>
      <c r="F2210" s="33" t="s">
        <v>5148</v>
      </c>
      <c r="G2210" s="33" t="s">
        <v>2485</v>
      </c>
      <c r="H2210" s="33" t="s">
        <v>3760</v>
      </c>
      <c r="I2210" s="35">
        <v>52848.386500000001</v>
      </c>
      <c r="J2210" s="35">
        <v>52848.386500000001</v>
      </c>
      <c r="K2210" s="35">
        <v>3391.1934999999999</v>
      </c>
      <c r="L2210" s="35">
        <v>56239.58</v>
      </c>
      <c r="M2210" s="35">
        <v>56239.58</v>
      </c>
      <c r="N2210" s="33">
        <v>31</v>
      </c>
      <c r="O2210" s="43">
        <v>45069</v>
      </c>
      <c r="P2210" s="36">
        <v>0</v>
      </c>
    </row>
    <row r="2211" spans="1:16" ht="13.15" customHeight="1" x14ac:dyDescent="0.25">
      <c r="A2211" s="33" t="s">
        <v>68</v>
      </c>
      <c r="B2211" s="45" t="s">
        <v>2343</v>
      </c>
      <c r="C2211" s="46">
        <v>133</v>
      </c>
      <c r="D2211" s="47" t="s">
        <v>88</v>
      </c>
      <c r="E2211" s="34">
        <v>45060</v>
      </c>
      <c r="F2211" s="33" t="s">
        <v>5149</v>
      </c>
      <c r="G2211" s="33" t="s">
        <v>2486</v>
      </c>
      <c r="H2211" s="33" t="s">
        <v>3761</v>
      </c>
      <c r="I2211" s="35">
        <v>211282.446</v>
      </c>
      <c r="J2211" s="35">
        <v>211282.446</v>
      </c>
      <c r="K2211" s="35">
        <v>9363.6649999999991</v>
      </c>
      <c r="L2211" s="35">
        <v>220646.11099999998</v>
      </c>
      <c r="M2211" s="35">
        <v>220646.11050000001</v>
      </c>
      <c r="N2211" s="33">
        <v>10</v>
      </c>
      <c r="O2211" s="43">
        <v>45117</v>
      </c>
      <c r="P2211" s="36">
        <v>0</v>
      </c>
    </row>
    <row r="2212" spans="1:16" ht="13.15" customHeight="1" x14ac:dyDescent="0.25">
      <c r="A2212" s="33" t="s">
        <v>68</v>
      </c>
      <c r="B2212" s="45" t="s">
        <v>2343</v>
      </c>
      <c r="C2212" s="46">
        <v>134</v>
      </c>
      <c r="D2212" s="47" t="s">
        <v>88</v>
      </c>
      <c r="E2212" s="34">
        <v>45061</v>
      </c>
      <c r="F2212" s="33" t="s">
        <v>5098</v>
      </c>
      <c r="G2212" s="33" t="s">
        <v>2351</v>
      </c>
      <c r="H2212" s="33" t="s">
        <v>3598</v>
      </c>
      <c r="I2212" s="35">
        <v>5099.5389999999998</v>
      </c>
      <c r="J2212" s="35">
        <v>5099.5389999999998</v>
      </c>
      <c r="K2212" s="35">
        <v>968.91250000000002</v>
      </c>
      <c r="L2212" s="35">
        <v>6068.4515000000001</v>
      </c>
      <c r="M2212" s="35">
        <v>6068.4515000000001</v>
      </c>
      <c r="N2212" s="33">
        <v>11</v>
      </c>
      <c r="O2212" s="43">
        <v>45061</v>
      </c>
      <c r="P2212" s="36">
        <v>0</v>
      </c>
    </row>
    <row r="2213" spans="1:16" ht="13.15" customHeight="1" x14ac:dyDescent="0.25">
      <c r="A2213" s="33" t="s">
        <v>68</v>
      </c>
      <c r="B2213" s="45" t="s">
        <v>2343</v>
      </c>
      <c r="C2213" s="46">
        <v>135</v>
      </c>
      <c r="D2213" s="47" t="s">
        <v>88</v>
      </c>
      <c r="E2213" s="34">
        <v>45063</v>
      </c>
      <c r="F2213" s="33" t="s">
        <v>5150</v>
      </c>
      <c r="G2213" s="33" t="s">
        <v>1419</v>
      </c>
      <c r="H2213" s="33" t="s">
        <v>2487</v>
      </c>
      <c r="I2213" s="35">
        <v>3399.69</v>
      </c>
      <c r="J2213" s="35">
        <v>3399.69</v>
      </c>
      <c r="K2213" s="35">
        <v>645.94100000000003</v>
      </c>
      <c r="L2213" s="35">
        <v>4045.6309999999999</v>
      </c>
      <c r="M2213" s="35">
        <v>4045.6309999999999</v>
      </c>
      <c r="N2213" s="33">
        <v>8489117</v>
      </c>
      <c r="O2213" s="43">
        <v>45069</v>
      </c>
      <c r="P2213" s="36">
        <v>0</v>
      </c>
    </row>
    <row r="2214" spans="1:16" ht="13.15" customHeight="1" x14ac:dyDescent="0.25">
      <c r="A2214" s="33" t="s">
        <v>68</v>
      </c>
      <c r="B2214" s="45" t="s">
        <v>2343</v>
      </c>
      <c r="C2214" s="46">
        <v>136</v>
      </c>
      <c r="D2214" s="47" t="s">
        <v>88</v>
      </c>
      <c r="E2214" s="34">
        <v>45067</v>
      </c>
      <c r="F2214" s="33" t="s">
        <v>5105</v>
      </c>
      <c r="G2214" s="33" t="s">
        <v>2488</v>
      </c>
      <c r="H2214" s="33" t="s">
        <v>3762</v>
      </c>
      <c r="I2214" s="35">
        <v>2700</v>
      </c>
      <c r="J2214" s="35">
        <v>2700</v>
      </c>
      <c r="K2214" s="35">
        <v>0</v>
      </c>
      <c r="L2214" s="35">
        <v>2700</v>
      </c>
      <c r="M2214" s="35">
        <v>2700</v>
      </c>
      <c r="N2214" s="33">
        <v>6861301</v>
      </c>
      <c r="O2214" s="43">
        <v>45198</v>
      </c>
      <c r="P2214" s="36">
        <v>0</v>
      </c>
    </row>
    <row r="2215" spans="1:16" ht="13.15" customHeight="1" x14ac:dyDescent="0.25">
      <c r="A2215" s="33" t="s">
        <v>68</v>
      </c>
      <c r="B2215" s="45" t="s">
        <v>2343</v>
      </c>
      <c r="C2215" s="46">
        <v>137</v>
      </c>
      <c r="D2215" s="47" t="s">
        <v>88</v>
      </c>
      <c r="E2215" s="34">
        <v>45068</v>
      </c>
      <c r="F2215" s="33" t="s">
        <v>5151</v>
      </c>
      <c r="G2215" s="33" t="s">
        <v>2489</v>
      </c>
      <c r="H2215" s="33" t="s">
        <v>3763</v>
      </c>
      <c r="I2215" s="35">
        <v>28699.846000000001</v>
      </c>
      <c r="J2215" s="35">
        <v>28699.846000000001</v>
      </c>
      <c r="K2215" s="35">
        <v>322.97050000000002</v>
      </c>
      <c r="L2215" s="35">
        <v>29022.816499999997</v>
      </c>
      <c r="M2215" s="35">
        <v>29022.816499999997</v>
      </c>
      <c r="N2215" s="33" t="s">
        <v>2490</v>
      </c>
      <c r="O2215" s="43">
        <v>45085</v>
      </c>
      <c r="P2215" s="36">
        <v>0</v>
      </c>
    </row>
    <row r="2216" spans="1:16" ht="13.15" customHeight="1" x14ac:dyDescent="0.25">
      <c r="A2216" s="33" t="s">
        <v>68</v>
      </c>
      <c r="B2216" s="45" t="s">
        <v>2343</v>
      </c>
      <c r="C2216" s="46">
        <v>138</v>
      </c>
      <c r="D2216" s="47" t="s">
        <v>88</v>
      </c>
      <c r="E2216" s="34">
        <v>45068</v>
      </c>
      <c r="F2216" s="33" t="s">
        <v>5152</v>
      </c>
      <c r="G2216" s="33" t="s">
        <v>2491</v>
      </c>
      <c r="H2216" s="33" t="s">
        <v>2492</v>
      </c>
      <c r="I2216" s="35">
        <v>2000</v>
      </c>
      <c r="J2216" s="35">
        <v>2000</v>
      </c>
      <c r="K2216" s="35">
        <v>0</v>
      </c>
      <c r="L2216" s="35">
        <v>2000</v>
      </c>
      <c r="M2216" s="35">
        <v>2000</v>
      </c>
      <c r="N2216" s="33">
        <v>9992367</v>
      </c>
      <c r="O2216" s="43">
        <v>45119</v>
      </c>
      <c r="P2216" s="36">
        <v>0</v>
      </c>
    </row>
    <row r="2217" spans="1:16" ht="13.15" customHeight="1" x14ac:dyDescent="0.25">
      <c r="A2217" s="33" t="s">
        <v>68</v>
      </c>
      <c r="B2217" s="45" t="s">
        <v>2343</v>
      </c>
      <c r="C2217" s="46">
        <v>139</v>
      </c>
      <c r="D2217" s="47" t="s">
        <v>88</v>
      </c>
      <c r="E2217" s="34">
        <v>45068</v>
      </c>
      <c r="F2217" s="33" t="s">
        <v>5153</v>
      </c>
      <c r="G2217" s="33" t="s">
        <v>2493</v>
      </c>
      <c r="H2217" s="33" t="s">
        <v>2494</v>
      </c>
      <c r="I2217" s="35">
        <v>45298.616999999998</v>
      </c>
      <c r="J2217" s="35">
        <v>45298.616999999998</v>
      </c>
      <c r="K2217" s="35">
        <v>2906.7370000000001</v>
      </c>
      <c r="L2217" s="35">
        <v>48205.353999999999</v>
      </c>
      <c r="M2217" s="35">
        <v>48205.353999999999</v>
      </c>
      <c r="N2217" s="33">
        <v>5245948</v>
      </c>
      <c r="O2217" s="43">
        <v>45290</v>
      </c>
      <c r="P2217" s="36">
        <v>0</v>
      </c>
    </row>
    <row r="2218" spans="1:16" ht="13.15" customHeight="1" x14ac:dyDescent="0.25">
      <c r="A2218" s="33" t="s">
        <v>68</v>
      </c>
      <c r="B2218" s="45" t="s">
        <v>2343</v>
      </c>
      <c r="C2218" s="46">
        <v>140</v>
      </c>
      <c r="D2218" s="47" t="s">
        <v>88</v>
      </c>
      <c r="E2218" s="34">
        <v>45077</v>
      </c>
      <c r="F2218" s="33" t="s">
        <v>4526</v>
      </c>
      <c r="G2218" s="33" t="s">
        <v>2495</v>
      </c>
      <c r="H2218" s="33" t="s">
        <v>3764</v>
      </c>
      <c r="I2218" s="35">
        <v>34824.286999999997</v>
      </c>
      <c r="J2218" s="35">
        <v>34824.286999999997</v>
      </c>
      <c r="K2218" s="35">
        <v>6616.6145000000006</v>
      </c>
      <c r="L2218" s="35">
        <v>41440.9015</v>
      </c>
      <c r="M2218" s="35">
        <v>0</v>
      </c>
      <c r="N2218" s="37"/>
      <c r="O2218" s="33"/>
      <c r="P2218" s="35">
        <v>0</v>
      </c>
    </row>
    <row r="2219" spans="1:16" ht="13.15" customHeight="1" x14ac:dyDescent="0.25">
      <c r="A2219" s="33" t="s">
        <v>68</v>
      </c>
      <c r="B2219" s="45" t="s">
        <v>2343</v>
      </c>
      <c r="C2219" s="46">
        <v>141</v>
      </c>
      <c r="D2219" s="47" t="s">
        <v>88</v>
      </c>
      <c r="E2219" s="34">
        <v>45078</v>
      </c>
      <c r="F2219" s="33" t="s">
        <v>5086</v>
      </c>
      <c r="G2219" s="33" t="s">
        <v>1419</v>
      </c>
      <c r="H2219" s="33" t="s">
        <v>2496</v>
      </c>
      <c r="I2219" s="35">
        <v>5099.5379999999996</v>
      </c>
      <c r="J2219" s="35">
        <v>5099.5379999999996</v>
      </c>
      <c r="K2219" s="35">
        <v>968.91200000000003</v>
      </c>
      <c r="L2219" s="35">
        <v>6068.45</v>
      </c>
      <c r="M2219" s="35">
        <v>6068.45</v>
      </c>
      <c r="N2219" s="33">
        <v>7973294</v>
      </c>
      <c r="O2219" s="43">
        <v>45122</v>
      </c>
      <c r="P2219" s="36">
        <v>0</v>
      </c>
    </row>
    <row r="2220" spans="1:16" ht="13.15" customHeight="1" x14ac:dyDescent="0.25">
      <c r="A2220" s="33" t="s">
        <v>68</v>
      </c>
      <c r="B2220" s="45" t="s">
        <v>2343</v>
      </c>
      <c r="C2220" s="46">
        <v>142</v>
      </c>
      <c r="D2220" s="47" t="s">
        <v>88</v>
      </c>
      <c r="E2220" s="34">
        <v>45078</v>
      </c>
      <c r="F2220" s="33" t="s">
        <v>5083</v>
      </c>
      <c r="G2220" s="33" t="s">
        <v>1416</v>
      </c>
      <c r="H2220" s="33" t="s">
        <v>2497</v>
      </c>
      <c r="I2220" s="35">
        <v>15298.617000000002</v>
      </c>
      <c r="J2220" s="35">
        <v>15298.617000000002</v>
      </c>
      <c r="K2220" s="35">
        <v>2906.7370000000001</v>
      </c>
      <c r="L2220" s="35">
        <v>18205.353999999999</v>
      </c>
      <c r="M2220" s="35">
        <v>18205.353999999999</v>
      </c>
      <c r="N2220" s="33">
        <v>4668689</v>
      </c>
      <c r="O2220" s="43">
        <v>45095</v>
      </c>
      <c r="P2220" s="36">
        <v>0</v>
      </c>
    </row>
    <row r="2221" spans="1:16" ht="13.15" customHeight="1" x14ac:dyDescent="0.25">
      <c r="A2221" s="33" t="s">
        <v>68</v>
      </c>
      <c r="B2221" s="45" t="s">
        <v>2343</v>
      </c>
      <c r="C2221" s="46">
        <v>143</v>
      </c>
      <c r="D2221" s="47" t="s">
        <v>88</v>
      </c>
      <c r="E2221" s="34">
        <v>45078</v>
      </c>
      <c r="F2221" s="33" t="s">
        <v>5154</v>
      </c>
      <c r="G2221" s="33" t="s">
        <v>1441</v>
      </c>
      <c r="H2221" s="33" t="s">
        <v>2494</v>
      </c>
      <c r="I2221" s="35">
        <v>5099.5379999999996</v>
      </c>
      <c r="J2221" s="35">
        <v>5099.5379999999996</v>
      </c>
      <c r="K2221" s="35">
        <v>968.91200000000003</v>
      </c>
      <c r="L2221" s="35">
        <v>6068.45</v>
      </c>
      <c r="M2221" s="35">
        <v>6068.45</v>
      </c>
      <c r="N2221" s="33">
        <v>6343956</v>
      </c>
      <c r="O2221" s="43">
        <v>45272</v>
      </c>
      <c r="P2221" s="36">
        <v>0</v>
      </c>
    </row>
    <row r="2222" spans="1:16" ht="13.15" customHeight="1" x14ac:dyDescent="0.25">
      <c r="A2222" s="33" t="s">
        <v>68</v>
      </c>
      <c r="B2222" s="45" t="s">
        <v>2343</v>
      </c>
      <c r="C2222" s="46">
        <v>144</v>
      </c>
      <c r="D2222" s="47" t="s">
        <v>88</v>
      </c>
      <c r="E2222" s="34">
        <v>45082</v>
      </c>
      <c r="F2222" s="33" t="s">
        <v>5155</v>
      </c>
      <c r="G2222" s="33" t="s">
        <v>1419</v>
      </c>
      <c r="H2222" s="33" t="s">
        <v>2498</v>
      </c>
      <c r="I2222" s="35">
        <v>1699.845</v>
      </c>
      <c r="J2222" s="35">
        <v>1699.845</v>
      </c>
      <c r="K2222" s="35">
        <v>322.97050000000002</v>
      </c>
      <c r="L2222" s="35">
        <v>2022.8154999999999</v>
      </c>
      <c r="M2222" s="35">
        <v>2022.8154999999999</v>
      </c>
      <c r="N2222" s="33">
        <v>3</v>
      </c>
      <c r="O2222" s="43">
        <v>45096</v>
      </c>
      <c r="P2222" s="36">
        <v>0</v>
      </c>
    </row>
    <row r="2223" spans="1:16" ht="13.15" customHeight="1" x14ac:dyDescent="0.25">
      <c r="A2223" s="33" t="s">
        <v>68</v>
      </c>
      <c r="B2223" s="45" t="s">
        <v>2343</v>
      </c>
      <c r="C2223" s="46">
        <v>145</v>
      </c>
      <c r="D2223" s="47" t="s">
        <v>88</v>
      </c>
      <c r="E2223" s="34">
        <v>45082</v>
      </c>
      <c r="F2223" s="33" t="s">
        <v>5101</v>
      </c>
      <c r="G2223" s="33" t="s">
        <v>2364</v>
      </c>
      <c r="H2223" s="33" t="s">
        <v>2499</v>
      </c>
      <c r="I2223" s="35">
        <v>7740</v>
      </c>
      <c r="J2223" s="35">
        <v>7740</v>
      </c>
      <c r="K2223" s="35">
        <v>1470.6</v>
      </c>
      <c r="L2223" s="35">
        <v>9210.6</v>
      </c>
      <c r="M2223" s="35">
        <v>9210.6</v>
      </c>
      <c r="N2223" s="33">
        <v>12</v>
      </c>
      <c r="O2223" s="43">
        <v>45131</v>
      </c>
      <c r="P2223" s="36">
        <v>0</v>
      </c>
    </row>
    <row r="2224" spans="1:16" ht="13.15" customHeight="1" x14ac:dyDescent="0.25">
      <c r="A2224" s="33" t="s">
        <v>68</v>
      </c>
      <c r="B2224" s="45" t="s">
        <v>2343</v>
      </c>
      <c r="C2224" s="46">
        <v>146</v>
      </c>
      <c r="D2224" s="47" t="s">
        <v>88</v>
      </c>
      <c r="E2224" s="34">
        <v>45082</v>
      </c>
      <c r="F2224" s="33" t="s">
        <v>5101</v>
      </c>
      <c r="G2224" s="33" t="s">
        <v>2500</v>
      </c>
      <c r="H2224" s="33" t="s">
        <v>2501</v>
      </c>
      <c r="I2224" s="35">
        <v>3600</v>
      </c>
      <c r="J2224" s="35">
        <v>3600</v>
      </c>
      <c r="K2224" s="35">
        <v>684</v>
      </c>
      <c r="L2224" s="35">
        <v>4284</v>
      </c>
      <c r="M2224" s="35">
        <v>4284</v>
      </c>
      <c r="N2224" s="33">
        <v>13</v>
      </c>
      <c r="O2224" s="43">
        <v>45131</v>
      </c>
      <c r="P2224" s="36">
        <v>0</v>
      </c>
    </row>
    <row r="2225" spans="1:16" ht="13.15" customHeight="1" x14ac:dyDescent="0.25">
      <c r="A2225" s="33" t="s">
        <v>68</v>
      </c>
      <c r="B2225" s="45" t="s">
        <v>2343</v>
      </c>
      <c r="C2225" s="46">
        <v>147</v>
      </c>
      <c r="D2225" s="47" t="s">
        <v>88</v>
      </c>
      <c r="E2225" s="34">
        <v>45082</v>
      </c>
      <c r="F2225" s="33" t="s">
        <v>5156</v>
      </c>
      <c r="G2225" s="33" t="s">
        <v>2502</v>
      </c>
      <c r="H2225" s="33" t="s">
        <v>3765</v>
      </c>
      <c r="I2225" s="35">
        <v>169500</v>
      </c>
      <c r="J2225" s="35">
        <v>169500</v>
      </c>
      <c r="K2225" s="35">
        <v>1425</v>
      </c>
      <c r="L2225" s="35">
        <v>170925</v>
      </c>
      <c r="M2225" s="35">
        <v>170925</v>
      </c>
      <c r="N2225" s="33" t="s">
        <v>2361</v>
      </c>
      <c r="O2225" s="43">
        <v>45178</v>
      </c>
      <c r="P2225" s="36">
        <v>0</v>
      </c>
    </row>
    <row r="2226" spans="1:16" ht="13.15" customHeight="1" x14ac:dyDescent="0.25">
      <c r="A2226" s="33" t="s">
        <v>68</v>
      </c>
      <c r="B2226" s="45" t="s">
        <v>2343</v>
      </c>
      <c r="C2226" s="46">
        <v>148</v>
      </c>
      <c r="D2226" s="47" t="s">
        <v>88</v>
      </c>
      <c r="E2226" s="34">
        <v>45085</v>
      </c>
      <c r="F2226" s="33" t="s">
        <v>5105</v>
      </c>
      <c r="G2226" s="33" t="s">
        <v>2503</v>
      </c>
      <c r="H2226" s="33" t="s">
        <v>2504</v>
      </c>
      <c r="I2226" s="35">
        <v>900</v>
      </c>
      <c r="J2226" s="35">
        <v>900</v>
      </c>
      <c r="K2226" s="35">
        <v>0</v>
      </c>
      <c r="L2226" s="35">
        <v>900</v>
      </c>
      <c r="M2226" s="35">
        <v>900</v>
      </c>
      <c r="N2226" s="33">
        <v>6861471</v>
      </c>
      <c r="O2226" s="43">
        <v>45159</v>
      </c>
      <c r="P2226" s="36">
        <v>0</v>
      </c>
    </row>
    <row r="2227" spans="1:16" ht="13.15" customHeight="1" x14ac:dyDescent="0.25">
      <c r="A2227" s="33" t="s">
        <v>68</v>
      </c>
      <c r="B2227" s="45" t="s">
        <v>2343</v>
      </c>
      <c r="C2227" s="46">
        <v>149</v>
      </c>
      <c r="D2227" s="47" t="s">
        <v>88</v>
      </c>
      <c r="E2227" s="34">
        <v>45088</v>
      </c>
      <c r="F2227" s="33" t="s">
        <v>5058</v>
      </c>
      <c r="G2227" s="33" t="s">
        <v>2505</v>
      </c>
      <c r="H2227" s="33" t="s">
        <v>242</v>
      </c>
      <c r="I2227" s="35">
        <v>1200</v>
      </c>
      <c r="J2227" s="35">
        <v>1200</v>
      </c>
      <c r="K2227" s="35">
        <v>228</v>
      </c>
      <c r="L2227" s="35">
        <v>1428</v>
      </c>
      <c r="M2227" s="35">
        <v>1428</v>
      </c>
      <c r="N2227" s="33">
        <v>9648052</v>
      </c>
      <c r="O2227" s="43">
        <v>45140</v>
      </c>
      <c r="P2227" s="36">
        <v>0</v>
      </c>
    </row>
    <row r="2228" spans="1:16" ht="13.15" customHeight="1" x14ac:dyDescent="0.25">
      <c r="A2228" s="33" t="s">
        <v>68</v>
      </c>
      <c r="B2228" s="45" t="s">
        <v>2343</v>
      </c>
      <c r="C2228" s="46">
        <v>150</v>
      </c>
      <c r="D2228" s="47" t="s">
        <v>88</v>
      </c>
      <c r="E2228" s="34">
        <v>45088</v>
      </c>
      <c r="F2228" s="33" t="s">
        <v>5078</v>
      </c>
      <c r="G2228" s="33" t="s">
        <v>2506</v>
      </c>
      <c r="H2228" s="33" t="s">
        <v>2507</v>
      </c>
      <c r="I2228" s="35">
        <v>7740</v>
      </c>
      <c r="J2228" s="35">
        <v>7740</v>
      </c>
      <c r="K2228" s="35">
        <v>1470.6</v>
      </c>
      <c r="L2228" s="35">
        <v>9210.6</v>
      </c>
      <c r="M2228" s="35">
        <v>9210.6</v>
      </c>
      <c r="N2228" s="33">
        <v>7729997</v>
      </c>
      <c r="O2228" s="43">
        <v>45132</v>
      </c>
      <c r="P2228" s="36">
        <v>0</v>
      </c>
    </row>
    <row r="2229" spans="1:16" ht="13.15" customHeight="1" x14ac:dyDescent="0.25">
      <c r="A2229" s="33" t="s">
        <v>68</v>
      </c>
      <c r="B2229" s="45" t="s">
        <v>2343</v>
      </c>
      <c r="C2229" s="46">
        <v>151</v>
      </c>
      <c r="D2229" s="47" t="s">
        <v>88</v>
      </c>
      <c r="E2229" s="34">
        <v>45088</v>
      </c>
      <c r="F2229" s="33" t="s">
        <v>5090</v>
      </c>
      <c r="G2229" s="33" t="s">
        <v>2461</v>
      </c>
      <c r="H2229" s="33" t="s">
        <v>2508</v>
      </c>
      <c r="I2229" s="35">
        <v>18485.826000000001</v>
      </c>
      <c r="J2229" s="35">
        <v>18485.826000000001</v>
      </c>
      <c r="K2229" s="35">
        <v>3512.3069999999998</v>
      </c>
      <c r="L2229" s="35">
        <v>21998.132999999998</v>
      </c>
      <c r="M2229" s="35">
        <v>21998.132999999998</v>
      </c>
      <c r="N2229" s="33">
        <v>11</v>
      </c>
      <c r="O2229" s="43">
        <v>45130</v>
      </c>
      <c r="P2229" s="36">
        <v>0</v>
      </c>
    </row>
    <row r="2230" spans="1:16" ht="13.15" customHeight="1" x14ac:dyDescent="0.25">
      <c r="A2230" s="33" t="s">
        <v>68</v>
      </c>
      <c r="B2230" s="45" t="s">
        <v>2343</v>
      </c>
      <c r="C2230" s="46">
        <v>152</v>
      </c>
      <c r="D2230" s="47" t="s">
        <v>88</v>
      </c>
      <c r="E2230" s="34">
        <v>45088</v>
      </c>
      <c r="F2230" s="33" t="s">
        <v>5117</v>
      </c>
      <c r="G2230" s="33" t="s">
        <v>1419</v>
      </c>
      <c r="H2230" s="33" t="s">
        <v>2509</v>
      </c>
      <c r="I2230" s="35">
        <v>7649.308500000001</v>
      </c>
      <c r="J2230" s="35">
        <v>7649.308500000001</v>
      </c>
      <c r="K2230" s="35">
        <v>1453.3685</v>
      </c>
      <c r="L2230" s="35">
        <v>9102.6769999999997</v>
      </c>
      <c r="M2230" s="35">
        <v>9102.6769999999997</v>
      </c>
      <c r="N2230" s="33">
        <v>9253765</v>
      </c>
      <c r="O2230" s="43">
        <v>45081</v>
      </c>
      <c r="P2230" s="36">
        <v>0</v>
      </c>
    </row>
    <row r="2231" spans="1:16" ht="13.15" customHeight="1" x14ac:dyDescent="0.25">
      <c r="A2231" s="33" t="s">
        <v>68</v>
      </c>
      <c r="B2231" s="45" t="s">
        <v>2343</v>
      </c>
      <c r="C2231" s="46">
        <v>153</v>
      </c>
      <c r="D2231" s="47" t="s">
        <v>88</v>
      </c>
      <c r="E2231" s="34">
        <v>45088</v>
      </c>
      <c r="F2231" s="33" t="s">
        <v>5070</v>
      </c>
      <c r="G2231" s="33" t="s">
        <v>2510</v>
      </c>
      <c r="H2231" s="33" t="s">
        <v>2509</v>
      </c>
      <c r="I2231" s="35">
        <v>7649.308500000001</v>
      </c>
      <c r="J2231" s="35">
        <v>7649.308500000001</v>
      </c>
      <c r="K2231" s="35">
        <v>1453.3685</v>
      </c>
      <c r="L2231" s="35">
        <v>9102.6769999999997</v>
      </c>
      <c r="M2231" s="35">
        <v>9102.6769999999997</v>
      </c>
      <c r="N2231" s="33">
        <v>5199836</v>
      </c>
      <c r="O2231" s="43">
        <v>44969</v>
      </c>
      <c r="P2231" s="36">
        <v>0</v>
      </c>
    </row>
    <row r="2232" spans="1:16" ht="13.15" customHeight="1" x14ac:dyDescent="0.25">
      <c r="A2232" s="33" t="s">
        <v>68</v>
      </c>
      <c r="B2232" s="45" t="s">
        <v>2343</v>
      </c>
      <c r="C2232" s="46">
        <v>154</v>
      </c>
      <c r="D2232" s="47" t="s">
        <v>88</v>
      </c>
      <c r="E2232" s="34">
        <v>45088</v>
      </c>
      <c r="F2232" s="33" t="s">
        <v>5098</v>
      </c>
      <c r="G2232" s="33" t="s">
        <v>2461</v>
      </c>
      <c r="H2232" s="33" t="s">
        <v>3599</v>
      </c>
      <c r="I2232" s="35">
        <v>5099.5389999999998</v>
      </c>
      <c r="J2232" s="35">
        <v>5099.5389999999998</v>
      </c>
      <c r="K2232" s="35">
        <v>968.91250000000002</v>
      </c>
      <c r="L2232" s="35">
        <v>6068.4515000000001</v>
      </c>
      <c r="M2232" s="35">
        <v>6068.4515000000001</v>
      </c>
      <c r="N2232" s="33" t="s">
        <v>2511</v>
      </c>
      <c r="O2232" s="43">
        <v>45119</v>
      </c>
      <c r="P2232" s="36">
        <v>0</v>
      </c>
    </row>
    <row r="2233" spans="1:16" ht="13.15" customHeight="1" x14ac:dyDescent="0.25">
      <c r="A2233" s="33" t="s">
        <v>68</v>
      </c>
      <c r="B2233" s="45" t="s">
        <v>2343</v>
      </c>
      <c r="C2233" s="46">
        <v>155</v>
      </c>
      <c r="D2233" s="47" t="s">
        <v>88</v>
      </c>
      <c r="E2233" s="34">
        <v>45088</v>
      </c>
      <c r="F2233" s="33" t="s">
        <v>5095</v>
      </c>
      <c r="G2233" s="33" t="s">
        <v>2364</v>
      </c>
      <c r="H2233" s="33" t="s">
        <v>2512</v>
      </c>
      <c r="I2233" s="35">
        <v>8490</v>
      </c>
      <c r="J2233" s="35">
        <v>8490</v>
      </c>
      <c r="K2233" s="35">
        <v>1613.1</v>
      </c>
      <c r="L2233" s="35">
        <v>10103.1</v>
      </c>
      <c r="M2233" s="35">
        <v>10103.1</v>
      </c>
      <c r="N2233" s="33">
        <v>734</v>
      </c>
      <c r="O2233" s="43">
        <v>45180</v>
      </c>
      <c r="P2233" s="36">
        <v>0</v>
      </c>
    </row>
    <row r="2234" spans="1:16" ht="13.15" customHeight="1" x14ac:dyDescent="0.25">
      <c r="A2234" s="33" t="s">
        <v>68</v>
      </c>
      <c r="B2234" s="45" t="s">
        <v>2343</v>
      </c>
      <c r="C2234" s="46">
        <v>156</v>
      </c>
      <c r="D2234" s="47" t="s">
        <v>88</v>
      </c>
      <c r="E2234" s="34">
        <v>45088</v>
      </c>
      <c r="F2234" s="33" t="s">
        <v>5103</v>
      </c>
      <c r="G2234" s="33" t="s">
        <v>2513</v>
      </c>
      <c r="H2234" s="33" t="s">
        <v>2514</v>
      </c>
      <c r="I2234" s="35">
        <v>110122.90400000001</v>
      </c>
      <c r="J2234" s="35">
        <v>110122.90400000001</v>
      </c>
      <c r="K2234" s="35">
        <v>9523.3520000000008</v>
      </c>
      <c r="L2234" s="35">
        <v>119646.25600000001</v>
      </c>
      <c r="M2234" s="35">
        <v>119646.25600000001</v>
      </c>
      <c r="N2234" s="33" t="s">
        <v>2361</v>
      </c>
      <c r="O2234" s="43">
        <v>45273</v>
      </c>
      <c r="P2234" s="36">
        <v>0</v>
      </c>
    </row>
    <row r="2235" spans="1:16" ht="13.15" customHeight="1" x14ac:dyDescent="0.25">
      <c r="A2235" s="33" t="s">
        <v>68</v>
      </c>
      <c r="B2235" s="45" t="s">
        <v>2343</v>
      </c>
      <c r="C2235" s="46">
        <v>157</v>
      </c>
      <c r="D2235" s="47" t="s">
        <v>88</v>
      </c>
      <c r="E2235" s="34">
        <v>45089</v>
      </c>
      <c r="F2235" s="33" t="s">
        <v>5157</v>
      </c>
      <c r="G2235" s="33" t="s">
        <v>2515</v>
      </c>
      <c r="H2235" s="37"/>
      <c r="I2235" s="35">
        <v>14550</v>
      </c>
      <c r="J2235" s="35">
        <v>14550</v>
      </c>
      <c r="K2235" s="35">
        <v>2764.5</v>
      </c>
      <c r="L2235" s="35">
        <v>17314.5</v>
      </c>
      <c r="M2235" s="35">
        <v>17314.5</v>
      </c>
      <c r="N2235" s="33" t="s">
        <v>2361</v>
      </c>
      <c r="O2235" s="43">
        <v>45273</v>
      </c>
      <c r="P2235" s="36">
        <v>0</v>
      </c>
    </row>
    <row r="2236" spans="1:16" ht="13.15" customHeight="1" x14ac:dyDescent="0.25">
      <c r="A2236" s="33" t="s">
        <v>68</v>
      </c>
      <c r="B2236" s="45" t="s">
        <v>2343</v>
      </c>
      <c r="C2236" s="46">
        <v>158</v>
      </c>
      <c r="D2236" s="47" t="s">
        <v>88</v>
      </c>
      <c r="E2236" s="34">
        <v>45089</v>
      </c>
      <c r="F2236" s="33" t="s">
        <v>5157</v>
      </c>
      <c r="G2236" s="33" t="s">
        <v>2516</v>
      </c>
      <c r="H2236" s="37"/>
      <c r="I2236" s="35">
        <v>16651.875</v>
      </c>
      <c r="J2236" s="35">
        <v>16651.875</v>
      </c>
      <c r="K2236" s="35">
        <v>3163.8564999999999</v>
      </c>
      <c r="L2236" s="35">
        <v>19815.731500000002</v>
      </c>
      <c r="M2236" s="35">
        <v>19815.731500000002</v>
      </c>
      <c r="N2236" s="33" t="s">
        <v>2361</v>
      </c>
      <c r="O2236" s="43">
        <v>45273</v>
      </c>
      <c r="P2236" s="36">
        <v>0</v>
      </c>
    </row>
    <row r="2237" spans="1:16" ht="13.15" customHeight="1" x14ac:dyDescent="0.25">
      <c r="A2237" s="33" t="s">
        <v>68</v>
      </c>
      <c r="B2237" s="45" t="s">
        <v>2343</v>
      </c>
      <c r="C2237" s="46">
        <v>159</v>
      </c>
      <c r="D2237" s="47" t="s">
        <v>88</v>
      </c>
      <c r="E2237" s="34">
        <v>45089</v>
      </c>
      <c r="F2237" s="33" t="s">
        <v>5157</v>
      </c>
      <c r="G2237" s="33" t="s">
        <v>2517</v>
      </c>
      <c r="H2237" s="37"/>
      <c r="I2237" s="35">
        <v>24751.875</v>
      </c>
      <c r="J2237" s="35">
        <v>24751.875</v>
      </c>
      <c r="K2237" s="35">
        <v>4702.8564999999999</v>
      </c>
      <c r="L2237" s="35">
        <v>29454.731500000002</v>
      </c>
      <c r="M2237" s="35">
        <v>29454.731500000002</v>
      </c>
      <c r="N2237" s="33" t="s">
        <v>2361</v>
      </c>
      <c r="O2237" s="43">
        <v>45273</v>
      </c>
      <c r="P2237" s="36">
        <v>0</v>
      </c>
    </row>
    <row r="2238" spans="1:16" ht="13.15" customHeight="1" x14ac:dyDescent="0.25">
      <c r="A2238" s="33" t="s">
        <v>68</v>
      </c>
      <c r="B2238" s="45" t="s">
        <v>2343</v>
      </c>
      <c r="C2238" s="46">
        <v>160</v>
      </c>
      <c r="D2238" s="47" t="s">
        <v>88</v>
      </c>
      <c r="E2238" s="34">
        <v>45095</v>
      </c>
      <c r="F2238" s="33" t="s">
        <v>5105</v>
      </c>
      <c r="G2238" s="33" t="s">
        <v>2518</v>
      </c>
      <c r="H2238" s="33" t="s">
        <v>2519</v>
      </c>
      <c r="I2238" s="35">
        <v>900</v>
      </c>
      <c r="J2238" s="35">
        <v>900</v>
      </c>
      <c r="K2238" s="35">
        <v>0</v>
      </c>
      <c r="L2238" s="35">
        <v>900</v>
      </c>
      <c r="M2238" s="35">
        <v>900</v>
      </c>
      <c r="N2238" s="33">
        <v>6861471</v>
      </c>
      <c r="O2238" s="43">
        <v>45159</v>
      </c>
      <c r="P2238" s="36">
        <v>0</v>
      </c>
    </row>
    <row r="2239" spans="1:16" ht="13.15" customHeight="1" x14ac:dyDescent="0.25">
      <c r="A2239" s="33" t="s">
        <v>68</v>
      </c>
      <c r="B2239" s="45" t="s">
        <v>2343</v>
      </c>
      <c r="C2239" s="46">
        <v>161</v>
      </c>
      <c r="D2239" s="47" t="s">
        <v>88</v>
      </c>
      <c r="E2239" s="34">
        <v>45102</v>
      </c>
      <c r="F2239" s="33" t="s">
        <v>5158</v>
      </c>
      <c r="G2239" s="33" t="s">
        <v>2520</v>
      </c>
      <c r="H2239" s="37"/>
      <c r="I2239" s="35">
        <v>2461.538</v>
      </c>
      <c r="J2239" s="35">
        <v>2461.538</v>
      </c>
      <c r="K2239" s="35">
        <v>467.69200000000001</v>
      </c>
      <c r="L2239" s="35">
        <v>2929.23</v>
      </c>
      <c r="M2239" s="35">
        <v>2929.23</v>
      </c>
      <c r="N2239" s="33" t="s">
        <v>2417</v>
      </c>
      <c r="O2239" s="43">
        <v>45210</v>
      </c>
      <c r="P2239" s="36">
        <v>0</v>
      </c>
    </row>
    <row r="2240" spans="1:16" ht="13.15" customHeight="1" x14ac:dyDescent="0.25">
      <c r="A2240" s="33" t="s">
        <v>68</v>
      </c>
      <c r="B2240" s="45" t="s">
        <v>2343</v>
      </c>
      <c r="C2240" s="46">
        <v>162</v>
      </c>
      <c r="D2240" s="47" t="s">
        <v>88</v>
      </c>
      <c r="E2240" s="34">
        <v>45109</v>
      </c>
      <c r="F2240" s="33" t="s">
        <v>5105</v>
      </c>
      <c r="G2240" s="33" t="s">
        <v>2521</v>
      </c>
      <c r="H2240" s="33" t="s">
        <v>2522</v>
      </c>
      <c r="I2240" s="35">
        <v>1800</v>
      </c>
      <c r="J2240" s="35">
        <v>1800</v>
      </c>
      <c r="K2240" s="35">
        <v>0</v>
      </c>
      <c r="L2240" s="35">
        <v>1800</v>
      </c>
      <c r="M2240" s="35">
        <v>1800</v>
      </c>
      <c r="N2240" s="33">
        <v>6861471</v>
      </c>
      <c r="O2240" s="43">
        <v>45159</v>
      </c>
      <c r="P2240" s="36">
        <v>0</v>
      </c>
    </row>
    <row r="2241" spans="1:16" ht="13.15" customHeight="1" x14ac:dyDescent="0.25">
      <c r="A2241" s="33" t="s">
        <v>68</v>
      </c>
      <c r="B2241" s="45" t="s">
        <v>2343</v>
      </c>
      <c r="C2241" s="46">
        <v>163</v>
      </c>
      <c r="D2241" s="47" t="s">
        <v>88</v>
      </c>
      <c r="E2241" s="34">
        <v>45116</v>
      </c>
      <c r="F2241" s="33" t="s">
        <v>5103</v>
      </c>
      <c r="G2241" s="33" t="s">
        <v>2523</v>
      </c>
      <c r="H2241" s="33" t="s">
        <v>2524</v>
      </c>
      <c r="I2241" s="35">
        <v>116279.621</v>
      </c>
      <c r="J2241" s="35">
        <v>116279.621</v>
      </c>
      <c r="K2241" s="35">
        <v>10693.128500000001</v>
      </c>
      <c r="L2241" s="35">
        <v>126972.74950000001</v>
      </c>
      <c r="M2241" s="35">
        <v>0</v>
      </c>
      <c r="N2241" s="37"/>
      <c r="O2241" s="33"/>
      <c r="P2241" s="35">
        <v>0</v>
      </c>
    </row>
    <row r="2242" spans="1:16" ht="13.15" customHeight="1" x14ac:dyDescent="0.25">
      <c r="A2242" s="33" t="s">
        <v>68</v>
      </c>
      <c r="B2242" s="45" t="s">
        <v>2343</v>
      </c>
      <c r="C2242" s="46">
        <v>164</v>
      </c>
      <c r="D2242" s="47" t="s">
        <v>88</v>
      </c>
      <c r="E2242" s="34">
        <v>45116</v>
      </c>
      <c r="F2242" s="33" t="s">
        <v>5096</v>
      </c>
      <c r="G2242" s="33" t="s">
        <v>2525</v>
      </c>
      <c r="H2242" s="37"/>
      <c r="I2242" s="35">
        <v>6679.0940000000001</v>
      </c>
      <c r="J2242" s="35">
        <v>6679.0940000000001</v>
      </c>
      <c r="K2242" s="35">
        <v>1269.0284999999999</v>
      </c>
      <c r="L2242" s="35">
        <v>7948.1225000000004</v>
      </c>
      <c r="M2242" s="35">
        <v>7948.1220000000003</v>
      </c>
      <c r="N2242" s="33">
        <v>26</v>
      </c>
      <c r="O2242" s="43">
        <v>45258</v>
      </c>
      <c r="P2242" s="36">
        <v>0</v>
      </c>
    </row>
    <row r="2243" spans="1:16" ht="13.15" customHeight="1" x14ac:dyDescent="0.25">
      <c r="A2243" s="33" t="s">
        <v>68</v>
      </c>
      <c r="B2243" s="45" t="s">
        <v>2343</v>
      </c>
      <c r="C2243" s="46">
        <v>165</v>
      </c>
      <c r="D2243" s="47" t="s">
        <v>88</v>
      </c>
      <c r="E2243" s="34">
        <v>45116</v>
      </c>
      <c r="F2243" s="33" t="s">
        <v>5159</v>
      </c>
      <c r="G2243" s="33" t="s">
        <v>2526</v>
      </c>
      <c r="H2243" s="33" t="s">
        <v>2527</v>
      </c>
      <c r="I2243" s="35">
        <v>29249.615000000002</v>
      </c>
      <c r="J2243" s="35">
        <v>29249.615000000002</v>
      </c>
      <c r="K2243" s="35">
        <v>807.42700000000002</v>
      </c>
      <c r="L2243" s="35">
        <v>30057.041999999998</v>
      </c>
      <c r="M2243" s="35">
        <v>30057.041999999998</v>
      </c>
      <c r="N2243" s="33">
        <v>9019611</v>
      </c>
      <c r="O2243" s="43">
        <v>45144</v>
      </c>
      <c r="P2243" s="36">
        <v>0</v>
      </c>
    </row>
    <row r="2244" spans="1:16" ht="13.15" customHeight="1" x14ac:dyDescent="0.25">
      <c r="A2244" s="33" t="s">
        <v>68</v>
      </c>
      <c r="B2244" s="45" t="s">
        <v>2343</v>
      </c>
      <c r="C2244" s="46">
        <v>166</v>
      </c>
      <c r="D2244" s="47" t="s">
        <v>88</v>
      </c>
      <c r="E2244" s="34">
        <v>45116</v>
      </c>
      <c r="F2244" s="33" t="s">
        <v>5160</v>
      </c>
      <c r="G2244" s="33" t="s">
        <v>2528</v>
      </c>
      <c r="H2244" s="33" t="s">
        <v>2529</v>
      </c>
      <c r="I2244" s="35">
        <v>37748.847499999996</v>
      </c>
      <c r="J2244" s="35">
        <v>37748.847499999996</v>
      </c>
      <c r="K2244" s="35">
        <v>2422.2809999999999</v>
      </c>
      <c r="L2244" s="35">
        <v>40171.128499999999</v>
      </c>
      <c r="M2244" s="35">
        <v>40171.128499999999</v>
      </c>
      <c r="N2244" s="33">
        <v>4322482</v>
      </c>
      <c r="O2244" s="43">
        <v>45180</v>
      </c>
      <c r="P2244" s="36">
        <v>0</v>
      </c>
    </row>
    <row r="2245" spans="1:16" ht="13.15" customHeight="1" x14ac:dyDescent="0.25">
      <c r="A2245" s="33" t="s">
        <v>68</v>
      </c>
      <c r="B2245" s="45" t="s">
        <v>2343</v>
      </c>
      <c r="C2245" s="46">
        <v>167</v>
      </c>
      <c r="D2245" s="47" t="s">
        <v>88</v>
      </c>
      <c r="E2245" s="34">
        <v>45116</v>
      </c>
      <c r="F2245" s="33" t="s">
        <v>5069</v>
      </c>
      <c r="G2245" s="33" t="s">
        <v>1419</v>
      </c>
      <c r="H2245" s="33" t="s">
        <v>2530</v>
      </c>
      <c r="I2245" s="35">
        <v>6161.9549999999999</v>
      </c>
      <c r="J2245" s="35">
        <v>6161.9549999999999</v>
      </c>
      <c r="K2245" s="35">
        <v>1170.7715000000001</v>
      </c>
      <c r="L2245" s="35">
        <v>7332.7264999999998</v>
      </c>
      <c r="M2245" s="35">
        <v>7332.7264999999998</v>
      </c>
      <c r="N2245" s="33">
        <v>961790</v>
      </c>
      <c r="O2245" s="43">
        <v>45132</v>
      </c>
      <c r="P2245" s="36">
        <v>0</v>
      </c>
    </row>
    <row r="2246" spans="1:16" ht="13.15" customHeight="1" x14ac:dyDescent="0.25">
      <c r="A2246" s="33" t="s">
        <v>68</v>
      </c>
      <c r="B2246" s="45" t="s">
        <v>2343</v>
      </c>
      <c r="C2246" s="46">
        <v>168</v>
      </c>
      <c r="D2246" s="47" t="s">
        <v>88</v>
      </c>
      <c r="E2246" s="34">
        <v>45116</v>
      </c>
      <c r="F2246" s="33" t="s">
        <v>5066</v>
      </c>
      <c r="G2246" s="33" t="s">
        <v>1419</v>
      </c>
      <c r="H2246" s="33" t="s">
        <v>2531</v>
      </c>
      <c r="I2246" s="35">
        <v>5099.5379999999996</v>
      </c>
      <c r="J2246" s="35">
        <v>5099.5379999999996</v>
      </c>
      <c r="K2246" s="35">
        <v>968.91200000000003</v>
      </c>
      <c r="L2246" s="35">
        <v>6068.45</v>
      </c>
      <c r="M2246" s="35">
        <v>6068.45</v>
      </c>
      <c r="N2246" s="33" t="s">
        <v>2361</v>
      </c>
      <c r="O2246" s="43">
        <v>45122</v>
      </c>
      <c r="P2246" s="36">
        <v>0</v>
      </c>
    </row>
    <row r="2247" spans="1:16" ht="13.15" customHeight="1" x14ac:dyDescent="0.25">
      <c r="A2247" s="33" t="s">
        <v>68</v>
      </c>
      <c r="B2247" s="45" t="s">
        <v>2343</v>
      </c>
      <c r="C2247" s="46">
        <v>169</v>
      </c>
      <c r="D2247" s="47" t="s">
        <v>88</v>
      </c>
      <c r="E2247" s="34">
        <v>45116</v>
      </c>
      <c r="F2247" s="33" t="s">
        <v>5099</v>
      </c>
      <c r="G2247" s="33" t="s">
        <v>2532</v>
      </c>
      <c r="H2247" s="33" t="s">
        <v>2533</v>
      </c>
      <c r="I2247" s="35">
        <v>9242.9130000000005</v>
      </c>
      <c r="J2247" s="35">
        <v>9242.9130000000005</v>
      </c>
      <c r="K2247" s="35">
        <v>1756.1534999999999</v>
      </c>
      <c r="L2247" s="35">
        <v>10999.066499999999</v>
      </c>
      <c r="M2247" s="35">
        <v>10999.066499999999</v>
      </c>
      <c r="N2247" s="33">
        <v>415233</v>
      </c>
      <c r="O2247" s="43">
        <v>45189</v>
      </c>
      <c r="P2247" s="36">
        <v>0</v>
      </c>
    </row>
    <row r="2248" spans="1:16" ht="13.15" customHeight="1" x14ac:dyDescent="0.25">
      <c r="A2248" s="33" t="s">
        <v>68</v>
      </c>
      <c r="B2248" s="45" t="s">
        <v>2343</v>
      </c>
      <c r="C2248" s="46">
        <v>170</v>
      </c>
      <c r="D2248" s="47" t="s">
        <v>88</v>
      </c>
      <c r="E2248" s="34">
        <v>45116</v>
      </c>
      <c r="F2248" s="33" t="s">
        <v>5146</v>
      </c>
      <c r="G2248" s="33" t="s">
        <v>2534</v>
      </c>
      <c r="H2248" s="37"/>
      <c r="I2248" s="35">
        <v>196057.5</v>
      </c>
      <c r="J2248" s="35">
        <v>196057.5</v>
      </c>
      <c r="K2248" s="35">
        <v>37250.925000000003</v>
      </c>
      <c r="L2248" s="35">
        <v>233308.42499999999</v>
      </c>
      <c r="M2248" s="35">
        <v>0</v>
      </c>
      <c r="N2248" s="37"/>
      <c r="O2248" s="33"/>
      <c r="P2248" s="35">
        <v>0</v>
      </c>
    </row>
    <row r="2249" spans="1:16" ht="13.15" customHeight="1" x14ac:dyDescent="0.25">
      <c r="A2249" s="33" t="s">
        <v>68</v>
      </c>
      <c r="B2249" s="45" t="s">
        <v>2343</v>
      </c>
      <c r="C2249" s="46">
        <v>171</v>
      </c>
      <c r="D2249" s="47" t="s">
        <v>88</v>
      </c>
      <c r="E2249" s="34">
        <v>45116</v>
      </c>
      <c r="F2249" s="33" t="s">
        <v>5091</v>
      </c>
      <c r="G2249" s="33" t="s">
        <v>2535</v>
      </c>
      <c r="H2249" s="33" t="s">
        <v>3766</v>
      </c>
      <c r="I2249" s="35">
        <v>7075</v>
      </c>
      <c r="J2249" s="35">
        <v>7075</v>
      </c>
      <c r="K2249" s="35">
        <v>1344.25</v>
      </c>
      <c r="L2249" s="35">
        <v>8419.25</v>
      </c>
      <c r="M2249" s="35">
        <v>8419.25</v>
      </c>
      <c r="N2249" s="33">
        <v>1038901</v>
      </c>
      <c r="O2249" s="43">
        <v>45290</v>
      </c>
      <c r="P2249" s="36">
        <v>0</v>
      </c>
    </row>
    <row r="2250" spans="1:16" ht="13.15" customHeight="1" x14ac:dyDescent="0.25">
      <c r="A2250" s="33" t="s">
        <v>68</v>
      </c>
      <c r="B2250" s="45" t="s">
        <v>2343</v>
      </c>
      <c r="C2250" s="46">
        <v>172</v>
      </c>
      <c r="D2250" s="47" t="s">
        <v>88</v>
      </c>
      <c r="E2250" s="34">
        <v>45116</v>
      </c>
      <c r="F2250" s="33" t="s">
        <v>5161</v>
      </c>
      <c r="G2250" s="33" t="s">
        <v>2536</v>
      </c>
      <c r="H2250" s="33" t="s">
        <v>2537</v>
      </c>
      <c r="I2250" s="35">
        <v>17140.1175</v>
      </c>
      <c r="J2250" s="35">
        <v>17140.1175</v>
      </c>
      <c r="K2250" s="35">
        <v>3256.6224999999999</v>
      </c>
      <c r="L2250" s="35">
        <v>20396.739999999998</v>
      </c>
      <c r="M2250" s="35">
        <v>20396.739999999998</v>
      </c>
      <c r="N2250" s="33" t="s">
        <v>2361</v>
      </c>
      <c r="O2250" s="43">
        <v>45283</v>
      </c>
      <c r="P2250" s="36">
        <v>0</v>
      </c>
    </row>
    <row r="2251" spans="1:16" ht="13.15" customHeight="1" x14ac:dyDescent="0.25">
      <c r="A2251" s="33" t="s">
        <v>68</v>
      </c>
      <c r="B2251" s="45" t="s">
        <v>2343</v>
      </c>
      <c r="C2251" s="46">
        <v>173</v>
      </c>
      <c r="D2251" s="47" t="s">
        <v>88</v>
      </c>
      <c r="E2251" s="34">
        <v>45116</v>
      </c>
      <c r="F2251" s="33" t="s">
        <v>5162</v>
      </c>
      <c r="G2251" s="33" t="s">
        <v>2538</v>
      </c>
      <c r="H2251" s="37"/>
      <c r="I2251" s="35">
        <v>2455.7525000000001</v>
      </c>
      <c r="J2251" s="35">
        <v>2455.7525000000001</v>
      </c>
      <c r="K2251" s="35">
        <v>466.59300000000002</v>
      </c>
      <c r="L2251" s="35">
        <v>2922.3455000000004</v>
      </c>
      <c r="M2251" s="35">
        <v>2922.3455000000004</v>
      </c>
      <c r="N2251" s="33">
        <v>4951121</v>
      </c>
      <c r="O2251" s="43">
        <v>45122</v>
      </c>
      <c r="P2251" s="36">
        <v>0</v>
      </c>
    </row>
    <row r="2252" spans="1:16" ht="13.15" customHeight="1" x14ac:dyDescent="0.25">
      <c r="A2252" s="33" t="s">
        <v>68</v>
      </c>
      <c r="B2252" s="45" t="s">
        <v>2343</v>
      </c>
      <c r="C2252" s="46">
        <v>174</v>
      </c>
      <c r="D2252" s="47" t="s">
        <v>88</v>
      </c>
      <c r="E2252" s="34">
        <v>45123</v>
      </c>
      <c r="F2252" s="33" t="s">
        <v>5105</v>
      </c>
      <c r="G2252" s="33" t="s">
        <v>2539</v>
      </c>
      <c r="H2252" s="33" t="s">
        <v>2540</v>
      </c>
      <c r="I2252" s="35">
        <v>2400</v>
      </c>
      <c r="J2252" s="35">
        <v>2400</v>
      </c>
      <c r="K2252" s="35">
        <v>0</v>
      </c>
      <c r="L2252" s="35">
        <v>2400</v>
      </c>
      <c r="M2252" s="35">
        <v>2400</v>
      </c>
      <c r="N2252" s="33">
        <v>6861471</v>
      </c>
      <c r="O2252" s="43">
        <v>45159</v>
      </c>
      <c r="P2252" s="36">
        <v>0</v>
      </c>
    </row>
    <row r="2253" spans="1:16" ht="13.15" customHeight="1" x14ac:dyDescent="0.25">
      <c r="A2253" s="33" t="s">
        <v>68</v>
      </c>
      <c r="B2253" s="45" t="s">
        <v>2343</v>
      </c>
      <c r="C2253" s="46">
        <v>175</v>
      </c>
      <c r="D2253" s="47" t="s">
        <v>88</v>
      </c>
      <c r="E2253" s="34">
        <v>45123</v>
      </c>
      <c r="F2253" s="33" t="s">
        <v>5163</v>
      </c>
      <c r="G2253" s="33" t="s">
        <v>1441</v>
      </c>
      <c r="H2253" s="33" t="s">
        <v>2541</v>
      </c>
      <c r="I2253" s="35">
        <v>10199.075999999999</v>
      </c>
      <c r="J2253" s="35">
        <v>10199.075999999999</v>
      </c>
      <c r="K2253" s="35">
        <v>1937.8244999999999</v>
      </c>
      <c r="L2253" s="35">
        <v>12136.9005</v>
      </c>
      <c r="M2253" s="35">
        <v>12136.9005</v>
      </c>
      <c r="N2253" s="33">
        <v>25</v>
      </c>
      <c r="O2253" s="43">
        <v>45259</v>
      </c>
      <c r="P2253" s="36">
        <v>0</v>
      </c>
    </row>
    <row r="2254" spans="1:16" ht="13.15" customHeight="1" x14ac:dyDescent="0.25">
      <c r="A2254" s="33" t="s">
        <v>68</v>
      </c>
      <c r="B2254" s="45" t="s">
        <v>2343</v>
      </c>
      <c r="C2254" s="46">
        <v>176</v>
      </c>
      <c r="D2254" s="47" t="s">
        <v>88</v>
      </c>
      <c r="E2254" s="34">
        <v>45123</v>
      </c>
      <c r="F2254" s="33" t="s">
        <v>5125</v>
      </c>
      <c r="G2254" s="33" t="s">
        <v>2542</v>
      </c>
      <c r="H2254" s="33" t="s">
        <v>2543</v>
      </c>
      <c r="I2254" s="35">
        <v>56094.923999999999</v>
      </c>
      <c r="J2254" s="35">
        <v>56094.923999999999</v>
      </c>
      <c r="K2254" s="35">
        <v>10658.0355</v>
      </c>
      <c r="L2254" s="35">
        <v>66752.959499999997</v>
      </c>
      <c r="M2254" s="35">
        <v>66752.959499999997</v>
      </c>
      <c r="N2254" s="33">
        <v>26</v>
      </c>
      <c r="O2254" s="43">
        <v>45259</v>
      </c>
      <c r="P2254" s="36">
        <v>0</v>
      </c>
    </row>
    <row r="2255" spans="1:16" ht="13.15" customHeight="1" x14ac:dyDescent="0.25">
      <c r="A2255" s="33" t="s">
        <v>68</v>
      </c>
      <c r="B2255" s="45" t="s">
        <v>2343</v>
      </c>
      <c r="C2255" s="46">
        <v>177</v>
      </c>
      <c r="D2255" s="47" t="s">
        <v>88</v>
      </c>
      <c r="E2255" s="34">
        <v>45123</v>
      </c>
      <c r="F2255" s="33" t="s">
        <v>5125</v>
      </c>
      <c r="G2255" s="33" t="s">
        <v>2544</v>
      </c>
      <c r="H2255" s="33" t="s">
        <v>2356</v>
      </c>
      <c r="I2255" s="35">
        <v>30597.234000000004</v>
      </c>
      <c r="J2255" s="35">
        <v>30597.234000000004</v>
      </c>
      <c r="K2255" s="35">
        <v>5813.4745000000003</v>
      </c>
      <c r="L2255" s="35">
        <v>36410.708500000001</v>
      </c>
      <c r="M2255" s="35">
        <v>36410.708500000001</v>
      </c>
      <c r="N2255" s="33">
        <v>26</v>
      </c>
      <c r="O2255" s="43">
        <v>45259</v>
      </c>
      <c r="P2255" s="36">
        <v>0</v>
      </c>
    </row>
    <row r="2256" spans="1:16" ht="13.15" customHeight="1" x14ac:dyDescent="0.25">
      <c r="A2256" s="33" t="s">
        <v>68</v>
      </c>
      <c r="B2256" s="45" t="s">
        <v>2343</v>
      </c>
      <c r="C2256" s="46">
        <v>178</v>
      </c>
      <c r="D2256" s="47" t="s">
        <v>88</v>
      </c>
      <c r="E2256" s="34">
        <v>45123</v>
      </c>
      <c r="F2256" s="33" t="s">
        <v>5164</v>
      </c>
      <c r="G2256" s="33" t="s">
        <v>2545</v>
      </c>
      <c r="H2256" s="33" t="s">
        <v>90</v>
      </c>
      <c r="I2256" s="35">
        <v>30597.234000000004</v>
      </c>
      <c r="J2256" s="35">
        <v>30597.234000000004</v>
      </c>
      <c r="K2256" s="35">
        <v>5813.4745000000003</v>
      </c>
      <c r="L2256" s="35">
        <v>36410.708500000001</v>
      </c>
      <c r="M2256" s="35">
        <v>0</v>
      </c>
      <c r="N2256" s="37"/>
      <c r="O2256" s="33"/>
      <c r="P2256" s="35">
        <v>0</v>
      </c>
    </row>
    <row r="2257" spans="1:16" ht="13.15" customHeight="1" x14ac:dyDescent="0.25">
      <c r="A2257" s="33" t="s">
        <v>68</v>
      </c>
      <c r="B2257" s="45" t="s">
        <v>2343</v>
      </c>
      <c r="C2257" s="46">
        <v>179</v>
      </c>
      <c r="D2257" s="47" t="s">
        <v>88</v>
      </c>
      <c r="E2257" s="34">
        <v>45124</v>
      </c>
      <c r="F2257" s="33" t="s">
        <v>5165</v>
      </c>
      <c r="G2257" s="33" t="s">
        <v>2546</v>
      </c>
      <c r="H2257" s="33" t="s">
        <v>2547</v>
      </c>
      <c r="I2257" s="35">
        <v>30597.234000000004</v>
      </c>
      <c r="J2257" s="35">
        <v>30597.234000000004</v>
      </c>
      <c r="K2257" s="35">
        <v>5813.4745000000003</v>
      </c>
      <c r="L2257" s="35">
        <v>36410.708500000001</v>
      </c>
      <c r="M2257" s="35">
        <v>0</v>
      </c>
      <c r="N2257" s="37"/>
      <c r="O2257" s="33"/>
      <c r="P2257" s="35">
        <v>0</v>
      </c>
    </row>
    <row r="2258" spans="1:16" ht="13.15" customHeight="1" x14ac:dyDescent="0.25">
      <c r="A2258" s="33" t="s">
        <v>68</v>
      </c>
      <c r="B2258" s="45" t="s">
        <v>2343</v>
      </c>
      <c r="C2258" s="46">
        <v>180</v>
      </c>
      <c r="D2258" s="47" t="s">
        <v>88</v>
      </c>
      <c r="E2258" s="34">
        <v>45134</v>
      </c>
      <c r="F2258" s="33" t="s">
        <v>5068</v>
      </c>
      <c r="G2258" s="33" t="s">
        <v>2548</v>
      </c>
      <c r="H2258" s="37"/>
      <c r="I2258" s="35">
        <v>11185.212</v>
      </c>
      <c r="J2258" s="35">
        <v>11185.212</v>
      </c>
      <c r="K2258" s="35">
        <v>2125.1904999999997</v>
      </c>
      <c r="L2258" s="35">
        <v>13310.4025</v>
      </c>
      <c r="M2258" s="35">
        <v>13310.4025</v>
      </c>
      <c r="N2258" s="33">
        <v>9422376</v>
      </c>
      <c r="O2258" s="43">
        <v>45207</v>
      </c>
      <c r="P2258" s="36">
        <v>0</v>
      </c>
    </row>
    <row r="2259" spans="1:16" ht="13.15" customHeight="1" x14ac:dyDescent="0.25">
      <c r="A2259" s="33" t="s">
        <v>68</v>
      </c>
      <c r="B2259" s="45" t="s">
        <v>2343</v>
      </c>
      <c r="C2259" s="46">
        <v>181</v>
      </c>
      <c r="D2259" s="47" t="s">
        <v>88</v>
      </c>
      <c r="E2259" s="34">
        <v>45139</v>
      </c>
      <c r="F2259" s="33" t="s">
        <v>5166</v>
      </c>
      <c r="G2259" s="33" t="s">
        <v>2549</v>
      </c>
      <c r="H2259" s="33" t="s">
        <v>2550</v>
      </c>
      <c r="I2259" s="35">
        <v>111456.80900000001</v>
      </c>
      <c r="J2259" s="35">
        <v>111456.80900000001</v>
      </c>
      <c r="K2259" s="35">
        <v>9776.7934999999998</v>
      </c>
      <c r="L2259" s="35">
        <v>121233.60249999999</v>
      </c>
      <c r="M2259" s="35">
        <v>121233.60249999999</v>
      </c>
      <c r="N2259" s="33" t="s">
        <v>2417</v>
      </c>
      <c r="O2259" s="43">
        <v>45244</v>
      </c>
      <c r="P2259" s="36">
        <v>0</v>
      </c>
    </row>
    <row r="2260" spans="1:16" ht="13.15" customHeight="1" x14ac:dyDescent="0.25">
      <c r="A2260" s="33" t="s">
        <v>68</v>
      </c>
      <c r="B2260" s="45" t="s">
        <v>2343</v>
      </c>
      <c r="C2260" s="46">
        <v>182</v>
      </c>
      <c r="D2260" s="47" t="s">
        <v>88</v>
      </c>
      <c r="E2260" s="34">
        <v>45140</v>
      </c>
      <c r="F2260" s="33" t="s">
        <v>5167</v>
      </c>
      <c r="G2260" s="33" t="s">
        <v>2551</v>
      </c>
      <c r="H2260" s="33" t="s">
        <v>226</v>
      </c>
      <c r="I2260" s="35">
        <v>30000</v>
      </c>
      <c r="J2260" s="35">
        <v>30000</v>
      </c>
      <c r="K2260" s="35">
        <v>5700</v>
      </c>
      <c r="L2260" s="35">
        <v>35700</v>
      </c>
      <c r="M2260" s="35">
        <v>35700</v>
      </c>
      <c r="N2260" s="33" t="s">
        <v>2361</v>
      </c>
      <c r="O2260" s="43">
        <v>45137</v>
      </c>
      <c r="P2260" s="36">
        <v>0</v>
      </c>
    </row>
    <row r="2261" spans="1:16" ht="13.15" customHeight="1" x14ac:dyDescent="0.25">
      <c r="A2261" s="33" t="s">
        <v>68</v>
      </c>
      <c r="B2261" s="45" t="s">
        <v>2343</v>
      </c>
      <c r="C2261" s="46">
        <v>183</v>
      </c>
      <c r="D2261" s="47" t="s">
        <v>88</v>
      </c>
      <c r="E2261" s="34">
        <v>45165</v>
      </c>
      <c r="F2261" s="33" t="s">
        <v>5168</v>
      </c>
      <c r="G2261" s="33" t="s">
        <v>2552</v>
      </c>
      <c r="H2261" s="37"/>
      <c r="I2261" s="35">
        <v>2388.3724999999999</v>
      </c>
      <c r="J2261" s="35">
        <v>2388.3724999999999</v>
      </c>
      <c r="K2261" s="35">
        <v>453.791</v>
      </c>
      <c r="L2261" s="35">
        <v>2842.1634999999997</v>
      </c>
      <c r="M2261" s="35">
        <v>2842.1634999999997</v>
      </c>
      <c r="N2261" s="33">
        <v>9690194</v>
      </c>
      <c r="O2261" s="43">
        <v>45159</v>
      </c>
      <c r="P2261" s="36">
        <v>0</v>
      </c>
    </row>
    <row r="2262" spans="1:16" ht="13.15" customHeight="1" x14ac:dyDescent="0.25">
      <c r="A2262" s="33" t="s">
        <v>68</v>
      </c>
      <c r="B2262" s="45" t="s">
        <v>2343</v>
      </c>
      <c r="C2262" s="46">
        <v>184</v>
      </c>
      <c r="D2262" s="47" t="s">
        <v>88</v>
      </c>
      <c r="E2262" s="34">
        <v>45165</v>
      </c>
      <c r="F2262" s="33" t="s">
        <v>5169</v>
      </c>
      <c r="G2262" s="33" t="s">
        <v>2553</v>
      </c>
      <c r="H2262" s="33" t="s">
        <v>2554</v>
      </c>
      <c r="I2262" s="35">
        <v>74000</v>
      </c>
      <c r="J2262" s="35">
        <v>74000</v>
      </c>
      <c r="K2262" s="35">
        <v>3800</v>
      </c>
      <c r="L2262" s="35">
        <v>77800</v>
      </c>
      <c r="M2262" s="35">
        <v>77800</v>
      </c>
      <c r="N2262" s="33" t="s">
        <v>2361</v>
      </c>
      <c r="O2262" s="43">
        <v>45188</v>
      </c>
      <c r="P2262" s="36">
        <v>0</v>
      </c>
    </row>
    <row r="2263" spans="1:16" ht="13.15" customHeight="1" x14ac:dyDescent="0.25">
      <c r="A2263" s="33" t="s">
        <v>68</v>
      </c>
      <c r="B2263" s="45" t="s">
        <v>2343</v>
      </c>
      <c r="C2263" s="46">
        <v>185</v>
      </c>
      <c r="D2263" s="47" t="s">
        <v>88</v>
      </c>
      <c r="E2263" s="34">
        <v>45165</v>
      </c>
      <c r="F2263" s="33" t="s">
        <v>5166</v>
      </c>
      <c r="G2263" s="33" t="s">
        <v>2555</v>
      </c>
      <c r="H2263" s="37"/>
      <c r="I2263" s="35">
        <v>20464.98</v>
      </c>
      <c r="J2263" s="35">
        <v>20464.98</v>
      </c>
      <c r="K2263" s="35">
        <v>3888.346</v>
      </c>
      <c r="L2263" s="35">
        <v>24353.326000000001</v>
      </c>
      <c r="M2263" s="35">
        <v>24353.326000000001</v>
      </c>
      <c r="N2263" s="33" t="s">
        <v>2417</v>
      </c>
      <c r="O2263" s="43">
        <v>45244</v>
      </c>
      <c r="P2263" s="36">
        <v>0</v>
      </c>
    </row>
    <row r="2264" spans="1:16" ht="13.15" customHeight="1" x14ac:dyDescent="0.25">
      <c r="A2264" s="33" t="s">
        <v>68</v>
      </c>
      <c r="B2264" s="45" t="s">
        <v>2343</v>
      </c>
      <c r="C2264" s="46">
        <v>186</v>
      </c>
      <c r="D2264" s="47" t="s">
        <v>88</v>
      </c>
      <c r="E2264" s="34">
        <v>45165</v>
      </c>
      <c r="F2264" s="33" t="s">
        <v>5170</v>
      </c>
      <c r="G2264" s="33" t="s">
        <v>2556</v>
      </c>
      <c r="H2264" s="33" t="s">
        <v>3767</v>
      </c>
      <c r="I2264" s="35">
        <v>89724.745999999999</v>
      </c>
      <c r="J2264" s="35">
        <v>89724.745999999999</v>
      </c>
      <c r="K2264" s="35">
        <v>5647.7019999999993</v>
      </c>
      <c r="L2264" s="35">
        <v>95372.448000000004</v>
      </c>
      <c r="M2264" s="35">
        <v>95372.448000000004</v>
      </c>
      <c r="N2264" s="33">
        <v>1221138</v>
      </c>
      <c r="O2264" s="43">
        <v>45178</v>
      </c>
      <c r="P2264" s="36">
        <v>0</v>
      </c>
    </row>
    <row r="2265" spans="1:16" ht="13.15" customHeight="1" x14ac:dyDescent="0.25">
      <c r="A2265" s="33" t="s">
        <v>68</v>
      </c>
      <c r="B2265" s="45" t="s">
        <v>2343</v>
      </c>
      <c r="C2265" s="46">
        <v>187</v>
      </c>
      <c r="D2265" s="47" t="s">
        <v>88</v>
      </c>
      <c r="E2265" s="34">
        <v>45165</v>
      </c>
      <c r="F2265" s="33" t="s">
        <v>5096</v>
      </c>
      <c r="G2265" s="33" t="s">
        <v>2557</v>
      </c>
      <c r="H2265" s="37"/>
      <c r="I2265" s="35">
        <v>72924.745999999999</v>
      </c>
      <c r="J2265" s="35">
        <v>72924.745999999999</v>
      </c>
      <c r="K2265" s="35">
        <v>13855.701999999999</v>
      </c>
      <c r="L2265" s="35">
        <v>86780.448000000004</v>
      </c>
      <c r="M2265" s="35">
        <v>86780.447</v>
      </c>
      <c r="N2265" s="33" t="s">
        <v>2361</v>
      </c>
      <c r="O2265" s="43">
        <v>45278</v>
      </c>
      <c r="P2265" s="36">
        <v>0</v>
      </c>
    </row>
    <row r="2266" spans="1:16" ht="13.15" customHeight="1" x14ac:dyDescent="0.25">
      <c r="A2266" s="33" t="s">
        <v>68</v>
      </c>
      <c r="B2266" s="45" t="s">
        <v>2343</v>
      </c>
      <c r="C2266" s="46">
        <v>188</v>
      </c>
      <c r="D2266" s="47" t="s">
        <v>88</v>
      </c>
      <c r="E2266" s="34">
        <v>45165</v>
      </c>
      <c r="F2266" s="33" t="s">
        <v>5171</v>
      </c>
      <c r="G2266" s="33" t="s">
        <v>2558</v>
      </c>
      <c r="H2266" s="37"/>
      <c r="I2266" s="35">
        <v>9742.9500000000007</v>
      </c>
      <c r="J2266" s="35">
        <v>9742.9500000000007</v>
      </c>
      <c r="K2266" s="35">
        <v>1851.1610000000001</v>
      </c>
      <c r="L2266" s="35">
        <v>11594.111000000001</v>
      </c>
      <c r="M2266" s="35">
        <v>11594.110499999999</v>
      </c>
      <c r="N2266" s="33" t="s">
        <v>2361</v>
      </c>
      <c r="O2266" s="43">
        <v>45157</v>
      </c>
      <c r="P2266" s="36">
        <v>0</v>
      </c>
    </row>
    <row r="2267" spans="1:16" ht="13.15" customHeight="1" x14ac:dyDescent="0.25">
      <c r="A2267" s="33" t="s">
        <v>68</v>
      </c>
      <c r="B2267" s="45" t="s">
        <v>2343</v>
      </c>
      <c r="C2267" s="46">
        <v>189</v>
      </c>
      <c r="D2267" s="47" t="s">
        <v>88</v>
      </c>
      <c r="E2267" s="34">
        <v>45165</v>
      </c>
      <c r="F2267" s="33" t="s">
        <v>5098</v>
      </c>
      <c r="G2267" s="33" t="s">
        <v>2381</v>
      </c>
      <c r="H2267" s="33" t="s">
        <v>194</v>
      </c>
      <c r="I2267" s="35">
        <v>10199.078</v>
      </c>
      <c r="J2267" s="35">
        <v>10199.078</v>
      </c>
      <c r="K2267" s="35">
        <v>1937.825</v>
      </c>
      <c r="L2267" s="35">
        <v>12136.903</v>
      </c>
      <c r="M2267" s="35">
        <v>12136.903</v>
      </c>
      <c r="N2267" s="33" t="s">
        <v>2361</v>
      </c>
      <c r="O2267" s="43">
        <v>45178</v>
      </c>
      <c r="P2267" s="36">
        <v>0</v>
      </c>
    </row>
    <row r="2268" spans="1:16" ht="13.15" customHeight="1" x14ac:dyDescent="0.25">
      <c r="A2268" s="33" t="s">
        <v>68</v>
      </c>
      <c r="B2268" s="45" t="s">
        <v>2343</v>
      </c>
      <c r="C2268" s="46">
        <v>190</v>
      </c>
      <c r="D2268" s="47" t="s">
        <v>88</v>
      </c>
      <c r="E2268" s="34">
        <v>45165</v>
      </c>
      <c r="F2268" s="33" t="s">
        <v>5070</v>
      </c>
      <c r="G2268" s="33" t="s">
        <v>2381</v>
      </c>
      <c r="H2268" s="33" t="s">
        <v>2559</v>
      </c>
      <c r="I2268" s="35">
        <v>7649.308500000001</v>
      </c>
      <c r="J2268" s="35">
        <v>7649.308500000001</v>
      </c>
      <c r="K2268" s="35">
        <v>1453.3685</v>
      </c>
      <c r="L2268" s="35">
        <v>9102.6769999999997</v>
      </c>
      <c r="M2268" s="35">
        <v>9102.6769999999997</v>
      </c>
      <c r="N2268" s="33">
        <v>5199787</v>
      </c>
      <c r="O2268" s="43">
        <v>45189</v>
      </c>
      <c r="P2268" s="36">
        <v>0</v>
      </c>
    </row>
    <row r="2269" spans="1:16" ht="13.15" customHeight="1" x14ac:dyDescent="0.25">
      <c r="A2269" s="33" t="s">
        <v>68</v>
      </c>
      <c r="B2269" s="45" t="s">
        <v>2343</v>
      </c>
      <c r="C2269" s="46">
        <v>191</v>
      </c>
      <c r="D2269" s="47" t="s">
        <v>88</v>
      </c>
      <c r="E2269" s="34">
        <v>45166</v>
      </c>
      <c r="F2269" s="33" t="s">
        <v>5131</v>
      </c>
      <c r="G2269" s="33" t="s">
        <v>2560</v>
      </c>
      <c r="H2269" s="33" t="s">
        <v>3768</v>
      </c>
      <c r="I2269" s="35">
        <v>5660</v>
      </c>
      <c r="J2269" s="35">
        <v>5660</v>
      </c>
      <c r="K2269" s="35">
        <v>1075.4000000000001</v>
      </c>
      <c r="L2269" s="35">
        <v>6735.4</v>
      </c>
      <c r="M2269" s="35">
        <v>6735.4</v>
      </c>
      <c r="N2269" s="33">
        <v>1286127</v>
      </c>
      <c r="O2269" s="43">
        <v>45192</v>
      </c>
      <c r="P2269" s="36">
        <v>0</v>
      </c>
    </row>
    <row r="2270" spans="1:16" ht="13.15" customHeight="1" x14ac:dyDescent="0.25">
      <c r="A2270" s="33" t="s">
        <v>68</v>
      </c>
      <c r="B2270" s="45" t="s">
        <v>2343</v>
      </c>
      <c r="C2270" s="46">
        <v>192</v>
      </c>
      <c r="D2270" s="47" t="s">
        <v>88</v>
      </c>
      <c r="E2270" s="34">
        <v>45166</v>
      </c>
      <c r="F2270" s="33" t="s">
        <v>5172</v>
      </c>
      <c r="G2270" s="33" t="s">
        <v>2561</v>
      </c>
      <c r="H2270" s="37"/>
      <c r="I2270" s="35">
        <v>997.31700000000001</v>
      </c>
      <c r="J2270" s="35">
        <v>997.31700000000001</v>
      </c>
      <c r="K2270" s="35">
        <v>189.4905</v>
      </c>
      <c r="L2270" s="35">
        <v>1186.8075000000001</v>
      </c>
      <c r="M2270" s="35">
        <v>1186.807</v>
      </c>
      <c r="N2270" s="33">
        <v>5408190</v>
      </c>
      <c r="O2270" s="43">
        <v>45167</v>
      </c>
      <c r="P2270" s="36">
        <v>0</v>
      </c>
    </row>
    <row r="2271" spans="1:16" ht="13.15" customHeight="1" x14ac:dyDescent="0.25">
      <c r="A2271" s="33" t="s">
        <v>68</v>
      </c>
      <c r="B2271" s="45" t="s">
        <v>2343</v>
      </c>
      <c r="C2271" s="46">
        <v>193</v>
      </c>
      <c r="D2271" s="47" t="s">
        <v>88</v>
      </c>
      <c r="E2271" s="34">
        <v>45166</v>
      </c>
      <c r="F2271" s="33" t="s">
        <v>5075</v>
      </c>
      <c r="G2271" s="33" t="s">
        <v>2359</v>
      </c>
      <c r="H2271" s="33" t="s">
        <v>3769</v>
      </c>
      <c r="I2271" s="35">
        <v>10199.078</v>
      </c>
      <c r="J2271" s="35">
        <v>10199.078</v>
      </c>
      <c r="K2271" s="35">
        <v>1937.825</v>
      </c>
      <c r="L2271" s="35">
        <v>12136.903</v>
      </c>
      <c r="M2271" s="35">
        <v>12136.903</v>
      </c>
      <c r="N2271" s="33">
        <v>3737645</v>
      </c>
      <c r="O2271" s="43">
        <v>45182</v>
      </c>
      <c r="P2271" s="36">
        <v>0</v>
      </c>
    </row>
    <row r="2272" spans="1:16" ht="13.15" customHeight="1" x14ac:dyDescent="0.25">
      <c r="A2272" s="33" t="s">
        <v>68</v>
      </c>
      <c r="B2272" s="45" t="s">
        <v>2343</v>
      </c>
      <c r="C2272" s="46">
        <v>194</v>
      </c>
      <c r="D2272" s="47" t="s">
        <v>88</v>
      </c>
      <c r="E2272" s="34">
        <v>45166</v>
      </c>
      <c r="F2272" s="33" t="s">
        <v>5077</v>
      </c>
      <c r="G2272" s="33" t="s">
        <v>2560</v>
      </c>
      <c r="H2272" s="33" t="s">
        <v>3770</v>
      </c>
      <c r="I2272" s="35">
        <v>6860</v>
      </c>
      <c r="J2272" s="35">
        <v>6860</v>
      </c>
      <c r="K2272" s="35">
        <v>1303.4000000000001</v>
      </c>
      <c r="L2272" s="35">
        <v>8163.4</v>
      </c>
      <c r="M2272" s="35">
        <v>8163.4</v>
      </c>
      <c r="N2272" s="33" t="s">
        <v>2417</v>
      </c>
      <c r="O2272" s="43">
        <v>45095</v>
      </c>
      <c r="P2272" s="36">
        <v>0</v>
      </c>
    </row>
    <row r="2273" spans="1:16" ht="13.15" customHeight="1" x14ac:dyDescent="0.25">
      <c r="A2273" s="33" t="s">
        <v>68</v>
      </c>
      <c r="B2273" s="45" t="s">
        <v>2343</v>
      </c>
      <c r="C2273" s="46">
        <v>195</v>
      </c>
      <c r="D2273" s="47" t="s">
        <v>88</v>
      </c>
      <c r="E2273" s="34">
        <v>45166</v>
      </c>
      <c r="F2273" s="33" t="s">
        <v>5173</v>
      </c>
      <c r="G2273" s="33" t="s">
        <v>2562</v>
      </c>
      <c r="H2273" s="33" t="s">
        <v>2563</v>
      </c>
      <c r="I2273" s="35">
        <v>1699.846</v>
      </c>
      <c r="J2273" s="35">
        <v>1699.846</v>
      </c>
      <c r="K2273" s="35">
        <v>322.97050000000002</v>
      </c>
      <c r="L2273" s="35">
        <v>2022.8165000000001</v>
      </c>
      <c r="M2273" s="35">
        <v>0</v>
      </c>
      <c r="N2273" s="33"/>
      <c r="O2273" s="43"/>
      <c r="P2273" s="36">
        <v>0</v>
      </c>
    </row>
    <row r="2274" spans="1:16" ht="13.15" customHeight="1" x14ac:dyDescent="0.25">
      <c r="A2274" s="33" t="s">
        <v>68</v>
      </c>
      <c r="B2274" s="45" t="s">
        <v>2343</v>
      </c>
      <c r="C2274" s="46">
        <v>196</v>
      </c>
      <c r="D2274" s="47" t="s">
        <v>88</v>
      </c>
      <c r="E2274" s="34">
        <v>45166</v>
      </c>
      <c r="F2274" s="33" t="s">
        <v>5151</v>
      </c>
      <c r="G2274" s="33" t="s">
        <v>2564</v>
      </c>
      <c r="H2274" s="33" t="s">
        <v>2565</v>
      </c>
      <c r="I2274" s="35">
        <v>43049.769</v>
      </c>
      <c r="J2274" s="35">
        <v>43049.769</v>
      </c>
      <c r="K2274" s="35">
        <v>484.45600000000002</v>
      </c>
      <c r="L2274" s="35">
        <v>43534.224999999999</v>
      </c>
      <c r="M2274" s="35">
        <v>43534.224999999999</v>
      </c>
      <c r="N2274" s="33" t="s">
        <v>2361</v>
      </c>
      <c r="O2274" s="43">
        <v>45175</v>
      </c>
      <c r="P2274" s="36">
        <v>0</v>
      </c>
    </row>
    <row r="2275" spans="1:16" ht="13.15" customHeight="1" x14ac:dyDescent="0.25">
      <c r="A2275" s="33" t="s">
        <v>68</v>
      </c>
      <c r="B2275" s="45" t="s">
        <v>2343</v>
      </c>
      <c r="C2275" s="46">
        <v>197</v>
      </c>
      <c r="D2275" s="47" t="s">
        <v>88</v>
      </c>
      <c r="E2275" s="34">
        <v>45166</v>
      </c>
      <c r="F2275" s="33" t="s">
        <v>5117</v>
      </c>
      <c r="G2275" s="33" t="s">
        <v>2374</v>
      </c>
      <c r="H2275" s="33" t="s">
        <v>2559</v>
      </c>
      <c r="I2275" s="35">
        <v>7649.308500000001</v>
      </c>
      <c r="J2275" s="35">
        <v>7649.308500000001</v>
      </c>
      <c r="K2275" s="35">
        <v>1453.3685</v>
      </c>
      <c r="L2275" s="35">
        <v>9102.6769999999997</v>
      </c>
      <c r="M2275" s="35">
        <v>9102.6769999999997</v>
      </c>
      <c r="N2275" s="33">
        <v>304815</v>
      </c>
      <c r="O2275" s="43">
        <v>45182</v>
      </c>
      <c r="P2275" s="36">
        <v>0</v>
      </c>
    </row>
    <row r="2276" spans="1:16" ht="13.15" customHeight="1" x14ac:dyDescent="0.25">
      <c r="A2276" s="33" t="s">
        <v>68</v>
      </c>
      <c r="B2276" s="45" t="s">
        <v>2343</v>
      </c>
      <c r="C2276" s="46">
        <v>198</v>
      </c>
      <c r="D2276" s="47" t="s">
        <v>88</v>
      </c>
      <c r="E2276" s="34">
        <v>45166</v>
      </c>
      <c r="F2276" s="33" t="s">
        <v>5067</v>
      </c>
      <c r="G2276" s="33" t="s">
        <v>2374</v>
      </c>
      <c r="H2276" s="33" t="s">
        <v>2566</v>
      </c>
      <c r="I2276" s="35">
        <v>10199.078</v>
      </c>
      <c r="J2276" s="35">
        <v>10199.078</v>
      </c>
      <c r="K2276" s="35">
        <v>1937.825</v>
      </c>
      <c r="L2276" s="35">
        <v>12136.903</v>
      </c>
      <c r="M2276" s="35">
        <v>12136.903</v>
      </c>
      <c r="N2276" s="33">
        <v>2698460</v>
      </c>
      <c r="O2276" s="43">
        <v>45178</v>
      </c>
      <c r="P2276" s="36">
        <v>0</v>
      </c>
    </row>
    <row r="2277" spans="1:16" ht="13.15" customHeight="1" x14ac:dyDescent="0.25">
      <c r="A2277" s="33" t="s">
        <v>68</v>
      </c>
      <c r="B2277" s="45" t="s">
        <v>2343</v>
      </c>
      <c r="C2277" s="46">
        <v>199</v>
      </c>
      <c r="D2277" s="47" t="s">
        <v>88</v>
      </c>
      <c r="E2277" s="34">
        <v>45167</v>
      </c>
      <c r="F2277" s="33" t="s">
        <v>5174</v>
      </c>
      <c r="G2277" s="33" t="s">
        <v>2567</v>
      </c>
      <c r="H2277" s="33" t="s">
        <v>2568</v>
      </c>
      <c r="I2277" s="35">
        <v>33419.767500000002</v>
      </c>
      <c r="J2277" s="35">
        <v>33419.767500000002</v>
      </c>
      <c r="K2277" s="35">
        <v>6349.7559999999994</v>
      </c>
      <c r="L2277" s="35">
        <v>39769.523499999996</v>
      </c>
      <c r="M2277" s="35">
        <v>10000</v>
      </c>
      <c r="N2277" s="33">
        <v>467333</v>
      </c>
      <c r="O2277" s="43">
        <v>45217</v>
      </c>
      <c r="P2277" s="36">
        <v>0</v>
      </c>
    </row>
    <row r="2278" spans="1:16" ht="13.15" customHeight="1" x14ac:dyDescent="0.25">
      <c r="A2278" s="33" t="s">
        <v>68</v>
      </c>
      <c r="B2278" s="45" t="s">
        <v>2343</v>
      </c>
      <c r="C2278" s="46">
        <v>200</v>
      </c>
      <c r="D2278" s="47" t="s">
        <v>88</v>
      </c>
      <c r="E2278" s="34">
        <v>45169</v>
      </c>
      <c r="F2278" s="33" t="s">
        <v>5167</v>
      </c>
      <c r="G2278" s="33" t="s">
        <v>2569</v>
      </c>
      <c r="H2278" s="33" t="s">
        <v>90</v>
      </c>
      <c r="I2278" s="35">
        <v>30000</v>
      </c>
      <c r="J2278" s="35">
        <v>30000</v>
      </c>
      <c r="K2278" s="35">
        <v>5700</v>
      </c>
      <c r="L2278" s="35">
        <v>35700</v>
      </c>
      <c r="M2278" s="35">
        <v>35700</v>
      </c>
      <c r="N2278" s="33" t="s">
        <v>2417</v>
      </c>
      <c r="O2278" s="43">
        <v>45220</v>
      </c>
      <c r="P2278" s="36">
        <v>0</v>
      </c>
    </row>
    <row r="2279" spans="1:16" ht="13.15" customHeight="1" x14ac:dyDescent="0.25">
      <c r="A2279" s="33" t="s">
        <v>68</v>
      </c>
      <c r="B2279" s="45" t="s">
        <v>2343</v>
      </c>
      <c r="C2279" s="46">
        <v>201</v>
      </c>
      <c r="D2279" s="47" t="s">
        <v>88</v>
      </c>
      <c r="E2279" s="34">
        <v>45173</v>
      </c>
      <c r="F2279" s="33" t="s">
        <v>5170</v>
      </c>
      <c r="G2279" s="33" t="s">
        <v>2570</v>
      </c>
      <c r="H2279" s="37"/>
      <c r="I2279" s="35">
        <v>20464.98</v>
      </c>
      <c r="J2279" s="35">
        <v>20464.98</v>
      </c>
      <c r="K2279" s="35">
        <v>3888.346</v>
      </c>
      <c r="L2279" s="35">
        <v>24353.326000000001</v>
      </c>
      <c r="M2279" s="35">
        <v>24353.326000000001</v>
      </c>
      <c r="N2279" s="33">
        <v>1221138</v>
      </c>
      <c r="O2279" s="43">
        <v>45178</v>
      </c>
      <c r="P2279" s="36">
        <v>0</v>
      </c>
    </row>
    <row r="2280" spans="1:16" ht="13.15" customHeight="1" x14ac:dyDescent="0.25">
      <c r="A2280" s="33" t="s">
        <v>68</v>
      </c>
      <c r="B2280" s="45" t="s">
        <v>2343</v>
      </c>
      <c r="C2280" s="46">
        <v>202</v>
      </c>
      <c r="D2280" s="47" t="s">
        <v>88</v>
      </c>
      <c r="E2280" s="34">
        <v>45179</v>
      </c>
      <c r="F2280" s="33" t="s">
        <v>5175</v>
      </c>
      <c r="G2280" s="33" t="s">
        <v>2571</v>
      </c>
      <c r="H2280" s="37"/>
      <c r="I2280" s="35">
        <v>8126.25</v>
      </c>
      <c r="J2280" s="35">
        <v>8126.25</v>
      </c>
      <c r="K2280" s="35">
        <v>1543.9879999999998</v>
      </c>
      <c r="L2280" s="35">
        <v>9670.2380000000012</v>
      </c>
      <c r="M2280" s="35">
        <v>0</v>
      </c>
      <c r="N2280" s="37"/>
      <c r="O2280" s="33"/>
      <c r="P2280" s="35">
        <v>0</v>
      </c>
    </row>
    <row r="2281" spans="1:16" ht="13.15" customHeight="1" x14ac:dyDescent="0.25">
      <c r="A2281" s="33" t="s">
        <v>68</v>
      </c>
      <c r="B2281" s="45" t="s">
        <v>2343</v>
      </c>
      <c r="C2281" s="46">
        <v>203</v>
      </c>
      <c r="D2281" s="47" t="s">
        <v>88</v>
      </c>
      <c r="E2281" s="34">
        <v>45183</v>
      </c>
      <c r="F2281" s="33" t="s">
        <v>5127</v>
      </c>
      <c r="G2281" s="33" t="s">
        <v>2572</v>
      </c>
      <c r="H2281" s="37"/>
      <c r="I2281" s="35">
        <v>0</v>
      </c>
      <c r="J2281" s="36">
        <v>0</v>
      </c>
      <c r="K2281" s="35">
        <v>1197</v>
      </c>
      <c r="L2281" s="35">
        <v>1197</v>
      </c>
      <c r="M2281" s="35">
        <v>1197</v>
      </c>
      <c r="N2281" s="33" t="s">
        <v>2417</v>
      </c>
      <c r="O2281" s="43">
        <v>45198</v>
      </c>
      <c r="P2281" s="36">
        <v>0</v>
      </c>
    </row>
    <row r="2282" spans="1:16" ht="13.15" customHeight="1" x14ac:dyDescent="0.25">
      <c r="A2282" s="33" t="s">
        <v>68</v>
      </c>
      <c r="B2282" s="45" t="s">
        <v>2343</v>
      </c>
      <c r="C2282" s="46">
        <v>204</v>
      </c>
      <c r="D2282" s="47" t="s">
        <v>88</v>
      </c>
      <c r="E2282" s="34">
        <v>45183</v>
      </c>
      <c r="F2282" s="33" t="s">
        <v>5176</v>
      </c>
      <c r="G2282" s="33" t="s">
        <v>2573</v>
      </c>
      <c r="H2282" s="33" t="s">
        <v>2574</v>
      </c>
      <c r="I2282" s="35">
        <v>70199.076000000001</v>
      </c>
      <c r="J2282" s="35">
        <v>70199.076000000001</v>
      </c>
      <c r="K2282" s="35">
        <v>1937.8244999999999</v>
      </c>
      <c r="L2282" s="35">
        <v>72136.900500000003</v>
      </c>
      <c r="M2282" s="35">
        <v>72136.900500000003</v>
      </c>
      <c r="N2282" s="33">
        <v>1992078</v>
      </c>
      <c r="O2282" s="43">
        <v>45217</v>
      </c>
      <c r="P2282" s="36">
        <v>0</v>
      </c>
    </row>
    <row r="2283" spans="1:16" ht="13.15" customHeight="1" x14ac:dyDescent="0.25">
      <c r="A2283" s="33" t="s">
        <v>68</v>
      </c>
      <c r="B2283" s="45" t="s">
        <v>2343</v>
      </c>
      <c r="C2283" s="46">
        <v>205</v>
      </c>
      <c r="D2283" s="47" t="s">
        <v>88</v>
      </c>
      <c r="E2283" s="34">
        <v>45186</v>
      </c>
      <c r="F2283" s="33" t="s">
        <v>5105</v>
      </c>
      <c r="G2283" s="33" t="s">
        <v>2575</v>
      </c>
      <c r="H2283" s="33" t="s">
        <v>2576</v>
      </c>
      <c r="I2283" s="35">
        <v>2400</v>
      </c>
      <c r="J2283" s="35">
        <v>2400</v>
      </c>
      <c r="K2283" s="35">
        <v>0</v>
      </c>
      <c r="L2283" s="35">
        <v>2400</v>
      </c>
      <c r="M2283" s="35">
        <v>2400</v>
      </c>
      <c r="N2283" s="33">
        <v>9237846</v>
      </c>
      <c r="O2283" s="43">
        <v>45213</v>
      </c>
      <c r="P2283" s="36">
        <v>0</v>
      </c>
    </row>
    <row r="2284" spans="1:16" ht="13.15" customHeight="1" x14ac:dyDescent="0.25">
      <c r="A2284" s="33" t="s">
        <v>68</v>
      </c>
      <c r="B2284" s="45" t="s">
        <v>2343</v>
      </c>
      <c r="C2284" s="46">
        <v>206</v>
      </c>
      <c r="D2284" s="47" t="s">
        <v>88</v>
      </c>
      <c r="E2284" s="34">
        <v>45201</v>
      </c>
      <c r="F2284" s="33" t="s">
        <v>5177</v>
      </c>
      <c r="G2284" s="33" t="s">
        <v>2577</v>
      </c>
      <c r="H2284" s="33" t="s">
        <v>2578</v>
      </c>
      <c r="I2284" s="35">
        <v>47500</v>
      </c>
      <c r="J2284" s="35">
        <v>47500</v>
      </c>
      <c r="K2284" s="35">
        <v>4750</v>
      </c>
      <c r="L2284" s="35">
        <v>52250</v>
      </c>
      <c r="M2284" s="35">
        <v>0</v>
      </c>
      <c r="N2284" s="37"/>
      <c r="O2284" s="33"/>
      <c r="P2284" s="35">
        <v>0</v>
      </c>
    </row>
    <row r="2285" spans="1:16" ht="13.15" customHeight="1" x14ac:dyDescent="0.25">
      <c r="A2285" s="33" t="s">
        <v>68</v>
      </c>
      <c r="B2285" s="45" t="s">
        <v>2343</v>
      </c>
      <c r="C2285" s="46">
        <v>207</v>
      </c>
      <c r="D2285" s="47" t="s">
        <v>88</v>
      </c>
      <c r="E2285" s="34">
        <v>45201</v>
      </c>
      <c r="F2285" s="33" t="s">
        <v>5178</v>
      </c>
      <c r="G2285" s="33" t="s">
        <v>2579</v>
      </c>
      <c r="H2285" s="33" t="s">
        <v>2578</v>
      </c>
      <c r="I2285" s="35">
        <v>47500</v>
      </c>
      <c r="J2285" s="35">
        <v>47500</v>
      </c>
      <c r="K2285" s="35">
        <v>4750</v>
      </c>
      <c r="L2285" s="35">
        <v>52250</v>
      </c>
      <c r="M2285" s="35">
        <v>0</v>
      </c>
      <c r="N2285" s="37"/>
      <c r="O2285" s="33"/>
      <c r="P2285" s="35">
        <v>0</v>
      </c>
    </row>
    <row r="2286" spans="1:16" ht="13.15" customHeight="1" x14ac:dyDescent="0.25">
      <c r="A2286" s="33" t="s">
        <v>68</v>
      </c>
      <c r="B2286" s="45" t="s">
        <v>2343</v>
      </c>
      <c r="C2286" s="46">
        <v>208</v>
      </c>
      <c r="D2286" s="47" t="s">
        <v>88</v>
      </c>
      <c r="E2286" s="34">
        <v>45202</v>
      </c>
      <c r="F2286" s="33" t="s">
        <v>5105</v>
      </c>
      <c r="G2286" s="33" t="s">
        <v>2580</v>
      </c>
      <c r="H2286" s="33" t="s">
        <v>2581</v>
      </c>
      <c r="I2286" s="35">
        <v>2400</v>
      </c>
      <c r="J2286" s="35">
        <v>2400</v>
      </c>
      <c r="K2286" s="35">
        <v>0</v>
      </c>
      <c r="L2286" s="35">
        <v>2400</v>
      </c>
      <c r="M2286" s="35">
        <v>2400</v>
      </c>
      <c r="N2286" s="33">
        <v>9237953</v>
      </c>
      <c r="O2286" s="43">
        <v>45234</v>
      </c>
      <c r="P2286" s="36">
        <v>0</v>
      </c>
    </row>
    <row r="2287" spans="1:16" ht="13.15" customHeight="1" x14ac:dyDescent="0.25">
      <c r="A2287" s="33" t="s">
        <v>68</v>
      </c>
      <c r="B2287" s="45" t="s">
        <v>2343</v>
      </c>
      <c r="C2287" s="46">
        <v>209</v>
      </c>
      <c r="D2287" s="47" t="s">
        <v>88</v>
      </c>
      <c r="E2287" s="34">
        <v>45202</v>
      </c>
      <c r="F2287" s="33" t="s">
        <v>5126</v>
      </c>
      <c r="G2287" s="33" t="s">
        <v>2582</v>
      </c>
      <c r="H2287" s="33" t="s">
        <v>90</v>
      </c>
      <c r="I2287" s="35">
        <v>30597.234000000004</v>
      </c>
      <c r="J2287" s="35">
        <v>30597.234000000004</v>
      </c>
      <c r="K2287" s="35">
        <v>5813.4745000000003</v>
      </c>
      <c r="L2287" s="35">
        <v>36410.708500000001</v>
      </c>
      <c r="M2287" s="35">
        <v>36410.708500000001</v>
      </c>
      <c r="N2287" s="33" t="s">
        <v>2361</v>
      </c>
      <c r="O2287" s="43">
        <v>45273</v>
      </c>
      <c r="P2287" s="36">
        <v>0</v>
      </c>
    </row>
    <row r="2288" spans="1:16" ht="13.15" customHeight="1" x14ac:dyDescent="0.25">
      <c r="A2288" s="33" t="s">
        <v>68</v>
      </c>
      <c r="B2288" s="45" t="s">
        <v>2343</v>
      </c>
      <c r="C2288" s="46">
        <v>210</v>
      </c>
      <c r="D2288" s="47" t="s">
        <v>88</v>
      </c>
      <c r="E2288" s="34">
        <v>45202</v>
      </c>
      <c r="F2288" s="33" t="s">
        <v>5179</v>
      </c>
      <c r="G2288" s="33" t="s">
        <v>2583</v>
      </c>
      <c r="H2288" s="37"/>
      <c r="I2288" s="35">
        <v>43854</v>
      </c>
      <c r="J2288" s="35">
        <v>43854</v>
      </c>
      <c r="K2288" s="35">
        <v>8332.26</v>
      </c>
      <c r="L2288" s="35">
        <v>52186.259999999995</v>
      </c>
      <c r="M2288" s="35">
        <v>0</v>
      </c>
      <c r="N2288" s="37"/>
      <c r="O2288" s="33"/>
      <c r="P2288" s="35">
        <v>0</v>
      </c>
    </row>
    <row r="2289" spans="1:16" ht="13.15" customHeight="1" x14ac:dyDescent="0.25">
      <c r="A2289" s="33" t="s">
        <v>68</v>
      </c>
      <c r="B2289" s="45" t="s">
        <v>2343</v>
      </c>
      <c r="C2289" s="46">
        <v>211</v>
      </c>
      <c r="D2289" s="47" t="s">
        <v>88</v>
      </c>
      <c r="E2289" s="34">
        <v>45202</v>
      </c>
      <c r="F2289" s="33" t="s">
        <v>5180</v>
      </c>
      <c r="G2289" s="33" t="s">
        <v>2584</v>
      </c>
      <c r="H2289" s="37"/>
      <c r="I2289" s="35">
        <v>6393.5185000000001</v>
      </c>
      <c r="J2289" s="35">
        <v>6393.5185000000001</v>
      </c>
      <c r="K2289" s="35">
        <v>1214.7684999999999</v>
      </c>
      <c r="L2289" s="35">
        <v>7608.2869999999994</v>
      </c>
      <c r="M2289" s="35">
        <v>7608.2869999999994</v>
      </c>
      <c r="N2289" s="33">
        <v>9104638</v>
      </c>
      <c r="O2289" s="43">
        <v>45217</v>
      </c>
      <c r="P2289" s="36">
        <v>0</v>
      </c>
    </row>
    <row r="2290" spans="1:16" ht="13.15" customHeight="1" x14ac:dyDescent="0.25">
      <c r="A2290" s="33" t="s">
        <v>68</v>
      </c>
      <c r="B2290" s="45" t="s">
        <v>2343</v>
      </c>
      <c r="C2290" s="46">
        <v>212</v>
      </c>
      <c r="D2290" s="47" t="s">
        <v>88</v>
      </c>
      <c r="E2290" s="34">
        <v>45203</v>
      </c>
      <c r="F2290" s="33" t="s">
        <v>5096</v>
      </c>
      <c r="G2290" s="33" t="s">
        <v>2585</v>
      </c>
      <c r="H2290" s="33" t="s">
        <v>90</v>
      </c>
      <c r="I2290" s="35">
        <v>10199.075999999999</v>
      </c>
      <c r="J2290" s="35">
        <v>10199.075999999999</v>
      </c>
      <c r="K2290" s="35">
        <v>1937.8244999999999</v>
      </c>
      <c r="L2290" s="35">
        <v>12136.9005</v>
      </c>
      <c r="M2290" s="35">
        <v>0</v>
      </c>
      <c r="N2290" s="37"/>
      <c r="O2290" s="33"/>
      <c r="P2290" s="35">
        <v>0</v>
      </c>
    </row>
    <row r="2291" spans="1:16" ht="13.15" customHeight="1" x14ac:dyDescent="0.25">
      <c r="A2291" s="33" t="s">
        <v>68</v>
      </c>
      <c r="B2291" s="45" t="s">
        <v>2343</v>
      </c>
      <c r="C2291" s="46">
        <v>213</v>
      </c>
      <c r="D2291" s="47" t="s">
        <v>88</v>
      </c>
      <c r="E2291" s="34">
        <v>45203</v>
      </c>
      <c r="F2291" s="33" t="s">
        <v>5096</v>
      </c>
      <c r="G2291" s="33" t="s">
        <v>2586</v>
      </c>
      <c r="H2291" s="33" t="s">
        <v>90</v>
      </c>
      <c r="I2291" s="35">
        <v>10199.075999999999</v>
      </c>
      <c r="J2291" s="35">
        <v>10199.075999999999</v>
      </c>
      <c r="K2291" s="35">
        <v>1937.8244999999999</v>
      </c>
      <c r="L2291" s="35">
        <v>12136.9005</v>
      </c>
      <c r="M2291" s="35">
        <v>0</v>
      </c>
      <c r="N2291" s="37"/>
      <c r="O2291" s="33"/>
      <c r="P2291" s="35">
        <v>0</v>
      </c>
    </row>
    <row r="2292" spans="1:16" ht="13.15" customHeight="1" x14ac:dyDescent="0.25">
      <c r="A2292" s="33" t="s">
        <v>68</v>
      </c>
      <c r="B2292" s="45" t="s">
        <v>2343</v>
      </c>
      <c r="C2292" s="46">
        <v>214</v>
      </c>
      <c r="D2292" s="47" t="s">
        <v>88</v>
      </c>
      <c r="E2292" s="34">
        <v>45203</v>
      </c>
      <c r="F2292" s="33" t="s">
        <v>5096</v>
      </c>
      <c r="G2292" s="33" t="s">
        <v>2587</v>
      </c>
      <c r="H2292" s="33" t="s">
        <v>90</v>
      </c>
      <c r="I2292" s="35">
        <v>10199.075999999999</v>
      </c>
      <c r="J2292" s="35">
        <v>10199.075999999999</v>
      </c>
      <c r="K2292" s="35">
        <v>1937.8244999999999</v>
      </c>
      <c r="L2292" s="35">
        <v>12136.9005</v>
      </c>
      <c r="M2292" s="35">
        <v>0</v>
      </c>
      <c r="N2292" s="37"/>
      <c r="O2292" s="33"/>
      <c r="P2292" s="35">
        <v>0</v>
      </c>
    </row>
    <row r="2293" spans="1:16" ht="13.15" customHeight="1" x14ac:dyDescent="0.25">
      <c r="A2293" s="33" t="s">
        <v>68</v>
      </c>
      <c r="B2293" s="45" t="s">
        <v>2343</v>
      </c>
      <c r="C2293" s="46">
        <v>215</v>
      </c>
      <c r="D2293" s="47" t="s">
        <v>88</v>
      </c>
      <c r="E2293" s="34">
        <v>45203</v>
      </c>
      <c r="F2293" s="33" t="s">
        <v>5096</v>
      </c>
      <c r="G2293" s="33" t="s">
        <v>2588</v>
      </c>
      <c r="H2293" s="33" t="s">
        <v>90</v>
      </c>
      <c r="I2293" s="35">
        <v>10199.075999999999</v>
      </c>
      <c r="J2293" s="35">
        <v>10199.075999999999</v>
      </c>
      <c r="K2293" s="35">
        <v>1937.8244999999999</v>
      </c>
      <c r="L2293" s="35">
        <v>12136.9005</v>
      </c>
      <c r="M2293" s="35">
        <v>0</v>
      </c>
      <c r="N2293" s="37"/>
      <c r="O2293" s="33"/>
      <c r="P2293" s="35">
        <v>0</v>
      </c>
    </row>
    <row r="2294" spans="1:16" ht="13.15" customHeight="1" x14ac:dyDescent="0.25">
      <c r="A2294" s="33" t="s">
        <v>68</v>
      </c>
      <c r="B2294" s="45" t="s">
        <v>2343</v>
      </c>
      <c r="C2294" s="46">
        <v>216</v>
      </c>
      <c r="D2294" s="47" t="s">
        <v>88</v>
      </c>
      <c r="E2294" s="34">
        <v>45203</v>
      </c>
      <c r="F2294" s="33" t="s">
        <v>5096</v>
      </c>
      <c r="G2294" s="33" t="s">
        <v>2589</v>
      </c>
      <c r="H2294" s="33" t="s">
        <v>90</v>
      </c>
      <c r="I2294" s="35">
        <v>10199.075999999999</v>
      </c>
      <c r="J2294" s="35">
        <v>10199.075999999999</v>
      </c>
      <c r="K2294" s="35">
        <v>1937.8244999999999</v>
      </c>
      <c r="L2294" s="35">
        <v>12136.9005</v>
      </c>
      <c r="M2294" s="35">
        <v>0</v>
      </c>
      <c r="N2294" s="37"/>
      <c r="O2294" s="33"/>
      <c r="P2294" s="35">
        <v>0</v>
      </c>
    </row>
    <row r="2295" spans="1:16" ht="13.15" customHeight="1" x14ac:dyDescent="0.25">
      <c r="A2295" s="33" t="s">
        <v>68</v>
      </c>
      <c r="B2295" s="45" t="s">
        <v>2343</v>
      </c>
      <c r="C2295" s="46">
        <v>217</v>
      </c>
      <c r="D2295" s="47" t="s">
        <v>88</v>
      </c>
      <c r="E2295" s="34">
        <v>45203</v>
      </c>
      <c r="F2295" s="33" t="s">
        <v>5096</v>
      </c>
      <c r="G2295" s="33" t="s">
        <v>2590</v>
      </c>
      <c r="H2295" s="33" t="s">
        <v>90</v>
      </c>
      <c r="I2295" s="35">
        <v>10199.075999999999</v>
      </c>
      <c r="J2295" s="35">
        <v>10199.075999999999</v>
      </c>
      <c r="K2295" s="35">
        <v>1937.8244999999999</v>
      </c>
      <c r="L2295" s="35">
        <v>12136.9005</v>
      </c>
      <c r="M2295" s="35">
        <v>0</v>
      </c>
      <c r="N2295" s="37"/>
      <c r="O2295" s="33"/>
      <c r="P2295" s="35">
        <v>0</v>
      </c>
    </row>
    <row r="2296" spans="1:16" ht="13.15" customHeight="1" x14ac:dyDescent="0.25">
      <c r="A2296" s="33" t="s">
        <v>68</v>
      </c>
      <c r="B2296" s="45" t="s">
        <v>2343</v>
      </c>
      <c r="C2296" s="46">
        <v>218</v>
      </c>
      <c r="D2296" s="47" t="s">
        <v>88</v>
      </c>
      <c r="E2296" s="34">
        <v>45203</v>
      </c>
      <c r="F2296" s="33" t="s">
        <v>5096</v>
      </c>
      <c r="G2296" s="33" t="s">
        <v>2591</v>
      </c>
      <c r="H2296" s="33" t="s">
        <v>90</v>
      </c>
      <c r="I2296" s="35">
        <v>10199.075999999999</v>
      </c>
      <c r="J2296" s="35">
        <v>10199.075999999999</v>
      </c>
      <c r="K2296" s="35">
        <v>1937.8244999999999</v>
      </c>
      <c r="L2296" s="35">
        <v>12136.9005</v>
      </c>
      <c r="M2296" s="35">
        <v>0</v>
      </c>
      <c r="N2296" s="37"/>
      <c r="O2296" s="33"/>
      <c r="P2296" s="35">
        <v>0</v>
      </c>
    </row>
    <row r="2297" spans="1:16" ht="13.15" customHeight="1" x14ac:dyDescent="0.25">
      <c r="A2297" s="33" t="s">
        <v>68</v>
      </c>
      <c r="B2297" s="45" t="s">
        <v>2343</v>
      </c>
      <c r="C2297" s="46">
        <v>219</v>
      </c>
      <c r="D2297" s="47" t="s">
        <v>88</v>
      </c>
      <c r="E2297" s="34">
        <v>45203</v>
      </c>
      <c r="F2297" s="33" t="s">
        <v>5096</v>
      </c>
      <c r="G2297" s="33" t="s">
        <v>2592</v>
      </c>
      <c r="H2297" s="33" t="s">
        <v>90</v>
      </c>
      <c r="I2297" s="35">
        <v>30597.234000000004</v>
      </c>
      <c r="J2297" s="35">
        <v>30597.234000000004</v>
      </c>
      <c r="K2297" s="35">
        <v>5813.4745000000003</v>
      </c>
      <c r="L2297" s="35">
        <v>36410.708500000001</v>
      </c>
      <c r="M2297" s="35">
        <v>0</v>
      </c>
      <c r="N2297" s="37"/>
      <c r="O2297" s="33"/>
      <c r="P2297" s="35">
        <v>0</v>
      </c>
    </row>
    <row r="2298" spans="1:16" ht="13.15" customHeight="1" x14ac:dyDescent="0.25">
      <c r="A2298" s="33" t="s">
        <v>68</v>
      </c>
      <c r="B2298" s="45" t="s">
        <v>2343</v>
      </c>
      <c r="C2298" s="46">
        <v>220</v>
      </c>
      <c r="D2298" s="47" t="s">
        <v>88</v>
      </c>
      <c r="E2298" s="34">
        <v>45203</v>
      </c>
      <c r="F2298" s="33" t="s">
        <v>5096</v>
      </c>
      <c r="G2298" s="33" t="s">
        <v>2593</v>
      </c>
      <c r="H2298" s="33" t="s">
        <v>90</v>
      </c>
      <c r="I2298" s="35">
        <v>18698.310000000001</v>
      </c>
      <c r="J2298" s="35">
        <v>18698.310000000001</v>
      </c>
      <c r="K2298" s="35">
        <v>3552.6790000000001</v>
      </c>
      <c r="L2298" s="35">
        <v>22250.989000000001</v>
      </c>
      <c r="M2298" s="35">
        <v>0</v>
      </c>
      <c r="N2298" s="37"/>
      <c r="O2298" s="33"/>
      <c r="P2298" s="35">
        <v>0</v>
      </c>
    </row>
    <row r="2299" spans="1:16" ht="13.15" customHeight="1" x14ac:dyDescent="0.25">
      <c r="A2299" s="33" t="s">
        <v>68</v>
      </c>
      <c r="B2299" s="45" t="s">
        <v>2343</v>
      </c>
      <c r="C2299" s="46">
        <v>221</v>
      </c>
      <c r="D2299" s="47" t="s">
        <v>88</v>
      </c>
      <c r="E2299" s="34">
        <v>45204</v>
      </c>
      <c r="F2299" s="33" t="s">
        <v>5141</v>
      </c>
      <c r="G2299" s="33" t="s">
        <v>2594</v>
      </c>
      <c r="H2299" s="33" t="s">
        <v>2595</v>
      </c>
      <c r="I2299" s="35">
        <v>15849.922500000001</v>
      </c>
      <c r="J2299" s="35">
        <v>15849.922500000001</v>
      </c>
      <c r="K2299" s="35">
        <v>161.4855</v>
      </c>
      <c r="L2299" s="35">
        <v>16011.407999999999</v>
      </c>
      <c r="M2299" s="35">
        <v>16011.407999999999</v>
      </c>
      <c r="N2299" s="33">
        <v>1</v>
      </c>
      <c r="O2299" s="43">
        <v>45259</v>
      </c>
      <c r="P2299" s="36">
        <v>0</v>
      </c>
    </row>
    <row r="2300" spans="1:16" ht="13.15" customHeight="1" x14ac:dyDescent="0.25">
      <c r="A2300" s="33" t="s">
        <v>68</v>
      </c>
      <c r="B2300" s="45" t="s">
        <v>2343</v>
      </c>
      <c r="C2300" s="46">
        <v>222</v>
      </c>
      <c r="D2300" s="47" t="s">
        <v>88</v>
      </c>
      <c r="E2300" s="34">
        <v>45204</v>
      </c>
      <c r="F2300" s="33" t="s">
        <v>5099</v>
      </c>
      <c r="G2300" s="33" t="s">
        <v>2596</v>
      </c>
      <c r="H2300" s="33" t="s">
        <v>2597</v>
      </c>
      <c r="I2300" s="35">
        <v>9242.9130000000005</v>
      </c>
      <c r="J2300" s="35">
        <v>9242.9130000000005</v>
      </c>
      <c r="K2300" s="35">
        <v>1756.1534999999999</v>
      </c>
      <c r="L2300" s="35">
        <v>10999.066499999999</v>
      </c>
      <c r="M2300" s="35">
        <v>10999.066499999999</v>
      </c>
      <c r="N2300" s="33">
        <v>423555</v>
      </c>
      <c r="O2300" s="43">
        <v>45245</v>
      </c>
      <c r="P2300" s="36">
        <v>0</v>
      </c>
    </row>
    <row r="2301" spans="1:16" ht="13.15" customHeight="1" x14ac:dyDescent="0.25">
      <c r="A2301" s="33" t="s">
        <v>68</v>
      </c>
      <c r="B2301" s="45" t="s">
        <v>2343</v>
      </c>
      <c r="C2301" s="46">
        <v>223</v>
      </c>
      <c r="D2301" s="47" t="s">
        <v>88</v>
      </c>
      <c r="E2301" s="34">
        <v>45204</v>
      </c>
      <c r="F2301" s="33" t="s">
        <v>5181</v>
      </c>
      <c r="G2301" s="33" t="s">
        <v>2598</v>
      </c>
      <c r="H2301" s="33" t="s">
        <v>2599</v>
      </c>
      <c r="I2301" s="35">
        <v>129747.42600000001</v>
      </c>
      <c r="J2301" s="35">
        <v>129747.42600000001</v>
      </c>
      <c r="K2301" s="35">
        <v>13252.010999999999</v>
      </c>
      <c r="L2301" s="35">
        <v>142999.43700000001</v>
      </c>
      <c r="M2301" s="35">
        <v>142999.43700000001</v>
      </c>
      <c r="N2301" s="33" t="s">
        <v>2361</v>
      </c>
      <c r="O2301" s="43">
        <v>45227</v>
      </c>
      <c r="P2301" s="36">
        <v>0</v>
      </c>
    </row>
    <row r="2302" spans="1:16" ht="13.15" customHeight="1" x14ac:dyDescent="0.25">
      <c r="A2302" s="33" t="s">
        <v>68</v>
      </c>
      <c r="B2302" s="45" t="s">
        <v>2343</v>
      </c>
      <c r="C2302" s="46">
        <v>224</v>
      </c>
      <c r="D2302" s="47" t="s">
        <v>88</v>
      </c>
      <c r="E2302" s="34">
        <v>45207</v>
      </c>
      <c r="F2302" s="33" t="s">
        <v>5180</v>
      </c>
      <c r="G2302" s="33" t="s">
        <v>2600</v>
      </c>
      <c r="H2302" s="33" t="s">
        <v>2601</v>
      </c>
      <c r="I2302" s="35">
        <v>61209.581999999995</v>
      </c>
      <c r="J2302" s="35">
        <v>61209.581999999995</v>
      </c>
      <c r="K2302" s="35">
        <v>4789.8204999999998</v>
      </c>
      <c r="L2302" s="35">
        <v>65999.402499999997</v>
      </c>
      <c r="M2302" s="35">
        <v>65999.399999999994</v>
      </c>
      <c r="N2302" s="33">
        <v>9104641</v>
      </c>
      <c r="O2302" s="43">
        <v>45217</v>
      </c>
      <c r="P2302" s="36">
        <v>0</v>
      </c>
    </row>
    <row r="2303" spans="1:16" ht="13.15" customHeight="1" x14ac:dyDescent="0.25">
      <c r="A2303" s="33" t="s">
        <v>68</v>
      </c>
      <c r="B2303" s="45" t="s">
        <v>2343</v>
      </c>
      <c r="C2303" s="46">
        <v>225</v>
      </c>
      <c r="D2303" s="47" t="s">
        <v>88</v>
      </c>
      <c r="E2303" s="34">
        <v>45208</v>
      </c>
      <c r="F2303" s="33" t="s">
        <v>5182</v>
      </c>
      <c r="G2303" s="33" t="s">
        <v>2602</v>
      </c>
      <c r="H2303" s="33" t="s">
        <v>2603</v>
      </c>
      <c r="I2303" s="35">
        <v>519.39750000000004</v>
      </c>
      <c r="J2303" s="35">
        <v>519.39750000000004</v>
      </c>
      <c r="K2303" s="35">
        <v>98.685500000000005</v>
      </c>
      <c r="L2303" s="35">
        <v>618.08299999999997</v>
      </c>
      <c r="M2303" s="35">
        <v>0</v>
      </c>
      <c r="N2303" s="37"/>
      <c r="O2303" s="33"/>
      <c r="P2303" s="35">
        <v>0</v>
      </c>
    </row>
    <row r="2304" spans="1:16" ht="13.15" customHeight="1" x14ac:dyDescent="0.25">
      <c r="A2304" s="33" t="s">
        <v>68</v>
      </c>
      <c r="B2304" s="45" t="s">
        <v>2343</v>
      </c>
      <c r="C2304" s="46">
        <v>226</v>
      </c>
      <c r="D2304" s="47" t="s">
        <v>88</v>
      </c>
      <c r="E2304" s="34">
        <v>45209</v>
      </c>
      <c r="F2304" s="33" t="s">
        <v>5099</v>
      </c>
      <c r="G2304" s="33" t="s">
        <v>2604</v>
      </c>
      <c r="H2304" s="37"/>
      <c r="I2304" s="35">
        <v>1000</v>
      </c>
      <c r="J2304" s="35">
        <v>1000</v>
      </c>
      <c r="K2304" s="35">
        <v>190</v>
      </c>
      <c r="L2304" s="35">
        <v>1190</v>
      </c>
      <c r="M2304" s="35">
        <v>1190</v>
      </c>
      <c r="N2304" s="33">
        <v>423555</v>
      </c>
      <c r="O2304" s="43">
        <v>45245</v>
      </c>
      <c r="P2304" s="36">
        <v>0</v>
      </c>
    </row>
    <row r="2305" spans="1:16" ht="13.15" customHeight="1" x14ac:dyDescent="0.25">
      <c r="A2305" s="33" t="s">
        <v>68</v>
      </c>
      <c r="B2305" s="45" t="s">
        <v>2343</v>
      </c>
      <c r="C2305" s="46">
        <v>227</v>
      </c>
      <c r="D2305" s="47" t="s">
        <v>88</v>
      </c>
      <c r="E2305" s="34">
        <v>45217</v>
      </c>
      <c r="F2305" s="33" t="s">
        <v>5124</v>
      </c>
      <c r="G2305" s="33" t="s">
        <v>2605</v>
      </c>
      <c r="H2305" s="33" t="s">
        <v>90</v>
      </c>
      <c r="I2305" s="35">
        <v>106800</v>
      </c>
      <c r="J2305" s="35">
        <v>106800</v>
      </c>
      <c r="K2305" s="35">
        <v>0</v>
      </c>
      <c r="L2305" s="35">
        <v>106800</v>
      </c>
      <c r="M2305" s="35">
        <v>0</v>
      </c>
      <c r="N2305" s="37"/>
      <c r="O2305" s="33"/>
      <c r="P2305" s="35">
        <v>0</v>
      </c>
    </row>
    <row r="2306" spans="1:16" ht="13.15" customHeight="1" x14ac:dyDescent="0.25">
      <c r="A2306" s="33" t="s">
        <v>68</v>
      </c>
      <c r="B2306" s="45" t="s">
        <v>2343</v>
      </c>
      <c r="C2306" s="46">
        <v>228</v>
      </c>
      <c r="D2306" s="47" t="s">
        <v>88</v>
      </c>
      <c r="E2306" s="34">
        <v>45217</v>
      </c>
      <c r="F2306" s="33" t="s">
        <v>5183</v>
      </c>
      <c r="G2306" s="33" t="s">
        <v>2606</v>
      </c>
      <c r="H2306" s="33" t="s">
        <v>2607</v>
      </c>
      <c r="I2306" s="35">
        <v>1580</v>
      </c>
      <c r="J2306" s="35">
        <v>1580</v>
      </c>
      <c r="K2306" s="35">
        <v>0</v>
      </c>
      <c r="L2306" s="35">
        <v>1580</v>
      </c>
      <c r="M2306" s="35">
        <v>0</v>
      </c>
      <c r="N2306" s="37"/>
      <c r="O2306" s="33"/>
      <c r="P2306" s="35">
        <v>0</v>
      </c>
    </row>
    <row r="2307" spans="1:16" ht="13.15" customHeight="1" x14ac:dyDescent="0.25">
      <c r="A2307" s="33" t="s">
        <v>68</v>
      </c>
      <c r="B2307" s="45" t="s">
        <v>2343</v>
      </c>
      <c r="C2307" s="46">
        <v>229</v>
      </c>
      <c r="D2307" s="47" t="s">
        <v>88</v>
      </c>
      <c r="E2307" s="34">
        <v>45223</v>
      </c>
      <c r="F2307" s="33" t="s">
        <v>5184</v>
      </c>
      <c r="G2307" s="33" t="s">
        <v>2608</v>
      </c>
      <c r="H2307" s="33" t="s">
        <v>2609</v>
      </c>
      <c r="I2307" s="35">
        <v>107799.075</v>
      </c>
      <c r="J2307" s="35">
        <v>107799.075</v>
      </c>
      <c r="K2307" s="35">
        <v>9081.8244999999988</v>
      </c>
      <c r="L2307" s="35">
        <v>116880.89950000001</v>
      </c>
      <c r="M2307" s="35">
        <v>116880.89950000001</v>
      </c>
      <c r="N2307" s="33">
        <v>860224</v>
      </c>
      <c r="O2307" s="43">
        <v>45263</v>
      </c>
      <c r="P2307" s="36">
        <v>0</v>
      </c>
    </row>
    <row r="2308" spans="1:16" ht="13.15" customHeight="1" x14ac:dyDescent="0.25">
      <c r="A2308" s="33" t="s">
        <v>68</v>
      </c>
      <c r="B2308" s="45" t="s">
        <v>2343</v>
      </c>
      <c r="C2308" s="46">
        <v>230</v>
      </c>
      <c r="D2308" s="47" t="s">
        <v>88</v>
      </c>
      <c r="E2308" s="34">
        <v>45223</v>
      </c>
      <c r="F2308" s="33" t="s">
        <v>5151</v>
      </c>
      <c r="G2308" s="33" t="s">
        <v>2610</v>
      </c>
      <c r="H2308" s="33" t="s">
        <v>2611</v>
      </c>
      <c r="I2308" s="35">
        <v>11699.846000000001</v>
      </c>
      <c r="J2308" s="35">
        <v>11699.846000000001</v>
      </c>
      <c r="K2308" s="35">
        <v>322.97050000000002</v>
      </c>
      <c r="L2308" s="35">
        <v>12022.816499999999</v>
      </c>
      <c r="M2308" s="35">
        <v>12022.816499999999</v>
      </c>
      <c r="N2308" s="33">
        <v>3</v>
      </c>
      <c r="O2308" s="43">
        <v>45259</v>
      </c>
      <c r="P2308" s="36">
        <v>0</v>
      </c>
    </row>
    <row r="2309" spans="1:16" ht="13.15" customHeight="1" x14ac:dyDescent="0.25">
      <c r="A2309" s="33" t="s">
        <v>68</v>
      </c>
      <c r="B2309" s="45" t="s">
        <v>2343</v>
      </c>
      <c r="C2309" s="46">
        <v>231</v>
      </c>
      <c r="D2309" s="47" t="s">
        <v>88</v>
      </c>
      <c r="E2309" s="34">
        <v>45228</v>
      </c>
      <c r="F2309" s="33" t="s">
        <v>5105</v>
      </c>
      <c r="G2309" s="33" t="s">
        <v>2612</v>
      </c>
      <c r="H2309" s="33" t="s">
        <v>2613</v>
      </c>
      <c r="I2309" s="35">
        <v>2400</v>
      </c>
      <c r="J2309" s="35">
        <v>2400</v>
      </c>
      <c r="K2309" s="35">
        <v>0</v>
      </c>
      <c r="L2309" s="35">
        <v>2400</v>
      </c>
      <c r="M2309" s="35">
        <v>0</v>
      </c>
      <c r="N2309" s="37"/>
      <c r="O2309" s="33"/>
      <c r="P2309" s="35">
        <v>0</v>
      </c>
    </row>
    <row r="2310" spans="1:16" ht="13.15" customHeight="1" x14ac:dyDescent="0.25">
      <c r="A2310" s="33" t="s">
        <v>68</v>
      </c>
      <c r="B2310" s="45" t="s">
        <v>2343</v>
      </c>
      <c r="C2310" s="46">
        <v>232</v>
      </c>
      <c r="D2310" s="47" t="s">
        <v>88</v>
      </c>
      <c r="E2310" s="34">
        <v>45230</v>
      </c>
      <c r="F2310" s="33" t="s">
        <v>5184</v>
      </c>
      <c r="G2310" s="33" t="s">
        <v>2614</v>
      </c>
      <c r="H2310" s="37"/>
      <c r="I2310" s="35">
        <v>6237.5039999999999</v>
      </c>
      <c r="J2310" s="35">
        <v>6237.5039999999999</v>
      </c>
      <c r="K2310" s="35">
        <v>1185.126</v>
      </c>
      <c r="L2310" s="35">
        <v>7422.63</v>
      </c>
      <c r="M2310" s="35">
        <v>7422.63</v>
      </c>
      <c r="N2310" s="33">
        <v>860224</v>
      </c>
      <c r="O2310" s="43">
        <v>45263</v>
      </c>
      <c r="P2310" s="36">
        <v>0</v>
      </c>
    </row>
    <row r="2311" spans="1:16" ht="13.15" customHeight="1" x14ac:dyDescent="0.25">
      <c r="A2311" s="33" t="s">
        <v>68</v>
      </c>
      <c r="B2311" s="45" t="s">
        <v>2343</v>
      </c>
      <c r="C2311" s="46">
        <v>233</v>
      </c>
      <c r="D2311" s="47" t="s">
        <v>88</v>
      </c>
      <c r="E2311" s="34">
        <v>45239</v>
      </c>
      <c r="F2311" s="33" t="s">
        <v>5095</v>
      </c>
      <c r="G2311" s="33" t="s">
        <v>2615</v>
      </c>
      <c r="H2311" s="33" t="s">
        <v>2616</v>
      </c>
      <c r="I2311" s="35">
        <v>550299.4325</v>
      </c>
      <c r="J2311" s="35">
        <v>550299.4325</v>
      </c>
      <c r="K2311" s="35">
        <v>1956.8919999999998</v>
      </c>
      <c r="L2311" s="35">
        <v>552256.32449999999</v>
      </c>
      <c r="M2311" s="35">
        <v>552256.32449999999</v>
      </c>
      <c r="N2311" s="33">
        <v>1156</v>
      </c>
      <c r="O2311" s="43">
        <v>45276</v>
      </c>
      <c r="P2311" s="36">
        <v>0</v>
      </c>
    </row>
    <row r="2312" spans="1:16" ht="13.15" customHeight="1" x14ac:dyDescent="0.25">
      <c r="A2312" s="33" t="s">
        <v>68</v>
      </c>
      <c r="B2312" s="45" t="s">
        <v>2343</v>
      </c>
      <c r="C2312" s="46">
        <v>234</v>
      </c>
      <c r="D2312" s="47" t="s">
        <v>88</v>
      </c>
      <c r="E2312" s="34">
        <v>45239</v>
      </c>
      <c r="F2312" s="33" t="s">
        <v>5105</v>
      </c>
      <c r="G2312" s="33" t="s">
        <v>2617</v>
      </c>
      <c r="H2312" s="33" t="s">
        <v>2618</v>
      </c>
      <c r="I2312" s="35">
        <v>2400</v>
      </c>
      <c r="J2312" s="35">
        <v>2400</v>
      </c>
      <c r="K2312" s="35">
        <v>0</v>
      </c>
      <c r="L2312" s="35">
        <v>2400</v>
      </c>
      <c r="M2312" s="35">
        <v>0</v>
      </c>
      <c r="N2312" s="37"/>
      <c r="O2312" s="33"/>
      <c r="P2312" s="35">
        <v>0</v>
      </c>
    </row>
    <row r="2313" spans="1:16" ht="13.15" customHeight="1" x14ac:dyDescent="0.25">
      <c r="A2313" s="33" t="s">
        <v>68</v>
      </c>
      <c r="B2313" s="45" t="s">
        <v>2343</v>
      </c>
      <c r="C2313" s="46">
        <v>235</v>
      </c>
      <c r="D2313" s="47" t="s">
        <v>88</v>
      </c>
      <c r="E2313" s="34">
        <v>45256</v>
      </c>
      <c r="F2313" s="33" t="s">
        <v>5144</v>
      </c>
      <c r="G2313" s="33" t="s">
        <v>2619</v>
      </c>
      <c r="H2313" s="37"/>
      <c r="I2313" s="35">
        <v>18472.5</v>
      </c>
      <c r="J2313" s="35">
        <v>18472.5</v>
      </c>
      <c r="K2313" s="35">
        <v>3509.7750000000001</v>
      </c>
      <c r="L2313" s="35">
        <v>21982.275000000001</v>
      </c>
      <c r="M2313" s="35">
        <v>5.0000000000000001E-4</v>
      </c>
      <c r="N2313" s="33">
        <v>14</v>
      </c>
      <c r="O2313" s="43">
        <v>45220</v>
      </c>
      <c r="P2313" s="36">
        <v>0</v>
      </c>
    </row>
    <row r="2314" spans="1:16" ht="13.15" customHeight="1" x14ac:dyDescent="0.25">
      <c r="A2314" s="33" t="s">
        <v>68</v>
      </c>
      <c r="B2314" s="45" t="s">
        <v>2343</v>
      </c>
      <c r="C2314" s="46">
        <v>235</v>
      </c>
      <c r="D2314" s="47" t="s">
        <v>88</v>
      </c>
      <c r="E2314" s="34">
        <v>45256</v>
      </c>
      <c r="F2314" s="33" t="s">
        <v>5144</v>
      </c>
      <c r="G2314" s="33" t="s">
        <v>2619</v>
      </c>
      <c r="H2314" s="37"/>
      <c r="I2314" s="35">
        <v>0</v>
      </c>
      <c r="J2314" s="35">
        <v>0</v>
      </c>
      <c r="K2314" s="35">
        <v>0</v>
      </c>
      <c r="L2314" s="35">
        <v>0</v>
      </c>
      <c r="M2314" s="35">
        <v>21982.2745</v>
      </c>
      <c r="N2314" s="33" t="s">
        <v>2361</v>
      </c>
      <c r="O2314" s="43">
        <v>45290</v>
      </c>
      <c r="P2314" s="36">
        <v>0</v>
      </c>
    </row>
    <row r="2315" spans="1:16" ht="13.15" customHeight="1" x14ac:dyDescent="0.25">
      <c r="A2315" s="33" t="s">
        <v>68</v>
      </c>
      <c r="B2315" s="45" t="s">
        <v>2343</v>
      </c>
      <c r="C2315" s="46">
        <v>236</v>
      </c>
      <c r="D2315" s="47" t="s">
        <v>88</v>
      </c>
      <c r="E2315" s="34">
        <v>45256</v>
      </c>
      <c r="F2315" s="33" t="s">
        <v>5185</v>
      </c>
      <c r="G2315" s="33" t="s">
        <v>2620</v>
      </c>
      <c r="H2315" s="37"/>
      <c r="I2315" s="35">
        <v>11185.212</v>
      </c>
      <c r="J2315" s="35">
        <v>11185.212</v>
      </c>
      <c r="K2315" s="35">
        <v>2125.1904999999997</v>
      </c>
      <c r="L2315" s="35">
        <v>13310.4025</v>
      </c>
      <c r="M2315" s="35">
        <v>0</v>
      </c>
      <c r="N2315" s="37"/>
      <c r="O2315" s="33"/>
      <c r="P2315" s="35">
        <v>0</v>
      </c>
    </row>
    <row r="2316" spans="1:16" ht="13.15" customHeight="1" x14ac:dyDescent="0.25">
      <c r="A2316" s="33" t="s">
        <v>68</v>
      </c>
      <c r="B2316" s="45" t="s">
        <v>2343</v>
      </c>
      <c r="C2316" s="46">
        <v>237</v>
      </c>
      <c r="D2316" s="47" t="s">
        <v>88</v>
      </c>
      <c r="E2316" s="34">
        <v>45257</v>
      </c>
      <c r="F2316" s="33" t="s">
        <v>5124</v>
      </c>
      <c r="G2316" s="33" t="s">
        <v>2621</v>
      </c>
      <c r="H2316" s="37"/>
      <c r="I2316" s="35">
        <v>13153.110999999999</v>
      </c>
      <c r="J2316" s="35">
        <v>13153.110999999999</v>
      </c>
      <c r="K2316" s="35">
        <v>2499.0909999999999</v>
      </c>
      <c r="L2316" s="35">
        <v>15652.201999999999</v>
      </c>
      <c r="M2316" s="35">
        <v>0</v>
      </c>
      <c r="N2316" s="37"/>
      <c r="O2316" s="33"/>
      <c r="P2316" s="35">
        <v>0</v>
      </c>
    </row>
    <row r="2317" spans="1:16" ht="13.15" customHeight="1" x14ac:dyDescent="0.25">
      <c r="A2317" s="33" t="s">
        <v>68</v>
      </c>
      <c r="B2317" s="45" t="s">
        <v>2343</v>
      </c>
      <c r="C2317" s="46">
        <v>238</v>
      </c>
      <c r="D2317" s="47" t="s">
        <v>88</v>
      </c>
      <c r="E2317" s="34">
        <v>45257</v>
      </c>
      <c r="F2317" s="33" t="s">
        <v>5186</v>
      </c>
      <c r="G2317" s="33" t="s">
        <v>2622</v>
      </c>
      <c r="H2317" s="33" t="s">
        <v>2623</v>
      </c>
      <c r="I2317" s="35">
        <v>97525</v>
      </c>
      <c r="J2317" s="35">
        <v>97525</v>
      </c>
      <c r="K2317" s="35">
        <v>1520</v>
      </c>
      <c r="L2317" s="35">
        <v>99045</v>
      </c>
      <c r="M2317" s="35">
        <v>0</v>
      </c>
      <c r="N2317" s="37"/>
      <c r="O2317" s="33"/>
      <c r="P2317" s="35">
        <v>0</v>
      </c>
    </row>
    <row r="2318" spans="1:16" ht="13.15" customHeight="1" x14ac:dyDescent="0.25">
      <c r="A2318" s="33" t="s">
        <v>68</v>
      </c>
      <c r="B2318" s="45" t="s">
        <v>2343</v>
      </c>
      <c r="C2318" s="46">
        <v>239</v>
      </c>
      <c r="D2318" s="47" t="s">
        <v>88</v>
      </c>
      <c r="E2318" s="34">
        <v>45258</v>
      </c>
      <c r="F2318" s="33" t="s">
        <v>5105</v>
      </c>
      <c r="G2318" s="33" t="s">
        <v>2624</v>
      </c>
      <c r="H2318" s="33" t="s">
        <v>2625</v>
      </c>
      <c r="I2318" s="35">
        <v>2400</v>
      </c>
      <c r="J2318" s="35">
        <v>2400</v>
      </c>
      <c r="K2318" s="35">
        <v>0</v>
      </c>
      <c r="L2318" s="35">
        <v>2400</v>
      </c>
      <c r="M2318" s="35">
        <v>0</v>
      </c>
      <c r="N2318" s="37"/>
      <c r="O2318" s="33"/>
      <c r="P2318" s="35">
        <v>0</v>
      </c>
    </row>
    <row r="2319" spans="1:16" ht="13.15" customHeight="1" x14ac:dyDescent="0.25">
      <c r="A2319" s="33" t="s">
        <v>68</v>
      </c>
      <c r="B2319" s="45" t="s">
        <v>2343</v>
      </c>
      <c r="C2319" s="46">
        <v>240</v>
      </c>
      <c r="D2319" s="47" t="s">
        <v>88</v>
      </c>
      <c r="E2319" s="34">
        <v>45258</v>
      </c>
      <c r="F2319" s="33" t="s">
        <v>5095</v>
      </c>
      <c r="G2319" s="33" t="s">
        <v>2626</v>
      </c>
      <c r="H2319" s="33" t="s">
        <v>2627</v>
      </c>
      <c r="I2319" s="35">
        <v>361000</v>
      </c>
      <c r="J2319" s="35">
        <v>361000</v>
      </c>
      <c r="K2319" s="35">
        <v>190</v>
      </c>
      <c r="L2319" s="35">
        <v>361190</v>
      </c>
      <c r="M2319" s="35">
        <v>361190</v>
      </c>
      <c r="N2319" s="33">
        <v>1156</v>
      </c>
      <c r="O2319" s="43">
        <v>45276</v>
      </c>
      <c r="P2319" s="36">
        <v>0</v>
      </c>
    </row>
    <row r="2320" spans="1:16" ht="13.15" customHeight="1" x14ac:dyDescent="0.25">
      <c r="A2320" s="33" t="s">
        <v>68</v>
      </c>
      <c r="B2320" s="45" t="s">
        <v>2343</v>
      </c>
      <c r="C2320" s="46">
        <v>241</v>
      </c>
      <c r="D2320" s="47" t="s">
        <v>88</v>
      </c>
      <c r="E2320" s="34">
        <v>45263</v>
      </c>
      <c r="F2320" s="33" t="s">
        <v>5187</v>
      </c>
      <c r="G2320" s="33" t="s">
        <v>2628</v>
      </c>
      <c r="H2320" s="33" t="s">
        <v>90</v>
      </c>
      <c r="I2320" s="35">
        <v>270000</v>
      </c>
      <c r="J2320" s="35">
        <v>270000</v>
      </c>
      <c r="K2320" s="35">
        <v>0</v>
      </c>
      <c r="L2320" s="35">
        <v>270000</v>
      </c>
      <c r="M2320" s="35">
        <v>270000</v>
      </c>
      <c r="N2320" s="33">
        <v>804</v>
      </c>
      <c r="O2320" s="43">
        <v>45263</v>
      </c>
      <c r="P2320" s="36">
        <v>0</v>
      </c>
    </row>
    <row r="2321" spans="1:16" ht="13.15" customHeight="1" x14ac:dyDescent="0.25">
      <c r="A2321" s="33" t="s">
        <v>68</v>
      </c>
      <c r="B2321" s="45" t="s">
        <v>2343</v>
      </c>
      <c r="C2321" s="46">
        <v>242</v>
      </c>
      <c r="D2321" s="47" t="s">
        <v>88</v>
      </c>
      <c r="E2321" s="34">
        <v>45266</v>
      </c>
      <c r="F2321" s="33" t="s">
        <v>5182</v>
      </c>
      <c r="G2321" s="33" t="s">
        <v>2629</v>
      </c>
      <c r="H2321" s="33" t="s">
        <v>2630</v>
      </c>
      <c r="I2321" s="35">
        <v>72924.745999999999</v>
      </c>
      <c r="J2321" s="35">
        <v>72924.745999999999</v>
      </c>
      <c r="K2321" s="35">
        <v>13855.701999999999</v>
      </c>
      <c r="L2321" s="35">
        <v>86780.448000000004</v>
      </c>
      <c r="M2321" s="35">
        <v>0</v>
      </c>
      <c r="N2321" s="37"/>
      <c r="O2321" s="33"/>
      <c r="P2321" s="35">
        <v>0</v>
      </c>
    </row>
    <row r="2322" spans="1:16" ht="13.15" customHeight="1" x14ac:dyDescent="0.25">
      <c r="A2322" s="33" t="s">
        <v>68</v>
      </c>
      <c r="B2322" s="45" t="s">
        <v>2343</v>
      </c>
      <c r="C2322" s="46">
        <v>243</v>
      </c>
      <c r="D2322" s="47" t="s">
        <v>88</v>
      </c>
      <c r="E2322" s="34">
        <v>45266</v>
      </c>
      <c r="F2322" s="33" t="s">
        <v>5068</v>
      </c>
      <c r="G2322" s="33" t="s">
        <v>2631</v>
      </c>
      <c r="H2322" s="37"/>
      <c r="I2322" s="35">
        <v>1000</v>
      </c>
      <c r="J2322" s="35">
        <v>1000</v>
      </c>
      <c r="K2322" s="35">
        <v>190</v>
      </c>
      <c r="L2322" s="35">
        <v>1190</v>
      </c>
      <c r="M2322" s="35">
        <v>1190</v>
      </c>
      <c r="N2322" s="33">
        <v>9422444</v>
      </c>
      <c r="O2322" s="43">
        <v>45270</v>
      </c>
      <c r="P2322" s="36">
        <v>0</v>
      </c>
    </row>
    <row r="2323" spans="1:16" ht="13.15" customHeight="1" x14ac:dyDescent="0.25">
      <c r="A2323" s="33" t="s">
        <v>68</v>
      </c>
      <c r="B2323" s="45" t="s">
        <v>2343</v>
      </c>
      <c r="C2323" s="46">
        <v>244</v>
      </c>
      <c r="D2323" s="47" t="s">
        <v>88</v>
      </c>
      <c r="E2323" s="34">
        <v>45267</v>
      </c>
      <c r="F2323" s="33" t="s">
        <v>5068</v>
      </c>
      <c r="G2323" s="33" t="s">
        <v>2632</v>
      </c>
      <c r="H2323" s="37"/>
      <c r="I2323" s="35">
        <v>1000</v>
      </c>
      <c r="J2323" s="35">
        <v>1000</v>
      </c>
      <c r="K2323" s="35">
        <v>190</v>
      </c>
      <c r="L2323" s="35">
        <v>1190</v>
      </c>
      <c r="M2323" s="35">
        <v>1190</v>
      </c>
      <c r="N2323" s="33">
        <v>9422444</v>
      </c>
      <c r="O2323" s="43">
        <v>45270</v>
      </c>
      <c r="P2323" s="36">
        <v>0</v>
      </c>
    </row>
    <row r="2324" spans="1:16" ht="13.15" customHeight="1" x14ac:dyDescent="0.25">
      <c r="A2324" s="33" t="s">
        <v>68</v>
      </c>
      <c r="B2324" s="45" t="s">
        <v>2343</v>
      </c>
      <c r="C2324" s="46">
        <v>245</v>
      </c>
      <c r="D2324" s="47" t="s">
        <v>88</v>
      </c>
      <c r="E2324" s="34">
        <v>45267</v>
      </c>
      <c r="F2324" s="33" t="s">
        <v>5188</v>
      </c>
      <c r="G2324" s="33" t="s">
        <v>2633</v>
      </c>
      <c r="H2324" s="33" t="s">
        <v>2634</v>
      </c>
      <c r="I2324" s="35">
        <v>15000</v>
      </c>
      <c r="J2324" s="35">
        <v>15000</v>
      </c>
      <c r="K2324" s="35">
        <v>1995</v>
      </c>
      <c r="L2324" s="35">
        <v>16995</v>
      </c>
      <c r="M2324" s="35">
        <v>16995</v>
      </c>
      <c r="N2324" s="33">
        <v>8283633</v>
      </c>
      <c r="O2324" s="43">
        <v>45276</v>
      </c>
      <c r="P2324" s="36">
        <v>0</v>
      </c>
    </row>
    <row r="2325" spans="1:16" ht="13.15" customHeight="1" x14ac:dyDescent="0.25">
      <c r="A2325" s="33" t="s">
        <v>68</v>
      </c>
      <c r="B2325" s="45" t="s">
        <v>2343</v>
      </c>
      <c r="C2325" s="46">
        <v>246</v>
      </c>
      <c r="D2325" s="47" t="s">
        <v>88</v>
      </c>
      <c r="E2325" s="34">
        <v>45270</v>
      </c>
      <c r="F2325" s="33" t="s">
        <v>5189</v>
      </c>
      <c r="G2325" s="33" t="s">
        <v>2635</v>
      </c>
      <c r="H2325" s="33" t="s">
        <v>2636</v>
      </c>
      <c r="I2325" s="35">
        <v>104122.90400000001</v>
      </c>
      <c r="J2325" s="35">
        <v>104122.90400000001</v>
      </c>
      <c r="K2325" s="35">
        <v>19783.351999999999</v>
      </c>
      <c r="L2325" s="35">
        <v>123906.25600000001</v>
      </c>
      <c r="M2325" s="35">
        <v>0</v>
      </c>
      <c r="N2325" s="37"/>
      <c r="O2325" s="33"/>
      <c r="P2325" s="35">
        <v>0</v>
      </c>
    </row>
    <row r="2326" spans="1:16" ht="13.15" customHeight="1" x14ac:dyDescent="0.25">
      <c r="A2326" s="33" t="s">
        <v>68</v>
      </c>
      <c r="B2326" s="45" t="s">
        <v>2343</v>
      </c>
      <c r="C2326" s="46">
        <v>247</v>
      </c>
      <c r="D2326" s="47" t="s">
        <v>88</v>
      </c>
      <c r="E2326" s="34">
        <v>45270</v>
      </c>
      <c r="F2326" s="33" t="s">
        <v>5189</v>
      </c>
      <c r="G2326" s="33" t="s">
        <v>2637</v>
      </c>
      <c r="H2326" s="37"/>
      <c r="I2326" s="35">
        <v>20464.98</v>
      </c>
      <c r="J2326" s="35">
        <v>20464.98</v>
      </c>
      <c r="K2326" s="35">
        <v>3888.346</v>
      </c>
      <c r="L2326" s="35">
        <v>24353.326000000001</v>
      </c>
      <c r="M2326" s="35">
        <v>0</v>
      </c>
      <c r="N2326" s="37"/>
      <c r="O2326" s="33"/>
      <c r="P2326" s="35">
        <v>0</v>
      </c>
    </row>
    <row r="2327" spans="1:16" ht="13.15" customHeight="1" x14ac:dyDescent="0.25">
      <c r="A2327" s="33" t="s">
        <v>68</v>
      </c>
      <c r="B2327" s="45" t="s">
        <v>2343</v>
      </c>
      <c r="C2327" s="46">
        <v>248</v>
      </c>
      <c r="D2327" s="47" t="s">
        <v>88</v>
      </c>
      <c r="E2327" s="34">
        <v>45271</v>
      </c>
      <c r="F2327" s="33" t="s">
        <v>5135</v>
      </c>
      <c r="G2327" s="33" t="s">
        <v>2638</v>
      </c>
      <c r="H2327" s="33" t="s">
        <v>441</v>
      </c>
      <c r="I2327" s="35">
        <v>3600</v>
      </c>
      <c r="J2327" s="35">
        <v>3600</v>
      </c>
      <c r="K2327" s="35">
        <v>684</v>
      </c>
      <c r="L2327" s="35">
        <v>4284</v>
      </c>
      <c r="M2327" s="35">
        <v>0</v>
      </c>
      <c r="N2327" s="37"/>
      <c r="O2327" s="33"/>
      <c r="P2327" s="35">
        <v>0</v>
      </c>
    </row>
    <row r="2328" spans="1:16" ht="13.15" customHeight="1" x14ac:dyDescent="0.25">
      <c r="A2328" s="33" t="s">
        <v>68</v>
      </c>
      <c r="B2328" s="45" t="s">
        <v>2343</v>
      </c>
      <c r="C2328" s="46">
        <v>249</v>
      </c>
      <c r="D2328" s="47" t="s">
        <v>88</v>
      </c>
      <c r="E2328" s="34">
        <v>45273</v>
      </c>
      <c r="F2328" s="33" t="s">
        <v>5105</v>
      </c>
      <c r="G2328" s="33" t="s">
        <v>2639</v>
      </c>
      <c r="H2328" s="33" t="s">
        <v>2640</v>
      </c>
      <c r="I2328" s="35">
        <v>4800</v>
      </c>
      <c r="J2328" s="35">
        <v>4800</v>
      </c>
      <c r="K2328" s="35">
        <v>0</v>
      </c>
      <c r="L2328" s="35">
        <v>4800</v>
      </c>
      <c r="M2328" s="35">
        <v>0</v>
      </c>
      <c r="N2328" s="37"/>
      <c r="O2328" s="33"/>
      <c r="P2328" s="35">
        <v>0</v>
      </c>
    </row>
    <row r="2329" spans="1:16" ht="13.15" customHeight="1" x14ac:dyDescent="0.25">
      <c r="A2329" s="33" t="s">
        <v>68</v>
      </c>
      <c r="B2329" s="45" t="s">
        <v>2343</v>
      </c>
      <c r="C2329" s="46">
        <v>250</v>
      </c>
      <c r="D2329" s="47" t="s">
        <v>88</v>
      </c>
      <c r="E2329" s="34">
        <v>45273</v>
      </c>
      <c r="F2329" s="33" t="s">
        <v>5097</v>
      </c>
      <c r="G2329" s="33" t="s">
        <v>1419</v>
      </c>
      <c r="H2329" s="33" t="s">
        <v>2641</v>
      </c>
      <c r="I2329" s="35">
        <v>30597.234000000004</v>
      </c>
      <c r="J2329" s="35">
        <v>30597.234000000004</v>
      </c>
      <c r="K2329" s="35">
        <v>5813.4745000000003</v>
      </c>
      <c r="L2329" s="35">
        <v>36410.708500000001</v>
      </c>
      <c r="M2329" s="35">
        <v>0</v>
      </c>
      <c r="N2329" s="37"/>
      <c r="O2329" s="33"/>
      <c r="P2329" s="35">
        <v>0</v>
      </c>
    </row>
    <row r="2330" spans="1:16" ht="13.15" customHeight="1" x14ac:dyDescent="0.25">
      <c r="A2330" s="33" t="s">
        <v>68</v>
      </c>
      <c r="B2330" s="45" t="s">
        <v>2343</v>
      </c>
      <c r="C2330" s="46">
        <v>251</v>
      </c>
      <c r="D2330" s="47" t="s">
        <v>88</v>
      </c>
      <c r="E2330" s="34">
        <v>45273</v>
      </c>
      <c r="F2330" s="33" t="s">
        <v>5135</v>
      </c>
      <c r="G2330" s="33" t="s">
        <v>2642</v>
      </c>
      <c r="H2330" s="37"/>
      <c r="I2330" s="35">
        <v>109282.446</v>
      </c>
      <c r="J2330" s="35">
        <v>109282.446</v>
      </c>
      <c r="K2330" s="35">
        <v>9363.6649999999991</v>
      </c>
      <c r="L2330" s="35">
        <v>118646.111</v>
      </c>
      <c r="M2330" s="35">
        <v>0</v>
      </c>
      <c r="N2330" s="37"/>
      <c r="O2330" s="33"/>
      <c r="P2330" s="35">
        <v>0</v>
      </c>
    </row>
    <row r="2331" spans="1:16" ht="13.15" customHeight="1" x14ac:dyDescent="0.25">
      <c r="A2331" s="33" t="s">
        <v>68</v>
      </c>
      <c r="B2331" s="45" t="s">
        <v>2343</v>
      </c>
      <c r="C2331" s="46">
        <v>252</v>
      </c>
      <c r="D2331" s="47" t="s">
        <v>88</v>
      </c>
      <c r="E2331" s="34">
        <v>45278</v>
      </c>
      <c r="F2331" s="33" t="s">
        <v>5190</v>
      </c>
      <c r="G2331" s="33" t="s">
        <v>2643</v>
      </c>
      <c r="H2331" s="37"/>
      <c r="I2331" s="35">
        <v>2115</v>
      </c>
      <c r="J2331" s="35">
        <v>2115</v>
      </c>
      <c r="K2331" s="35">
        <v>401.85</v>
      </c>
      <c r="L2331" s="35">
        <v>2516.85</v>
      </c>
      <c r="M2331" s="35">
        <v>0</v>
      </c>
      <c r="N2331" s="37"/>
      <c r="O2331" s="33"/>
      <c r="P2331" s="35">
        <v>0</v>
      </c>
    </row>
    <row r="2332" spans="1:16" ht="13.15" customHeight="1" x14ac:dyDescent="0.25">
      <c r="A2332" s="33" t="s">
        <v>68</v>
      </c>
      <c r="B2332" s="45" t="s">
        <v>2343</v>
      </c>
      <c r="C2332" s="46">
        <v>253</v>
      </c>
      <c r="D2332" s="47" t="s">
        <v>88</v>
      </c>
      <c r="E2332" s="34">
        <v>45278</v>
      </c>
      <c r="F2332" s="33" t="s">
        <v>5190</v>
      </c>
      <c r="G2332" s="33" t="s">
        <v>2644</v>
      </c>
      <c r="H2332" s="37"/>
      <c r="I2332" s="35">
        <v>22115.474999999999</v>
      </c>
      <c r="J2332" s="35">
        <v>22115.474999999999</v>
      </c>
      <c r="K2332" s="35">
        <v>4201.9410000000007</v>
      </c>
      <c r="L2332" s="35">
        <v>26317.415999999997</v>
      </c>
      <c r="M2332" s="35">
        <v>0</v>
      </c>
      <c r="N2332" s="37"/>
      <c r="O2332" s="33"/>
      <c r="P2332" s="35">
        <v>0</v>
      </c>
    </row>
    <row r="2333" spans="1:16" ht="13.15" customHeight="1" x14ac:dyDescent="0.25">
      <c r="A2333" s="33" t="s">
        <v>68</v>
      </c>
      <c r="B2333" s="45" t="s">
        <v>2343</v>
      </c>
      <c r="C2333" s="46">
        <v>254</v>
      </c>
      <c r="D2333" s="47" t="s">
        <v>88</v>
      </c>
      <c r="E2333" s="34">
        <v>45281</v>
      </c>
      <c r="F2333" s="33" t="s">
        <v>4105</v>
      </c>
      <c r="G2333" s="33" t="s">
        <v>2472</v>
      </c>
      <c r="H2333" s="33" t="s">
        <v>2645</v>
      </c>
      <c r="I2333" s="35">
        <v>30597.234000000004</v>
      </c>
      <c r="J2333" s="35">
        <v>30597.234000000004</v>
      </c>
      <c r="K2333" s="35">
        <v>5813.4745000000003</v>
      </c>
      <c r="L2333" s="35">
        <v>36410.708500000001</v>
      </c>
      <c r="M2333" s="35">
        <v>36410.708500000001</v>
      </c>
      <c r="N2333" s="33">
        <v>8899838</v>
      </c>
      <c r="O2333" s="43">
        <v>45284</v>
      </c>
      <c r="P2333" s="36">
        <v>0</v>
      </c>
    </row>
    <row r="2334" spans="1:16" ht="13.15" customHeight="1" x14ac:dyDescent="0.25">
      <c r="A2334" s="33" t="s">
        <v>68</v>
      </c>
      <c r="B2334" s="45" t="s">
        <v>2343</v>
      </c>
      <c r="C2334" s="46">
        <v>255</v>
      </c>
      <c r="D2334" s="47" t="s">
        <v>88</v>
      </c>
      <c r="E2334" s="34">
        <v>45285</v>
      </c>
      <c r="F2334" s="33" t="s">
        <v>5191</v>
      </c>
      <c r="G2334" s="33" t="s">
        <v>2646</v>
      </c>
      <c r="H2334" s="37"/>
      <c r="I2334" s="35">
        <v>22084.901999999998</v>
      </c>
      <c r="J2334" s="35">
        <v>22084.901999999998</v>
      </c>
      <c r="K2334" s="35">
        <v>4196.1315000000004</v>
      </c>
      <c r="L2334" s="35">
        <v>26281.033500000001</v>
      </c>
      <c r="M2334" s="35">
        <v>0</v>
      </c>
      <c r="N2334" s="33"/>
      <c r="O2334" s="43"/>
      <c r="P2334" s="36">
        <v>0</v>
      </c>
    </row>
    <row r="2335" spans="1:16" ht="13.15" customHeight="1" x14ac:dyDescent="0.25">
      <c r="A2335" s="33" t="s">
        <v>68</v>
      </c>
      <c r="B2335" s="45" t="s">
        <v>2343</v>
      </c>
      <c r="C2335" s="46">
        <v>256</v>
      </c>
      <c r="D2335" s="47" t="s">
        <v>88</v>
      </c>
      <c r="E2335" s="34">
        <v>45285</v>
      </c>
      <c r="F2335" s="33" t="s">
        <v>5192</v>
      </c>
      <c r="G2335" s="33" t="s">
        <v>2647</v>
      </c>
      <c r="H2335" s="37"/>
      <c r="I2335" s="35">
        <v>28884.288</v>
      </c>
      <c r="J2335" s="35">
        <v>28884.288</v>
      </c>
      <c r="K2335" s="35">
        <v>5488.0150000000003</v>
      </c>
      <c r="L2335" s="35">
        <v>34372.303</v>
      </c>
      <c r="M2335" s="35">
        <v>0</v>
      </c>
      <c r="N2335" s="37"/>
      <c r="O2335" s="33"/>
      <c r="P2335" s="35">
        <v>0</v>
      </c>
    </row>
    <row r="2336" spans="1:16" ht="13.15" customHeight="1" x14ac:dyDescent="0.25">
      <c r="A2336" s="33" t="s">
        <v>68</v>
      </c>
      <c r="B2336" s="45" t="s">
        <v>2343</v>
      </c>
      <c r="C2336" s="46">
        <v>257</v>
      </c>
      <c r="D2336" s="47" t="s">
        <v>88</v>
      </c>
      <c r="E2336" s="34">
        <v>45285</v>
      </c>
      <c r="F2336" s="33" t="s">
        <v>5138</v>
      </c>
      <c r="G2336" s="33" t="s">
        <v>2648</v>
      </c>
      <c r="H2336" s="37"/>
      <c r="I2336" s="35">
        <v>57000</v>
      </c>
      <c r="J2336" s="36">
        <v>0</v>
      </c>
      <c r="K2336" s="35">
        <v>10830</v>
      </c>
      <c r="L2336" s="35">
        <v>67830</v>
      </c>
      <c r="M2336" s="35">
        <v>67829.999500000005</v>
      </c>
      <c r="N2336" s="33" t="s">
        <v>2361</v>
      </c>
      <c r="O2336" s="43">
        <v>45198</v>
      </c>
      <c r="P2336" s="36">
        <v>0</v>
      </c>
    </row>
    <row r="2337" spans="1:16" ht="13.15" customHeight="1" x14ac:dyDescent="0.25">
      <c r="A2337" s="33" t="s">
        <v>68</v>
      </c>
      <c r="B2337" s="45" t="s">
        <v>2343</v>
      </c>
      <c r="C2337" s="46">
        <v>257</v>
      </c>
      <c r="D2337" s="47" t="s">
        <v>88</v>
      </c>
      <c r="E2337" s="34">
        <v>45285</v>
      </c>
      <c r="F2337" s="33" t="s">
        <v>5138</v>
      </c>
      <c r="G2337" s="33" t="s">
        <v>2648</v>
      </c>
      <c r="H2337" s="37"/>
      <c r="I2337" s="35">
        <v>0</v>
      </c>
      <c r="J2337" s="36">
        <v>0</v>
      </c>
      <c r="K2337" s="35">
        <v>0</v>
      </c>
      <c r="L2337" s="35">
        <v>0</v>
      </c>
      <c r="M2337" s="35">
        <v>5.0000000000000001E-4</v>
      </c>
      <c r="N2337" s="33" t="s">
        <v>2361</v>
      </c>
      <c r="O2337" s="43">
        <v>45198</v>
      </c>
      <c r="P2337" s="36">
        <v>0</v>
      </c>
    </row>
    <row r="2338" spans="1:16" ht="13.15" customHeight="1" x14ac:dyDescent="0.25">
      <c r="A2338" s="33" t="s">
        <v>68</v>
      </c>
      <c r="B2338" s="45" t="s">
        <v>2343</v>
      </c>
      <c r="C2338" s="46">
        <v>258</v>
      </c>
      <c r="D2338" s="47" t="s">
        <v>88</v>
      </c>
      <c r="E2338" s="34">
        <v>45285</v>
      </c>
      <c r="F2338" s="33" t="s">
        <v>5190</v>
      </c>
      <c r="G2338" s="33" t="s">
        <v>2649</v>
      </c>
      <c r="H2338" s="37"/>
      <c r="I2338" s="35">
        <v>22665.919000000002</v>
      </c>
      <c r="J2338" s="36">
        <v>0</v>
      </c>
      <c r="K2338" s="35">
        <v>3588.7725</v>
      </c>
      <c r="L2338" s="35">
        <v>26254.691499999997</v>
      </c>
      <c r="M2338" s="35">
        <v>0</v>
      </c>
      <c r="N2338" s="37"/>
      <c r="O2338" s="33"/>
      <c r="P2338" s="35">
        <v>0</v>
      </c>
    </row>
    <row r="2339" spans="1:16" ht="13.15" customHeight="1" x14ac:dyDescent="0.25">
      <c r="A2339" s="33" t="s">
        <v>68</v>
      </c>
      <c r="B2339" s="45" t="s">
        <v>2343</v>
      </c>
      <c r="C2339" s="46">
        <v>259</v>
      </c>
      <c r="D2339" s="47" t="s">
        <v>88</v>
      </c>
      <c r="E2339" s="34">
        <v>45286</v>
      </c>
      <c r="F2339" s="33" t="s">
        <v>5122</v>
      </c>
      <c r="G2339" s="33" t="s">
        <v>2650</v>
      </c>
      <c r="H2339" s="37"/>
      <c r="I2339" s="35">
        <v>79038.686499999996</v>
      </c>
      <c r="J2339" s="36">
        <v>0</v>
      </c>
      <c r="K2339" s="35">
        <v>15017.3505</v>
      </c>
      <c r="L2339" s="35">
        <v>94056.036999999997</v>
      </c>
      <c r="M2339" s="35">
        <v>94056.036999999997</v>
      </c>
      <c r="N2339" s="33" t="s">
        <v>2417</v>
      </c>
      <c r="O2339" s="43">
        <v>45198</v>
      </c>
      <c r="P2339" s="36">
        <v>0</v>
      </c>
    </row>
    <row r="2340" spans="1:16" ht="13.15" customHeight="1" x14ac:dyDescent="0.25">
      <c r="A2340" s="33" t="s">
        <v>68</v>
      </c>
      <c r="B2340" s="45" t="s">
        <v>2343</v>
      </c>
      <c r="C2340" s="46">
        <v>260</v>
      </c>
      <c r="D2340" s="47" t="s">
        <v>88</v>
      </c>
      <c r="E2340" s="34">
        <v>45286</v>
      </c>
      <c r="F2340" s="33" t="s">
        <v>5122</v>
      </c>
      <c r="G2340" s="33" t="s">
        <v>2651</v>
      </c>
      <c r="H2340" s="37"/>
      <c r="I2340" s="35">
        <v>56554.559999999998</v>
      </c>
      <c r="J2340" s="36">
        <v>0</v>
      </c>
      <c r="K2340" s="35">
        <v>10745.3665</v>
      </c>
      <c r="L2340" s="35">
        <v>67299.926500000001</v>
      </c>
      <c r="M2340" s="35">
        <v>67299.926500000001</v>
      </c>
      <c r="N2340" s="33" t="s">
        <v>2417</v>
      </c>
      <c r="O2340" s="43">
        <v>45198</v>
      </c>
      <c r="P2340" s="36">
        <v>0</v>
      </c>
    </row>
    <row r="2341" spans="1:16" ht="13.15" customHeight="1" x14ac:dyDescent="0.25">
      <c r="A2341" s="33" t="s">
        <v>68</v>
      </c>
      <c r="B2341" s="45" t="s">
        <v>2343</v>
      </c>
      <c r="C2341" s="46">
        <v>261</v>
      </c>
      <c r="D2341" s="47" t="s">
        <v>88</v>
      </c>
      <c r="E2341" s="34">
        <v>45286</v>
      </c>
      <c r="F2341" s="33" t="s">
        <v>5122</v>
      </c>
      <c r="G2341" s="33" t="s">
        <v>2652</v>
      </c>
      <c r="H2341" s="37"/>
      <c r="I2341" s="35">
        <v>58988.280000000006</v>
      </c>
      <c r="J2341" s="36">
        <v>0</v>
      </c>
      <c r="K2341" s="35">
        <v>11207.772999999999</v>
      </c>
      <c r="L2341" s="35">
        <v>70196.053</v>
      </c>
      <c r="M2341" s="35">
        <v>70196.053</v>
      </c>
      <c r="N2341" s="33" t="s">
        <v>2417</v>
      </c>
      <c r="O2341" s="43">
        <v>45198</v>
      </c>
      <c r="P2341" s="36">
        <v>0</v>
      </c>
    </row>
    <row r="2342" spans="1:16" ht="13.15" customHeight="1" x14ac:dyDescent="0.25">
      <c r="A2342" s="33" t="s">
        <v>68</v>
      </c>
      <c r="B2342" s="45" t="s">
        <v>2343</v>
      </c>
      <c r="C2342" s="46">
        <v>262</v>
      </c>
      <c r="D2342" s="47" t="s">
        <v>88</v>
      </c>
      <c r="E2342" s="34">
        <v>45286</v>
      </c>
      <c r="F2342" s="33" t="s">
        <v>5122</v>
      </c>
      <c r="G2342" s="33" t="s">
        <v>2653</v>
      </c>
      <c r="H2342" s="37"/>
      <c r="I2342" s="35">
        <v>51264.042999999998</v>
      </c>
      <c r="J2342" s="36">
        <v>0</v>
      </c>
      <c r="K2342" s="35">
        <v>9740.1679999999997</v>
      </c>
      <c r="L2342" s="35">
        <v>61004.210999999996</v>
      </c>
      <c r="M2342" s="35">
        <v>61004.210500000001</v>
      </c>
      <c r="N2342" s="33" t="s">
        <v>2417</v>
      </c>
      <c r="O2342" s="43">
        <v>45198</v>
      </c>
      <c r="P2342" s="36">
        <v>0</v>
      </c>
    </row>
    <row r="2343" spans="1:16" ht="13.15" customHeight="1" x14ac:dyDescent="0.25">
      <c r="A2343" s="33" t="s">
        <v>68</v>
      </c>
      <c r="B2343" s="45" t="s">
        <v>2343</v>
      </c>
      <c r="C2343" s="46">
        <v>263</v>
      </c>
      <c r="D2343" s="47" t="s">
        <v>88</v>
      </c>
      <c r="E2343" s="34">
        <v>45286</v>
      </c>
      <c r="F2343" s="33" t="s">
        <v>5190</v>
      </c>
      <c r="G2343" s="33" t="s">
        <v>2654</v>
      </c>
      <c r="H2343" s="37"/>
      <c r="I2343" s="35">
        <v>13962.611499999999</v>
      </c>
      <c r="J2343" s="36">
        <v>0</v>
      </c>
      <c r="K2343" s="35">
        <v>2652.8959999999997</v>
      </c>
      <c r="L2343" s="35">
        <v>16615.5075</v>
      </c>
      <c r="M2343" s="35">
        <v>16615.5075</v>
      </c>
      <c r="N2343" s="33" t="s">
        <v>2417</v>
      </c>
      <c r="O2343" s="43">
        <v>44977</v>
      </c>
      <c r="P2343" s="36">
        <v>0</v>
      </c>
    </row>
    <row r="2344" spans="1:16" ht="13.15" customHeight="1" x14ac:dyDescent="0.25">
      <c r="A2344" s="33" t="s">
        <v>68</v>
      </c>
      <c r="B2344" s="45" t="s">
        <v>2343</v>
      </c>
      <c r="C2344" s="46">
        <v>264</v>
      </c>
      <c r="D2344" s="47" t="s">
        <v>88</v>
      </c>
      <c r="E2344" s="34">
        <v>45286</v>
      </c>
      <c r="F2344" s="33" t="s">
        <v>5190</v>
      </c>
      <c r="G2344" s="33" t="s">
        <v>2655</v>
      </c>
      <c r="H2344" s="37"/>
      <c r="I2344" s="35">
        <v>12577.966499999999</v>
      </c>
      <c r="J2344" s="36">
        <v>0</v>
      </c>
      <c r="K2344" s="35">
        <v>2389.8134999999997</v>
      </c>
      <c r="L2344" s="35">
        <v>14967.779999999999</v>
      </c>
      <c r="M2344" s="35">
        <v>14967.779999999999</v>
      </c>
      <c r="N2344" s="33" t="s">
        <v>2417</v>
      </c>
      <c r="O2344" s="43">
        <v>44977</v>
      </c>
      <c r="P2344" s="36">
        <v>0</v>
      </c>
    </row>
    <row r="2345" spans="1:16" ht="13.15" customHeight="1" x14ac:dyDescent="0.25">
      <c r="A2345" s="33" t="s">
        <v>68</v>
      </c>
      <c r="B2345" s="45" t="s">
        <v>2343</v>
      </c>
      <c r="C2345" s="46">
        <v>265</v>
      </c>
      <c r="D2345" s="47" t="s">
        <v>88</v>
      </c>
      <c r="E2345" s="34">
        <v>45286</v>
      </c>
      <c r="F2345" s="33" t="s">
        <v>5190</v>
      </c>
      <c r="G2345" s="33" t="s">
        <v>2656</v>
      </c>
      <c r="H2345" s="37"/>
      <c r="I2345" s="35">
        <v>25370.639999999999</v>
      </c>
      <c r="J2345" s="36">
        <v>0</v>
      </c>
      <c r="K2345" s="35">
        <v>4820.4214999999995</v>
      </c>
      <c r="L2345" s="35">
        <v>30191.0615</v>
      </c>
      <c r="M2345" s="35">
        <v>30191.0615</v>
      </c>
      <c r="N2345" s="33" t="s">
        <v>2417</v>
      </c>
      <c r="O2345" s="43">
        <v>44977</v>
      </c>
      <c r="P2345" s="36">
        <v>0</v>
      </c>
    </row>
    <row r="2346" spans="1:16" ht="13.15" customHeight="1" x14ac:dyDescent="0.25">
      <c r="A2346" s="33" t="s">
        <v>68</v>
      </c>
      <c r="B2346" s="45" t="s">
        <v>2343</v>
      </c>
      <c r="C2346" s="46">
        <v>266</v>
      </c>
      <c r="D2346" s="47" t="s">
        <v>88</v>
      </c>
      <c r="E2346" s="34">
        <v>45286</v>
      </c>
      <c r="F2346" s="33" t="s">
        <v>5190</v>
      </c>
      <c r="G2346" s="33" t="s">
        <v>2657</v>
      </c>
      <c r="H2346" s="37"/>
      <c r="I2346" s="35">
        <v>29338.222999999998</v>
      </c>
      <c r="J2346" s="36">
        <v>0</v>
      </c>
      <c r="K2346" s="35">
        <v>5574.2624999999998</v>
      </c>
      <c r="L2346" s="35">
        <v>34912.485499999995</v>
      </c>
      <c r="M2346" s="35">
        <v>34912.485499999995</v>
      </c>
      <c r="N2346" s="33" t="s">
        <v>2417</v>
      </c>
      <c r="O2346" s="43">
        <v>44977</v>
      </c>
      <c r="P2346" s="36">
        <v>0</v>
      </c>
    </row>
    <row r="2347" spans="1:16" ht="13.15" customHeight="1" x14ac:dyDescent="0.25">
      <c r="A2347" s="33" t="s">
        <v>68</v>
      </c>
      <c r="B2347" s="45" t="s">
        <v>2343</v>
      </c>
      <c r="C2347" s="46">
        <v>267</v>
      </c>
      <c r="D2347" s="47" t="s">
        <v>88</v>
      </c>
      <c r="E2347" s="34">
        <v>45286</v>
      </c>
      <c r="F2347" s="33" t="s">
        <v>5186</v>
      </c>
      <c r="G2347" s="33" t="s">
        <v>2658</v>
      </c>
      <c r="H2347" s="33" t="s">
        <v>2659</v>
      </c>
      <c r="I2347" s="35">
        <v>98025</v>
      </c>
      <c r="J2347" s="35">
        <v>98025</v>
      </c>
      <c r="K2347" s="35">
        <v>0</v>
      </c>
      <c r="L2347" s="35">
        <v>98025</v>
      </c>
      <c r="M2347" s="35">
        <v>0</v>
      </c>
      <c r="N2347" s="37"/>
      <c r="O2347" s="33"/>
      <c r="P2347" s="35">
        <v>0</v>
      </c>
    </row>
    <row r="2348" spans="1:16" ht="13.15" customHeight="1" x14ac:dyDescent="0.25">
      <c r="A2348" s="33" t="s">
        <v>68</v>
      </c>
      <c r="B2348" s="45" t="s">
        <v>2343</v>
      </c>
      <c r="C2348" s="46">
        <v>268</v>
      </c>
      <c r="D2348" s="47" t="s">
        <v>88</v>
      </c>
      <c r="E2348" s="34">
        <v>45286</v>
      </c>
      <c r="F2348" s="33" t="s">
        <v>5190</v>
      </c>
      <c r="G2348" s="33" t="s">
        <v>2660</v>
      </c>
      <c r="H2348" s="37"/>
      <c r="I2348" s="35">
        <v>13651.05</v>
      </c>
      <c r="J2348" s="36">
        <v>0</v>
      </c>
      <c r="K2348" s="35">
        <v>2593.6994999999997</v>
      </c>
      <c r="L2348" s="35">
        <v>16244.7495</v>
      </c>
      <c r="M2348" s="35">
        <v>16244.7495</v>
      </c>
      <c r="N2348" s="33" t="s">
        <v>2417</v>
      </c>
      <c r="O2348" s="43">
        <v>44977</v>
      </c>
      <c r="P2348" s="36">
        <v>0</v>
      </c>
    </row>
    <row r="2349" spans="1:16" ht="13.15" customHeight="1" x14ac:dyDescent="0.25">
      <c r="A2349" s="33" t="s">
        <v>68</v>
      </c>
      <c r="B2349" s="45" t="s">
        <v>2343</v>
      </c>
      <c r="C2349" s="46">
        <v>269</v>
      </c>
      <c r="D2349" s="47" t="s">
        <v>88</v>
      </c>
      <c r="E2349" s="34">
        <v>45286</v>
      </c>
      <c r="F2349" s="33" t="s">
        <v>5190</v>
      </c>
      <c r="G2349" s="33" t="s">
        <v>2661</v>
      </c>
      <c r="H2349" s="37"/>
      <c r="I2349" s="35">
        <v>46154.087500000001</v>
      </c>
      <c r="J2349" s="36">
        <v>0</v>
      </c>
      <c r="K2349" s="35">
        <v>8769.2764999999999</v>
      </c>
      <c r="L2349" s="35">
        <v>54923.364000000001</v>
      </c>
      <c r="M2349" s="35">
        <v>54923.364000000001</v>
      </c>
      <c r="N2349" s="33" t="s">
        <v>2417</v>
      </c>
      <c r="O2349" s="43">
        <v>45198</v>
      </c>
      <c r="P2349" s="36">
        <v>0</v>
      </c>
    </row>
    <row r="2350" spans="1:16" ht="13.15" customHeight="1" x14ac:dyDescent="0.25">
      <c r="A2350" s="33" t="s">
        <v>68</v>
      </c>
      <c r="B2350" s="45" t="s">
        <v>2343</v>
      </c>
      <c r="C2350" s="46">
        <v>270</v>
      </c>
      <c r="D2350" s="47" t="s">
        <v>88</v>
      </c>
      <c r="E2350" s="34">
        <v>45286</v>
      </c>
      <c r="F2350" s="33" t="s">
        <v>5190</v>
      </c>
      <c r="G2350" s="33" t="s">
        <v>2662</v>
      </c>
      <c r="H2350" s="37"/>
      <c r="I2350" s="35">
        <v>20783.060000000001</v>
      </c>
      <c r="J2350" s="36">
        <v>0</v>
      </c>
      <c r="K2350" s="35">
        <v>3948.7815000000001</v>
      </c>
      <c r="L2350" s="35">
        <v>24731.841500000002</v>
      </c>
      <c r="M2350" s="35">
        <v>24731.841</v>
      </c>
      <c r="N2350" s="33" t="s">
        <v>2417</v>
      </c>
      <c r="O2350" s="43">
        <v>44977</v>
      </c>
      <c r="P2350" s="36">
        <v>0</v>
      </c>
    </row>
    <row r="2351" spans="1:16" ht="13.15" customHeight="1" x14ac:dyDescent="0.25">
      <c r="A2351" s="33" t="s">
        <v>68</v>
      </c>
      <c r="B2351" s="45" t="s">
        <v>2343</v>
      </c>
      <c r="C2351" s="46">
        <v>271</v>
      </c>
      <c r="D2351" s="47" t="s">
        <v>88</v>
      </c>
      <c r="E2351" s="34">
        <v>45286</v>
      </c>
      <c r="F2351" s="33" t="s">
        <v>5193</v>
      </c>
      <c r="G2351" s="33" t="s">
        <v>2663</v>
      </c>
      <c r="H2351" s="37"/>
      <c r="I2351" s="35">
        <v>5003.8500000000004</v>
      </c>
      <c r="J2351" s="36">
        <v>0</v>
      </c>
      <c r="K2351" s="35">
        <v>950.7315000000001</v>
      </c>
      <c r="L2351" s="35">
        <v>5954.5815000000002</v>
      </c>
      <c r="M2351" s="35">
        <v>5954.5815000000002</v>
      </c>
      <c r="N2351" s="33" t="s">
        <v>2417</v>
      </c>
      <c r="O2351" s="43">
        <v>44977</v>
      </c>
      <c r="P2351" s="36">
        <v>0</v>
      </c>
    </row>
    <row r="2352" spans="1:16" ht="13.15" customHeight="1" x14ac:dyDescent="0.25">
      <c r="A2352" s="33" t="s">
        <v>68</v>
      </c>
      <c r="B2352" s="45" t="s">
        <v>2343</v>
      </c>
      <c r="C2352" s="46">
        <v>272</v>
      </c>
      <c r="D2352" s="47" t="s">
        <v>88</v>
      </c>
      <c r="E2352" s="34">
        <v>45286</v>
      </c>
      <c r="F2352" s="33" t="s">
        <v>5138</v>
      </c>
      <c r="G2352" s="33" t="s">
        <v>2664</v>
      </c>
      <c r="H2352" s="37"/>
      <c r="I2352" s="35">
        <v>24217.5</v>
      </c>
      <c r="J2352" s="36">
        <v>0</v>
      </c>
      <c r="K2352" s="35">
        <v>4601.3249999999998</v>
      </c>
      <c r="L2352" s="35">
        <v>28818.825000000001</v>
      </c>
      <c r="M2352" s="35">
        <v>28818.824499999999</v>
      </c>
      <c r="N2352" s="33" t="s">
        <v>2361</v>
      </c>
      <c r="O2352" s="43">
        <v>45198</v>
      </c>
      <c r="P2352" s="36">
        <v>0</v>
      </c>
    </row>
    <row r="2353" spans="1:16" ht="13.15" customHeight="1" x14ac:dyDescent="0.25">
      <c r="A2353" s="33" t="s">
        <v>68</v>
      </c>
      <c r="B2353" s="45" t="s">
        <v>2343</v>
      </c>
      <c r="C2353" s="46">
        <v>273</v>
      </c>
      <c r="D2353" s="47" t="s">
        <v>88</v>
      </c>
      <c r="E2353" s="34">
        <v>45286</v>
      </c>
      <c r="F2353" s="33" t="s">
        <v>5193</v>
      </c>
      <c r="G2353" s="33" t="s">
        <v>2665</v>
      </c>
      <c r="H2353" s="37"/>
      <c r="I2353" s="35">
        <v>25019.25</v>
      </c>
      <c r="J2353" s="36">
        <v>0</v>
      </c>
      <c r="K2353" s="35">
        <v>4753.6580000000004</v>
      </c>
      <c r="L2353" s="35">
        <v>29772.908000000003</v>
      </c>
      <c r="M2353" s="35">
        <v>29772.907500000001</v>
      </c>
      <c r="N2353" s="33" t="s">
        <v>2417</v>
      </c>
      <c r="O2353" s="43">
        <v>44977</v>
      </c>
      <c r="P2353" s="36">
        <v>0</v>
      </c>
    </row>
    <row r="2354" spans="1:16" ht="13.15" customHeight="1" x14ac:dyDescent="0.25">
      <c r="A2354" s="33" t="s">
        <v>68</v>
      </c>
      <c r="B2354" s="45" t="s">
        <v>2343</v>
      </c>
      <c r="C2354" s="46">
        <v>274</v>
      </c>
      <c r="D2354" s="47" t="s">
        <v>88</v>
      </c>
      <c r="E2354" s="34">
        <v>45286</v>
      </c>
      <c r="F2354" s="33" t="s">
        <v>5157</v>
      </c>
      <c r="G2354" s="33" t="s">
        <v>2666</v>
      </c>
      <c r="H2354" s="37"/>
      <c r="I2354" s="35">
        <v>24610.079999999998</v>
      </c>
      <c r="J2354" s="36">
        <v>0</v>
      </c>
      <c r="K2354" s="35">
        <v>4675.915</v>
      </c>
      <c r="L2354" s="35">
        <v>29285.995000000003</v>
      </c>
      <c r="M2354" s="35">
        <v>29285.995000000003</v>
      </c>
      <c r="N2354" s="33" t="s">
        <v>2361</v>
      </c>
      <c r="O2354" s="43">
        <v>45273</v>
      </c>
      <c r="P2354" s="36">
        <v>0</v>
      </c>
    </row>
    <row r="2355" spans="1:16" ht="13.15" customHeight="1" x14ac:dyDescent="0.25">
      <c r="A2355" s="33" t="s">
        <v>68</v>
      </c>
      <c r="B2355" s="45" t="s">
        <v>2343</v>
      </c>
      <c r="C2355" s="46">
        <v>275</v>
      </c>
      <c r="D2355" s="47" t="s">
        <v>88</v>
      </c>
      <c r="E2355" s="34">
        <v>45286</v>
      </c>
      <c r="F2355" s="33" t="s">
        <v>5157</v>
      </c>
      <c r="G2355" s="33" t="s">
        <v>2667</v>
      </c>
      <c r="H2355" s="37"/>
      <c r="I2355" s="35">
        <v>34035.93</v>
      </c>
      <c r="J2355" s="36">
        <v>0</v>
      </c>
      <c r="K2355" s="35">
        <v>6466.8269999999993</v>
      </c>
      <c r="L2355" s="35">
        <v>40502.756999999998</v>
      </c>
      <c r="M2355" s="35">
        <v>40502.756500000003</v>
      </c>
      <c r="N2355" s="33" t="s">
        <v>2361</v>
      </c>
      <c r="O2355" s="43">
        <v>45273</v>
      </c>
      <c r="P2355" s="36">
        <v>0</v>
      </c>
    </row>
    <row r="2356" spans="1:16" ht="13.15" customHeight="1" x14ac:dyDescent="0.25">
      <c r="A2356" s="33" t="s">
        <v>68</v>
      </c>
      <c r="B2356" s="45" t="s">
        <v>2343</v>
      </c>
      <c r="C2356" s="46">
        <v>276</v>
      </c>
      <c r="D2356" s="47" t="s">
        <v>88</v>
      </c>
      <c r="E2356" s="34">
        <v>45286</v>
      </c>
      <c r="F2356" s="33" t="s">
        <v>5091</v>
      </c>
      <c r="G2356" s="33" t="s">
        <v>2668</v>
      </c>
      <c r="H2356" s="33" t="s">
        <v>3768</v>
      </c>
      <c r="I2356" s="35">
        <v>5660</v>
      </c>
      <c r="J2356" s="35">
        <v>5660</v>
      </c>
      <c r="K2356" s="35">
        <v>1075.4000000000001</v>
      </c>
      <c r="L2356" s="35">
        <v>6735.4</v>
      </c>
      <c r="M2356" s="35">
        <v>6735.4</v>
      </c>
      <c r="N2356" s="33">
        <v>1038901</v>
      </c>
      <c r="O2356" s="43">
        <v>45290</v>
      </c>
      <c r="P2356" s="36">
        <v>0</v>
      </c>
    </row>
    <row r="2357" spans="1:16" ht="13.15" customHeight="1" x14ac:dyDescent="0.25">
      <c r="A2357" s="33" t="s">
        <v>68</v>
      </c>
      <c r="B2357" s="45" t="s">
        <v>2343</v>
      </c>
      <c r="C2357" s="46">
        <v>277</v>
      </c>
      <c r="D2357" s="47" t="s">
        <v>88</v>
      </c>
      <c r="E2357" s="34">
        <v>45291</v>
      </c>
      <c r="F2357" s="33" t="s">
        <v>5122</v>
      </c>
      <c r="G2357" s="33" t="s">
        <v>2669</v>
      </c>
      <c r="H2357" s="37"/>
      <c r="I2357" s="35">
        <v>32198.85</v>
      </c>
      <c r="J2357" s="36">
        <v>0</v>
      </c>
      <c r="K2357" s="35">
        <v>6117.7815000000001</v>
      </c>
      <c r="L2357" s="35">
        <v>38316.631500000003</v>
      </c>
      <c r="M2357" s="35">
        <v>0</v>
      </c>
      <c r="N2357" s="37"/>
      <c r="O2357" s="33"/>
      <c r="P2357" s="35">
        <v>0</v>
      </c>
    </row>
    <row r="2358" spans="1:16" ht="13.15" customHeight="1" x14ac:dyDescent="0.25">
      <c r="A2358" s="33" t="s">
        <v>68</v>
      </c>
      <c r="B2358" s="45" t="s">
        <v>2343</v>
      </c>
      <c r="C2358" s="46">
        <v>278</v>
      </c>
      <c r="D2358" s="47" t="s">
        <v>88</v>
      </c>
      <c r="E2358" s="34">
        <v>45291</v>
      </c>
      <c r="F2358" s="33" t="s">
        <v>5122</v>
      </c>
      <c r="G2358" s="33" t="s">
        <v>2670</v>
      </c>
      <c r="H2358" s="37"/>
      <c r="I2358" s="35">
        <v>31149.78</v>
      </c>
      <c r="J2358" s="36">
        <v>0</v>
      </c>
      <c r="K2358" s="35">
        <v>5918.4580000000005</v>
      </c>
      <c r="L2358" s="35">
        <v>37068.237999999998</v>
      </c>
      <c r="M2358" s="35">
        <v>0</v>
      </c>
      <c r="N2358" s="37"/>
      <c r="O2358" s="33"/>
      <c r="P2358" s="35">
        <v>0</v>
      </c>
    </row>
    <row r="2359" spans="1:16" ht="13.15" customHeight="1" x14ac:dyDescent="0.25">
      <c r="A2359" s="33" t="s">
        <v>68</v>
      </c>
      <c r="B2359" s="45" t="s">
        <v>2343</v>
      </c>
      <c r="C2359" s="46">
        <v>279</v>
      </c>
      <c r="D2359" s="47" t="s">
        <v>88</v>
      </c>
      <c r="E2359" s="34">
        <v>45291</v>
      </c>
      <c r="F2359" s="33" t="s">
        <v>5146</v>
      </c>
      <c r="G2359" s="33" t="s">
        <v>2671</v>
      </c>
      <c r="H2359" s="37"/>
      <c r="I2359" s="35">
        <v>20710.620000000003</v>
      </c>
      <c r="J2359" s="36">
        <v>0</v>
      </c>
      <c r="K2359" s="35">
        <v>3935.018</v>
      </c>
      <c r="L2359" s="35">
        <v>24645.637999999999</v>
      </c>
      <c r="M2359" s="35">
        <v>0</v>
      </c>
      <c r="N2359" s="37"/>
      <c r="O2359" s="33"/>
      <c r="P2359" s="35">
        <v>0</v>
      </c>
    </row>
    <row r="2360" spans="1:16" ht="13.15" customHeight="1" x14ac:dyDescent="0.25">
      <c r="A2360" s="33" t="s">
        <v>68</v>
      </c>
      <c r="B2360" s="45" t="s">
        <v>2343</v>
      </c>
      <c r="C2360" s="46">
        <v>280</v>
      </c>
      <c r="D2360" s="47" t="s">
        <v>88</v>
      </c>
      <c r="E2360" s="34">
        <v>45291</v>
      </c>
      <c r="F2360" s="33" t="s">
        <v>5146</v>
      </c>
      <c r="G2360" s="33" t="s">
        <v>2672</v>
      </c>
      <c r="H2360" s="37"/>
      <c r="I2360" s="35">
        <v>43328.1</v>
      </c>
      <c r="J2360" s="36">
        <v>0</v>
      </c>
      <c r="K2360" s="35">
        <v>8232.3389999999999</v>
      </c>
      <c r="L2360" s="35">
        <v>51560.438999999998</v>
      </c>
      <c r="M2360" s="35">
        <v>0</v>
      </c>
      <c r="N2360" s="37"/>
      <c r="O2360" s="33"/>
      <c r="P2360" s="35">
        <v>0</v>
      </c>
    </row>
    <row r="2361" spans="1:16" ht="13.15" customHeight="1" x14ac:dyDescent="0.25">
      <c r="A2361" s="33" t="s">
        <v>68</v>
      </c>
      <c r="B2361" s="45" t="s">
        <v>2343</v>
      </c>
      <c r="C2361" s="46">
        <v>281</v>
      </c>
      <c r="D2361" s="47" t="s">
        <v>88</v>
      </c>
      <c r="E2361" s="34">
        <v>45291</v>
      </c>
      <c r="F2361" s="33" t="s">
        <v>5146</v>
      </c>
      <c r="G2361" s="33" t="s">
        <v>2673</v>
      </c>
      <c r="H2361" s="37"/>
      <c r="I2361" s="35">
        <v>27225.93</v>
      </c>
      <c r="J2361" s="36">
        <v>0</v>
      </c>
      <c r="K2361" s="35">
        <v>5172.9264999999996</v>
      </c>
      <c r="L2361" s="35">
        <v>32398.856500000002</v>
      </c>
      <c r="M2361" s="35">
        <v>0</v>
      </c>
      <c r="N2361" s="37"/>
      <c r="O2361" s="33"/>
      <c r="P2361" s="35">
        <v>0</v>
      </c>
    </row>
    <row r="2362" spans="1:16" ht="13.15" customHeight="1" x14ac:dyDescent="0.25">
      <c r="A2362" s="33" t="s">
        <v>68</v>
      </c>
      <c r="B2362" s="45" t="s">
        <v>2343</v>
      </c>
      <c r="C2362" s="46">
        <v>282</v>
      </c>
      <c r="D2362" s="47" t="s">
        <v>88</v>
      </c>
      <c r="E2362" s="34">
        <v>45291</v>
      </c>
      <c r="F2362" s="33" t="s">
        <v>5146</v>
      </c>
      <c r="G2362" s="33" t="s">
        <v>2674</v>
      </c>
      <c r="H2362" s="37"/>
      <c r="I2362" s="35">
        <v>27201.947999999997</v>
      </c>
      <c r="J2362" s="36">
        <v>0</v>
      </c>
      <c r="K2362" s="35">
        <v>5168.37</v>
      </c>
      <c r="L2362" s="35">
        <v>32370.317999999999</v>
      </c>
      <c r="M2362" s="35">
        <v>0</v>
      </c>
      <c r="N2362" s="37"/>
      <c r="O2362" s="33"/>
      <c r="P2362" s="35">
        <v>0</v>
      </c>
    </row>
    <row r="2363" spans="1:16" ht="13.15" customHeight="1" x14ac:dyDescent="0.25">
      <c r="A2363" s="33" t="s">
        <v>68</v>
      </c>
      <c r="B2363" s="45" t="s">
        <v>2343</v>
      </c>
      <c r="C2363" s="46">
        <v>283</v>
      </c>
      <c r="D2363" s="47" t="s">
        <v>88</v>
      </c>
      <c r="E2363" s="34">
        <v>45291</v>
      </c>
      <c r="F2363" s="33" t="s">
        <v>5146</v>
      </c>
      <c r="G2363" s="33" t="s">
        <v>2675</v>
      </c>
      <c r="H2363" s="37"/>
      <c r="I2363" s="35">
        <v>26274.78</v>
      </c>
      <c r="J2363" s="36">
        <v>0</v>
      </c>
      <c r="K2363" s="35">
        <v>4992.2080000000005</v>
      </c>
      <c r="L2363" s="35">
        <v>31266.988000000001</v>
      </c>
      <c r="M2363" s="35">
        <v>0</v>
      </c>
      <c r="N2363" s="37"/>
      <c r="O2363" s="33"/>
      <c r="P2363" s="35">
        <v>0</v>
      </c>
    </row>
    <row r="2364" spans="1:16" ht="13.15" customHeight="1" x14ac:dyDescent="0.25">
      <c r="A2364" s="33" t="s">
        <v>68</v>
      </c>
      <c r="B2364" s="45" t="s">
        <v>2343</v>
      </c>
      <c r="C2364" s="46">
        <v>284</v>
      </c>
      <c r="D2364" s="47" t="s">
        <v>88</v>
      </c>
      <c r="E2364" s="34">
        <v>45291</v>
      </c>
      <c r="F2364" s="33" t="s">
        <v>5146</v>
      </c>
      <c r="G2364" s="33" t="s">
        <v>2676</v>
      </c>
      <c r="H2364" s="37"/>
      <c r="I2364" s="35">
        <v>39806.639999999999</v>
      </c>
      <c r="J2364" s="36">
        <v>0</v>
      </c>
      <c r="K2364" s="35">
        <v>7563.2615000000005</v>
      </c>
      <c r="L2364" s="35">
        <v>47369.9015</v>
      </c>
      <c r="M2364" s="35">
        <v>0</v>
      </c>
      <c r="N2364" s="37"/>
      <c r="O2364" s="33"/>
      <c r="P2364" s="35">
        <v>0</v>
      </c>
    </row>
    <row r="2365" spans="1:16" ht="13.15" customHeight="1" x14ac:dyDescent="0.25">
      <c r="A2365" s="33" t="s">
        <v>68</v>
      </c>
      <c r="B2365" s="45" t="s">
        <v>2343</v>
      </c>
      <c r="C2365" s="46">
        <v>285</v>
      </c>
      <c r="D2365" s="47" t="s">
        <v>88</v>
      </c>
      <c r="E2365" s="34">
        <v>45291</v>
      </c>
      <c r="F2365" s="33" t="s">
        <v>5146</v>
      </c>
      <c r="G2365" s="33" t="s">
        <v>2677</v>
      </c>
      <c r="H2365" s="37"/>
      <c r="I2365" s="35">
        <v>40420.620000000003</v>
      </c>
      <c r="J2365" s="36">
        <v>0</v>
      </c>
      <c r="K2365" s="35">
        <v>7679.9179999999997</v>
      </c>
      <c r="L2365" s="35">
        <v>48100.538</v>
      </c>
      <c r="M2365" s="35">
        <v>0</v>
      </c>
      <c r="N2365" s="37"/>
      <c r="O2365" s="33"/>
      <c r="P2365" s="35">
        <v>0</v>
      </c>
    </row>
    <row r="2366" spans="1:16" ht="13.15" customHeight="1" x14ac:dyDescent="0.25">
      <c r="A2366" s="33" t="s">
        <v>68</v>
      </c>
      <c r="B2366" s="45" t="s">
        <v>2343</v>
      </c>
      <c r="C2366" s="46">
        <v>286</v>
      </c>
      <c r="D2366" s="47" t="s">
        <v>88</v>
      </c>
      <c r="E2366" s="34">
        <v>45291</v>
      </c>
      <c r="F2366" s="33" t="s">
        <v>5146</v>
      </c>
      <c r="G2366" s="33" t="s">
        <v>2678</v>
      </c>
      <c r="H2366" s="37"/>
      <c r="I2366" s="35">
        <v>44993.728000000003</v>
      </c>
      <c r="J2366" s="36">
        <v>0</v>
      </c>
      <c r="K2366" s="35">
        <v>8548.808500000001</v>
      </c>
      <c r="L2366" s="35">
        <v>53542.536500000002</v>
      </c>
      <c r="M2366" s="35">
        <v>0</v>
      </c>
      <c r="N2366" s="37"/>
      <c r="O2366" s="33"/>
      <c r="P2366" s="35">
        <v>0</v>
      </c>
    </row>
    <row r="2367" spans="1:16" ht="13.15" customHeight="1" x14ac:dyDescent="0.25">
      <c r="A2367" s="33" t="s">
        <v>68</v>
      </c>
      <c r="B2367" s="45" t="s">
        <v>2343</v>
      </c>
      <c r="C2367" s="46">
        <v>287</v>
      </c>
      <c r="D2367" s="47" t="s">
        <v>88</v>
      </c>
      <c r="E2367" s="34">
        <v>45291</v>
      </c>
      <c r="F2367" s="33" t="s">
        <v>5145</v>
      </c>
      <c r="G2367" s="33" t="s">
        <v>2679</v>
      </c>
      <c r="H2367" s="37"/>
      <c r="I2367" s="35">
        <v>49511.158000000003</v>
      </c>
      <c r="J2367" s="36">
        <v>0</v>
      </c>
      <c r="K2367" s="35">
        <v>9407.119999999999</v>
      </c>
      <c r="L2367" s="35">
        <v>58918.278000000006</v>
      </c>
      <c r="M2367" s="35">
        <v>0</v>
      </c>
      <c r="N2367" s="37"/>
      <c r="O2367" s="33"/>
      <c r="P2367" s="35">
        <v>0</v>
      </c>
    </row>
    <row r="2368" spans="1:16" ht="13.15" customHeight="1" x14ac:dyDescent="0.25">
      <c r="A2368" s="33" t="s">
        <v>68</v>
      </c>
      <c r="B2368" s="45" t="s">
        <v>2343</v>
      </c>
      <c r="C2368" s="46">
        <v>288</v>
      </c>
      <c r="D2368" s="47" t="s">
        <v>88</v>
      </c>
      <c r="E2368" s="34">
        <v>45291</v>
      </c>
      <c r="F2368" s="33" t="s">
        <v>5145</v>
      </c>
      <c r="G2368" s="33" t="s">
        <v>2680</v>
      </c>
      <c r="H2368" s="37"/>
      <c r="I2368" s="35">
        <v>9902.2314999999999</v>
      </c>
      <c r="J2368" s="36">
        <v>0</v>
      </c>
      <c r="K2368" s="35">
        <v>1881.4240000000002</v>
      </c>
      <c r="L2368" s="35">
        <v>11783.655499999999</v>
      </c>
      <c r="M2368" s="35">
        <v>0</v>
      </c>
      <c r="N2368" s="37"/>
      <c r="O2368" s="33"/>
      <c r="P2368" s="35">
        <v>0</v>
      </c>
    </row>
    <row r="2369" spans="1:16" ht="13.15" customHeight="1" x14ac:dyDescent="0.25">
      <c r="A2369" s="33" t="s">
        <v>68</v>
      </c>
      <c r="B2369" s="45" t="s">
        <v>2343</v>
      </c>
      <c r="C2369" s="46">
        <v>289</v>
      </c>
      <c r="D2369" s="47" t="s">
        <v>88</v>
      </c>
      <c r="E2369" s="34">
        <v>45291</v>
      </c>
      <c r="F2369" s="33" t="s">
        <v>5111</v>
      </c>
      <c r="G2369" s="33" t="s">
        <v>2681</v>
      </c>
      <c r="H2369" s="37"/>
      <c r="I2369" s="35">
        <v>39867.9</v>
      </c>
      <c r="J2369" s="36">
        <v>0</v>
      </c>
      <c r="K2369" s="35">
        <v>7574.9009999999998</v>
      </c>
      <c r="L2369" s="35">
        <v>47442.800999999999</v>
      </c>
      <c r="M2369" s="35">
        <v>0</v>
      </c>
      <c r="N2369" s="37"/>
      <c r="O2369" s="33"/>
      <c r="P2369" s="35">
        <v>0</v>
      </c>
    </row>
    <row r="2370" spans="1:16" ht="13.15" customHeight="1" x14ac:dyDescent="0.25">
      <c r="A2370" s="33" t="s">
        <v>68</v>
      </c>
      <c r="B2370" s="45" t="s">
        <v>2343</v>
      </c>
      <c r="C2370" s="46">
        <v>290</v>
      </c>
      <c r="D2370" s="47" t="s">
        <v>88</v>
      </c>
      <c r="E2370" s="34">
        <v>45291</v>
      </c>
      <c r="F2370" s="33" t="s">
        <v>5111</v>
      </c>
      <c r="G2370" s="33" t="s">
        <v>2682</v>
      </c>
      <c r="H2370" s="37"/>
      <c r="I2370" s="35">
        <v>90615</v>
      </c>
      <c r="J2370" s="36">
        <v>0</v>
      </c>
      <c r="K2370" s="35">
        <v>17216.849999999999</v>
      </c>
      <c r="L2370" s="35">
        <v>107831.85</v>
      </c>
      <c r="M2370" s="35">
        <v>0</v>
      </c>
      <c r="N2370" s="37"/>
      <c r="O2370" s="33"/>
      <c r="P2370" s="35">
        <v>0</v>
      </c>
    </row>
    <row r="2371" spans="1:16" ht="13.15" customHeight="1" x14ac:dyDescent="0.25">
      <c r="A2371" s="33" t="s">
        <v>68</v>
      </c>
      <c r="B2371" s="45" t="s">
        <v>2343</v>
      </c>
      <c r="C2371" s="46">
        <v>291</v>
      </c>
      <c r="D2371" s="47" t="s">
        <v>88</v>
      </c>
      <c r="E2371" s="34">
        <v>45291</v>
      </c>
      <c r="F2371" s="33" t="s">
        <v>5111</v>
      </c>
      <c r="G2371" s="33" t="s">
        <v>2683</v>
      </c>
      <c r="H2371" s="37"/>
      <c r="I2371" s="35">
        <v>84577.5</v>
      </c>
      <c r="J2371" s="36">
        <v>0</v>
      </c>
      <c r="K2371" s="35">
        <v>16069.725</v>
      </c>
      <c r="L2371" s="35">
        <v>100647.22500000001</v>
      </c>
      <c r="M2371" s="35">
        <v>0</v>
      </c>
      <c r="N2371" s="37"/>
      <c r="O2371" s="33"/>
      <c r="P2371" s="35">
        <v>0</v>
      </c>
    </row>
    <row r="2372" spans="1:16" ht="13.15" customHeight="1" x14ac:dyDescent="0.25">
      <c r="A2372" s="33" t="s">
        <v>68</v>
      </c>
      <c r="B2372" s="45" t="s">
        <v>2343</v>
      </c>
      <c r="C2372" s="46">
        <v>292</v>
      </c>
      <c r="D2372" s="47" t="s">
        <v>88</v>
      </c>
      <c r="E2372" s="34">
        <v>45291</v>
      </c>
      <c r="F2372" s="33" t="s">
        <v>5111</v>
      </c>
      <c r="G2372" s="33" t="s">
        <v>2684</v>
      </c>
      <c r="H2372" s="37"/>
      <c r="I2372" s="35">
        <v>24147</v>
      </c>
      <c r="J2372" s="36">
        <v>0</v>
      </c>
      <c r="K2372" s="35">
        <v>4587.93</v>
      </c>
      <c r="L2372" s="35">
        <v>28734.93</v>
      </c>
      <c r="M2372" s="35">
        <v>0</v>
      </c>
      <c r="N2372" s="37"/>
      <c r="O2372" s="33"/>
      <c r="P2372" s="35">
        <v>0</v>
      </c>
    </row>
    <row r="2373" spans="1:16" ht="13.15" customHeight="1" x14ac:dyDescent="0.25">
      <c r="A2373" s="33" t="s">
        <v>68</v>
      </c>
      <c r="B2373" s="45" t="s">
        <v>2343</v>
      </c>
      <c r="C2373" s="46">
        <v>293</v>
      </c>
      <c r="D2373" s="47" t="s">
        <v>88</v>
      </c>
      <c r="E2373" s="34">
        <v>45291</v>
      </c>
      <c r="F2373" s="33" t="s">
        <v>5119</v>
      </c>
      <c r="G2373" s="33" t="s">
        <v>2685</v>
      </c>
      <c r="H2373" s="37"/>
      <c r="I2373" s="35">
        <v>75985.621499999994</v>
      </c>
      <c r="J2373" s="36">
        <v>0</v>
      </c>
      <c r="K2373" s="35">
        <v>14437.268</v>
      </c>
      <c r="L2373" s="35">
        <v>90422.889500000005</v>
      </c>
      <c r="M2373" s="35">
        <v>0</v>
      </c>
      <c r="N2373" s="37"/>
      <c r="O2373" s="33"/>
      <c r="P2373" s="35">
        <v>0</v>
      </c>
    </row>
    <row r="2374" spans="1:16" ht="13.15" customHeight="1" x14ac:dyDescent="0.25">
      <c r="A2374" s="33" t="s">
        <v>68</v>
      </c>
      <c r="B2374" s="45" t="s">
        <v>2343</v>
      </c>
      <c r="C2374" s="46">
        <v>294</v>
      </c>
      <c r="D2374" s="47" t="s">
        <v>88</v>
      </c>
      <c r="E2374" s="34">
        <v>45291</v>
      </c>
      <c r="F2374" s="33" t="s">
        <v>5119</v>
      </c>
      <c r="G2374" s="33" t="s">
        <v>2686</v>
      </c>
      <c r="H2374" s="37"/>
      <c r="I2374" s="35">
        <v>14956.032000000001</v>
      </c>
      <c r="J2374" s="36">
        <v>0</v>
      </c>
      <c r="K2374" s="35">
        <v>2841.6459999999997</v>
      </c>
      <c r="L2374" s="35">
        <v>17797.678</v>
      </c>
      <c r="M2374" s="35">
        <v>0</v>
      </c>
      <c r="N2374" s="37"/>
      <c r="O2374" s="33"/>
      <c r="P2374" s="35">
        <v>0</v>
      </c>
    </row>
    <row r="2375" spans="1:16" ht="13.15" customHeight="1" x14ac:dyDescent="0.25">
      <c r="A2375" s="33" t="s">
        <v>68</v>
      </c>
      <c r="B2375" s="45" t="s">
        <v>2343</v>
      </c>
      <c r="C2375" s="46">
        <v>295</v>
      </c>
      <c r="D2375" s="47" t="s">
        <v>88</v>
      </c>
      <c r="E2375" s="34">
        <v>45291</v>
      </c>
      <c r="F2375" s="33" t="s">
        <v>5119</v>
      </c>
      <c r="G2375" s="33" t="s">
        <v>2687</v>
      </c>
      <c r="H2375" s="37"/>
      <c r="I2375" s="35">
        <v>28854</v>
      </c>
      <c r="J2375" s="36">
        <v>0</v>
      </c>
      <c r="K2375" s="35">
        <v>5482.26</v>
      </c>
      <c r="L2375" s="35">
        <v>34336.259999999995</v>
      </c>
      <c r="M2375" s="35">
        <v>0</v>
      </c>
      <c r="N2375" s="37"/>
      <c r="O2375" s="33"/>
      <c r="P2375" s="35">
        <v>0</v>
      </c>
    </row>
    <row r="2376" spans="1:16" ht="13.15" customHeight="1" x14ac:dyDescent="0.25">
      <c r="A2376" s="33" t="s">
        <v>68</v>
      </c>
      <c r="B2376" s="45" t="s">
        <v>2343</v>
      </c>
      <c r="C2376" s="46">
        <v>296</v>
      </c>
      <c r="D2376" s="47" t="s">
        <v>88</v>
      </c>
      <c r="E2376" s="34">
        <v>45291</v>
      </c>
      <c r="F2376" s="33" t="s">
        <v>5119</v>
      </c>
      <c r="G2376" s="33" t="s">
        <v>2688</v>
      </c>
      <c r="H2376" s="37"/>
      <c r="I2376" s="35">
        <v>23959.131000000001</v>
      </c>
      <c r="J2376" s="36">
        <v>0</v>
      </c>
      <c r="K2376" s="35">
        <v>4552.2349999999997</v>
      </c>
      <c r="L2376" s="35">
        <v>28511.365999999998</v>
      </c>
      <c r="M2376" s="35">
        <v>0</v>
      </c>
      <c r="N2376" s="37"/>
      <c r="O2376" s="33"/>
      <c r="P2376" s="35">
        <v>0</v>
      </c>
    </row>
    <row r="2377" spans="1:16" ht="13.15" customHeight="1" x14ac:dyDescent="0.25">
      <c r="A2377" s="33" t="s">
        <v>68</v>
      </c>
      <c r="B2377" s="45" t="s">
        <v>2343</v>
      </c>
      <c r="C2377" s="46">
        <v>297</v>
      </c>
      <c r="D2377" s="47" t="s">
        <v>88</v>
      </c>
      <c r="E2377" s="34">
        <v>45291</v>
      </c>
      <c r="F2377" s="33" t="s">
        <v>5194</v>
      </c>
      <c r="G2377" s="33" t="s">
        <v>2689</v>
      </c>
      <c r="H2377" s="37"/>
      <c r="I2377" s="35">
        <v>25269.527999999998</v>
      </c>
      <c r="J2377" s="36">
        <v>0</v>
      </c>
      <c r="K2377" s="35">
        <v>4801.2105000000001</v>
      </c>
      <c r="L2377" s="35">
        <v>30070.738499999999</v>
      </c>
      <c r="M2377" s="35">
        <v>0</v>
      </c>
      <c r="N2377" s="37"/>
      <c r="O2377" s="33"/>
      <c r="P2377" s="35">
        <v>0</v>
      </c>
    </row>
    <row r="2378" spans="1:16" ht="13.15" customHeight="1" x14ac:dyDescent="0.25">
      <c r="A2378" s="33" t="s">
        <v>68</v>
      </c>
      <c r="B2378" s="45" t="s">
        <v>2343</v>
      </c>
      <c r="C2378" s="46">
        <v>298</v>
      </c>
      <c r="D2378" s="47" t="s">
        <v>88</v>
      </c>
      <c r="E2378" s="34">
        <v>45291</v>
      </c>
      <c r="F2378" s="33" t="s">
        <v>5194</v>
      </c>
      <c r="G2378" s="33" t="s">
        <v>2690</v>
      </c>
      <c r="H2378" s="37"/>
      <c r="I2378" s="35">
        <v>26672.79</v>
      </c>
      <c r="J2378" s="36">
        <v>0</v>
      </c>
      <c r="K2378" s="35">
        <v>5067.83</v>
      </c>
      <c r="L2378" s="35">
        <v>31740.620000000003</v>
      </c>
      <c r="M2378" s="35">
        <v>0</v>
      </c>
      <c r="N2378" s="37"/>
      <c r="O2378" s="33"/>
      <c r="P2378" s="35">
        <v>0</v>
      </c>
    </row>
    <row r="2379" spans="1:16" ht="13.15" customHeight="1" x14ac:dyDescent="0.25">
      <c r="A2379" s="33" t="s">
        <v>68</v>
      </c>
      <c r="B2379" s="45" t="s">
        <v>2343</v>
      </c>
      <c r="C2379" s="46">
        <v>299</v>
      </c>
      <c r="D2379" s="47" t="s">
        <v>88</v>
      </c>
      <c r="E2379" s="34">
        <v>45291</v>
      </c>
      <c r="F2379" s="33" t="s">
        <v>5195</v>
      </c>
      <c r="G2379" s="33" t="s">
        <v>2691</v>
      </c>
      <c r="H2379" s="37"/>
      <c r="I2379" s="35">
        <v>74992.5</v>
      </c>
      <c r="J2379" s="36">
        <v>0</v>
      </c>
      <c r="K2379" s="35">
        <v>14248.575000000001</v>
      </c>
      <c r="L2379" s="35">
        <v>89241.074999999997</v>
      </c>
      <c r="M2379" s="35">
        <v>0</v>
      </c>
      <c r="N2379" s="37"/>
      <c r="O2379" s="33"/>
      <c r="P2379" s="35">
        <v>0</v>
      </c>
    </row>
    <row r="2380" spans="1:16" ht="13.15" customHeight="1" x14ac:dyDescent="0.25">
      <c r="A2380" s="33" t="s">
        <v>68</v>
      </c>
      <c r="B2380" s="45" t="s">
        <v>2343</v>
      </c>
      <c r="C2380" s="46">
        <v>300</v>
      </c>
      <c r="D2380" s="47" t="s">
        <v>88</v>
      </c>
      <c r="E2380" s="34">
        <v>45291</v>
      </c>
      <c r="F2380" s="33" t="s">
        <v>5195</v>
      </c>
      <c r="G2380" s="33" t="s">
        <v>2692</v>
      </c>
      <c r="H2380" s="37"/>
      <c r="I2380" s="35">
        <v>99243</v>
      </c>
      <c r="J2380" s="36">
        <v>0</v>
      </c>
      <c r="K2380" s="35">
        <v>18856.170000000002</v>
      </c>
      <c r="L2380" s="35">
        <v>118099.17</v>
      </c>
      <c r="M2380" s="35">
        <v>0</v>
      </c>
      <c r="N2380" s="37"/>
      <c r="O2380" s="33"/>
      <c r="P2380" s="35">
        <v>0</v>
      </c>
    </row>
    <row r="2381" spans="1:16" ht="13.15" customHeight="1" x14ac:dyDescent="0.25">
      <c r="A2381" s="33" t="s">
        <v>68</v>
      </c>
      <c r="B2381" s="45" t="s">
        <v>2343</v>
      </c>
      <c r="C2381" s="46">
        <v>301</v>
      </c>
      <c r="D2381" s="47" t="s">
        <v>88</v>
      </c>
      <c r="E2381" s="34">
        <v>45291</v>
      </c>
      <c r="F2381" s="33" t="s">
        <v>5196</v>
      </c>
      <c r="G2381" s="33" t="s">
        <v>2693</v>
      </c>
      <c r="H2381" s="37"/>
      <c r="I2381" s="35">
        <v>65544.948000000004</v>
      </c>
      <c r="J2381" s="36">
        <v>0</v>
      </c>
      <c r="K2381" s="35">
        <v>12453.539999999999</v>
      </c>
      <c r="L2381" s="35">
        <v>77998.487999999998</v>
      </c>
      <c r="M2381" s="35">
        <v>0</v>
      </c>
      <c r="N2381" s="37"/>
      <c r="O2381" s="33"/>
      <c r="P2381" s="35">
        <v>0</v>
      </c>
    </row>
    <row r="2382" spans="1:16" ht="13.15" customHeight="1" x14ac:dyDescent="0.25">
      <c r="A2382" s="33" t="s">
        <v>68</v>
      </c>
      <c r="B2382" s="45" t="s">
        <v>2343</v>
      </c>
      <c r="C2382" s="46">
        <v>302</v>
      </c>
      <c r="D2382" s="47" t="s">
        <v>88</v>
      </c>
      <c r="E2382" s="34">
        <v>45291</v>
      </c>
      <c r="F2382" s="33" t="s">
        <v>5196</v>
      </c>
      <c r="G2382" s="33" t="s">
        <v>2694</v>
      </c>
      <c r="H2382" s="37"/>
      <c r="I2382" s="35">
        <v>30120</v>
      </c>
      <c r="J2382" s="36">
        <v>0</v>
      </c>
      <c r="K2382" s="35">
        <v>5722.8</v>
      </c>
      <c r="L2382" s="35">
        <v>35842.800000000003</v>
      </c>
      <c r="M2382" s="35">
        <v>0</v>
      </c>
      <c r="N2382" s="37"/>
      <c r="O2382" s="33"/>
      <c r="P2382" s="35">
        <v>0</v>
      </c>
    </row>
    <row r="2383" spans="1:16" ht="13.15" customHeight="1" x14ac:dyDescent="0.25">
      <c r="A2383" s="33" t="s">
        <v>68</v>
      </c>
      <c r="B2383" s="45" t="s">
        <v>2343</v>
      </c>
      <c r="C2383" s="46">
        <v>303</v>
      </c>
      <c r="D2383" s="47" t="s">
        <v>88</v>
      </c>
      <c r="E2383" s="34">
        <v>45291</v>
      </c>
      <c r="F2383" s="33" t="s">
        <v>5196</v>
      </c>
      <c r="G2383" s="33" t="s">
        <v>2695</v>
      </c>
      <c r="H2383" s="37"/>
      <c r="I2383" s="35">
        <v>48900</v>
      </c>
      <c r="J2383" s="36">
        <v>0</v>
      </c>
      <c r="K2383" s="35">
        <v>9291</v>
      </c>
      <c r="L2383" s="35">
        <v>58191</v>
      </c>
      <c r="M2383" s="35">
        <v>0</v>
      </c>
      <c r="N2383" s="37"/>
      <c r="O2383" s="33"/>
      <c r="P2383" s="35">
        <v>0</v>
      </c>
    </row>
    <row r="2384" spans="1:16" ht="13.15" customHeight="1" x14ac:dyDescent="0.25">
      <c r="A2384" s="33" t="s">
        <v>68</v>
      </c>
      <c r="B2384" s="45" t="s">
        <v>2343</v>
      </c>
      <c r="C2384" s="46">
        <v>304</v>
      </c>
      <c r="D2384" s="47" t="s">
        <v>88</v>
      </c>
      <c r="E2384" s="34">
        <v>45291</v>
      </c>
      <c r="F2384" s="33" t="s">
        <v>5196</v>
      </c>
      <c r="G2384" s="33" t="s">
        <v>2696</v>
      </c>
      <c r="H2384" s="37"/>
      <c r="I2384" s="35">
        <v>32681.640000000003</v>
      </c>
      <c r="J2384" s="36">
        <v>0</v>
      </c>
      <c r="K2384" s="35">
        <v>6209.5114999999996</v>
      </c>
      <c r="L2384" s="35">
        <v>38891.1515</v>
      </c>
      <c r="M2384" s="35">
        <v>0</v>
      </c>
      <c r="N2384" s="37"/>
      <c r="O2384" s="33"/>
      <c r="P2384" s="35">
        <v>0</v>
      </c>
    </row>
    <row r="2385" spans="1:16" ht="13.15" customHeight="1" x14ac:dyDescent="0.25">
      <c r="A2385" s="33" t="s">
        <v>68</v>
      </c>
      <c r="B2385" s="45" t="s">
        <v>2343</v>
      </c>
      <c r="C2385" s="46">
        <v>305</v>
      </c>
      <c r="D2385" s="47" t="s">
        <v>88</v>
      </c>
      <c r="E2385" s="34">
        <v>45291</v>
      </c>
      <c r="F2385" s="33" t="s">
        <v>5196</v>
      </c>
      <c r="G2385" s="33" t="s">
        <v>2697</v>
      </c>
      <c r="H2385" s="37"/>
      <c r="I2385" s="35">
        <v>18626.52</v>
      </c>
      <c r="J2385" s="36">
        <v>0</v>
      </c>
      <c r="K2385" s="35">
        <v>3539.0389999999998</v>
      </c>
      <c r="L2385" s="35">
        <v>22165.559000000001</v>
      </c>
      <c r="M2385" s="35">
        <v>0</v>
      </c>
      <c r="N2385" s="37"/>
      <c r="O2385" s="33"/>
      <c r="P2385" s="35">
        <v>0</v>
      </c>
    </row>
    <row r="2386" spans="1:16" ht="13.15" customHeight="1" x14ac:dyDescent="0.25">
      <c r="A2386" s="33" t="s">
        <v>68</v>
      </c>
      <c r="B2386" s="45" t="s">
        <v>2343</v>
      </c>
      <c r="C2386" s="46">
        <v>306</v>
      </c>
      <c r="D2386" s="47" t="s">
        <v>88</v>
      </c>
      <c r="E2386" s="34">
        <v>45291</v>
      </c>
      <c r="F2386" s="33" t="s">
        <v>5196</v>
      </c>
      <c r="G2386" s="33" t="s">
        <v>2698</v>
      </c>
      <c r="H2386" s="37"/>
      <c r="I2386" s="35">
        <v>39174.621500000001</v>
      </c>
      <c r="J2386" s="36">
        <v>0</v>
      </c>
      <c r="K2386" s="35">
        <v>7443.1779999999999</v>
      </c>
      <c r="L2386" s="35">
        <v>46617.799500000001</v>
      </c>
      <c r="M2386" s="35">
        <v>0</v>
      </c>
      <c r="N2386" s="37"/>
      <c r="O2386" s="33"/>
      <c r="P2386" s="35">
        <v>0</v>
      </c>
    </row>
    <row r="2387" spans="1:16" ht="13.15" customHeight="1" x14ac:dyDescent="0.25">
      <c r="A2387" s="33" t="s">
        <v>68</v>
      </c>
      <c r="B2387" s="45" t="s">
        <v>2343</v>
      </c>
      <c r="C2387" s="46">
        <v>307</v>
      </c>
      <c r="D2387" s="47" t="s">
        <v>88</v>
      </c>
      <c r="E2387" s="34">
        <v>45291</v>
      </c>
      <c r="F2387" s="33" t="s">
        <v>5197</v>
      </c>
      <c r="G2387" s="33" t="s">
        <v>2699</v>
      </c>
      <c r="H2387" s="37"/>
      <c r="I2387" s="35">
        <v>21757.925999999999</v>
      </c>
      <c r="J2387" s="36">
        <v>0</v>
      </c>
      <c r="K2387" s="35">
        <v>4134.0059999999994</v>
      </c>
      <c r="L2387" s="35">
        <v>25891.932000000001</v>
      </c>
      <c r="M2387" s="35">
        <v>0</v>
      </c>
      <c r="N2387" s="37"/>
      <c r="O2387" s="33"/>
      <c r="P2387" s="35">
        <v>0</v>
      </c>
    </row>
    <row r="2388" spans="1:16" ht="13.15" customHeight="1" x14ac:dyDescent="0.25">
      <c r="A2388" s="33" t="s">
        <v>68</v>
      </c>
      <c r="B2388" s="45" t="s">
        <v>2343</v>
      </c>
      <c r="C2388" s="46">
        <v>308</v>
      </c>
      <c r="D2388" s="47" t="s">
        <v>88</v>
      </c>
      <c r="E2388" s="34">
        <v>45291</v>
      </c>
      <c r="F2388" s="33" t="s">
        <v>5197</v>
      </c>
      <c r="G2388" s="33" t="s">
        <v>2700</v>
      </c>
      <c r="H2388" s="37"/>
      <c r="I2388" s="35">
        <v>44482.038</v>
      </c>
      <c r="J2388" s="36">
        <v>0</v>
      </c>
      <c r="K2388" s="35">
        <v>8451.5869999999995</v>
      </c>
      <c r="L2388" s="35">
        <v>52933.625</v>
      </c>
      <c r="M2388" s="35">
        <v>0</v>
      </c>
      <c r="N2388" s="37"/>
      <c r="O2388" s="33"/>
      <c r="P2388" s="35">
        <v>0</v>
      </c>
    </row>
    <row r="2389" spans="1:16" ht="13.15" customHeight="1" x14ac:dyDescent="0.25">
      <c r="A2389" s="33" t="s">
        <v>68</v>
      </c>
      <c r="B2389" s="45" t="s">
        <v>2343</v>
      </c>
      <c r="C2389" s="46">
        <v>309</v>
      </c>
      <c r="D2389" s="47" t="s">
        <v>88</v>
      </c>
      <c r="E2389" s="34">
        <v>45291</v>
      </c>
      <c r="F2389" s="33" t="s">
        <v>5197</v>
      </c>
      <c r="G2389" s="33" t="s">
        <v>2701</v>
      </c>
      <c r="H2389" s="37"/>
      <c r="I2389" s="35">
        <v>37041</v>
      </c>
      <c r="J2389" s="36">
        <v>0</v>
      </c>
      <c r="K2389" s="35">
        <v>7037.7899999999991</v>
      </c>
      <c r="L2389" s="35">
        <v>44078.79</v>
      </c>
      <c r="M2389" s="35">
        <v>0</v>
      </c>
      <c r="N2389" s="37"/>
      <c r="O2389" s="33"/>
      <c r="P2389" s="35">
        <v>0</v>
      </c>
    </row>
    <row r="2390" spans="1:16" ht="13.15" customHeight="1" x14ac:dyDescent="0.25">
      <c r="A2390" s="33" t="s">
        <v>68</v>
      </c>
      <c r="B2390" s="45" t="s">
        <v>2343</v>
      </c>
      <c r="C2390" s="46">
        <v>310</v>
      </c>
      <c r="D2390" s="47" t="s">
        <v>88</v>
      </c>
      <c r="E2390" s="34">
        <v>45291</v>
      </c>
      <c r="F2390" s="33" t="s">
        <v>5197</v>
      </c>
      <c r="G2390" s="33" t="s">
        <v>2702</v>
      </c>
      <c r="H2390" s="37"/>
      <c r="I2390" s="35">
        <v>7429.9684999999999</v>
      </c>
      <c r="J2390" s="36">
        <v>0</v>
      </c>
      <c r="K2390" s="35">
        <v>1411.694</v>
      </c>
      <c r="L2390" s="35">
        <v>8841.6625000000004</v>
      </c>
      <c r="M2390" s="35">
        <v>0</v>
      </c>
      <c r="N2390" s="37"/>
      <c r="O2390" s="33"/>
      <c r="P2390" s="35">
        <v>0</v>
      </c>
    </row>
    <row r="2391" spans="1:16" ht="13.15" customHeight="1" x14ac:dyDescent="0.25">
      <c r="A2391" s="33" t="s">
        <v>68</v>
      </c>
      <c r="B2391" s="45" t="s">
        <v>2343</v>
      </c>
      <c r="C2391" s="46">
        <v>311</v>
      </c>
      <c r="D2391" s="47" t="s">
        <v>88</v>
      </c>
      <c r="E2391" s="34">
        <v>45291</v>
      </c>
      <c r="F2391" s="33" t="s">
        <v>5197</v>
      </c>
      <c r="G2391" s="33" t="s">
        <v>2703</v>
      </c>
      <c r="H2391" s="37"/>
      <c r="I2391" s="35">
        <v>23220.798000000003</v>
      </c>
      <c r="J2391" s="36">
        <v>0</v>
      </c>
      <c r="K2391" s="35">
        <v>4411.9515000000001</v>
      </c>
      <c r="L2391" s="35">
        <v>27632.749499999998</v>
      </c>
      <c r="M2391" s="35">
        <v>0</v>
      </c>
      <c r="N2391" s="37"/>
      <c r="O2391" s="33"/>
      <c r="P2391" s="35">
        <v>0</v>
      </c>
    </row>
    <row r="2392" spans="1:16" ht="13.15" customHeight="1" x14ac:dyDescent="0.25">
      <c r="A2392" s="33" t="s">
        <v>68</v>
      </c>
      <c r="B2392" s="45" t="s">
        <v>2343</v>
      </c>
      <c r="C2392" s="46">
        <v>312</v>
      </c>
      <c r="D2392" s="47" t="s">
        <v>88</v>
      </c>
      <c r="E2392" s="34">
        <v>45291</v>
      </c>
      <c r="F2392" s="33" t="s">
        <v>5197</v>
      </c>
      <c r="G2392" s="33" t="s">
        <v>2704</v>
      </c>
      <c r="H2392" s="37"/>
      <c r="I2392" s="35">
        <v>35291.64</v>
      </c>
      <c r="J2392" s="36">
        <v>0</v>
      </c>
      <c r="K2392" s="35">
        <v>6705.4115000000002</v>
      </c>
      <c r="L2392" s="35">
        <v>41997.051500000001</v>
      </c>
      <c r="M2392" s="35">
        <v>0</v>
      </c>
      <c r="N2392" s="37"/>
      <c r="O2392" s="33"/>
      <c r="P2392" s="35">
        <v>0</v>
      </c>
    </row>
    <row r="2393" spans="1:16" ht="13.15" customHeight="1" x14ac:dyDescent="0.25">
      <c r="A2393" s="33" t="s">
        <v>68</v>
      </c>
      <c r="B2393" s="45" t="s">
        <v>2343</v>
      </c>
      <c r="C2393" s="46">
        <v>313</v>
      </c>
      <c r="D2393" s="47" t="s">
        <v>88</v>
      </c>
      <c r="E2393" s="34">
        <v>45291</v>
      </c>
      <c r="F2393" s="33" t="s">
        <v>5197</v>
      </c>
      <c r="G2393" s="33" t="s">
        <v>2705</v>
      </c>
      <c r="H2393" s="37"/>
      <c r="I2393" s="35">
        <v>26293.097999999998</v>
      </c>
      <c r="J2393" s="36">
        <v>0</v>
      </c>
      <c r="K2393" s="35">
        <v>4995.6885000000002</v>
      </c>
      <c r="L2393" s="35">
        <v>31288.786499999998</v>
      </c>
      <c r="M2393" s="35">
        <v>0</v>
      </c>
      <c r="N2393" s="37"/>
      <c r="O2393" s="33"/>
      <c r="P2393" s="35">
        <v>0</v>
      </c>
    </row>
    <row r="2394" spans="1:16" ht="13.15" customHeight="1" x14ac:dyDescent="0.25">
      <c r="A2394" s="33" t="s">
        <v>68</v>
      </c>
      <c r="B2394" s="45" t="s">
        <v>2343</v>
      </c>
      <c r="C2394" s="46">
        <v>314</v>
      </c>
      <c r="D2394" s="47" t="s">
        <v>88</v>
      </c>
      <c r="E2394" s="34">
        <v>45291</v>
      </c>
      <c r="F2394" s="33" t="s">
        <v>5197</v>
      </c>
      <c r="G2394" s="33" t="s">
        <v>2706</v>
      </c>
      <c r="H2394" s="37"/>
      <c r="I2394" s="35">
        <v>63648.9</v>
      </c>
      <c r="J2394" s="36">
        <v>0</v>
      </c>
      <c r="K2394" s="35">
        <v>12093.291000000001</v>
      </c>
      <c r="L2394" s="35">
        <v>75742.191000000006</v>
      </c>
      <c r="M2394" s="35">
        <v>0</v>
      </c>
      <c r="N2394" s="37"/>
      <c r="O2394" s="33"/>
      <c r="P2394" s="35">
        <v>0</v>
      </c>
    </row>
    <row r="2395" spans="1:16" ht="13.15" customHeight="1" x14ac:dyDescent="0.25">
      <c r="A2395" s="33" t="s">
        <v>68</v>
      </c>
      <c r="B2395" s="45" t="s">
        <v>2343</v>
      </c>
      <c r="C2395" s="46">
        <v>315</v>
      </c>
      <c r="D2395" s="47" t="s">
        <v>88</v>
      </c>
      <c r="E2395" s="34">
        <v>45291</v>
      </c>
      <c r="F2395" s="33" t="s">
        <v>5197</v>
      </c>
      <c r="G2395" s="33" t="s">
        <v>2707</v>
      </c>
      <c r="H2395" s="37"/>
      <c r="I2395" s="35">
        <v>75995.406000000003</v>
      </c>
      <c r="J2395" s="36">
        <v>0</v>
      </c>
      <c r="K2395" s="35">
        <v>14439.126999999999</v>
      </c>
      <c r="L2395" s="35">
        <v>90434.532999999996</v>
      </c>
      <c r="M2395" s="35">
        <v>0</v>
      </c>
      <c r="N2395" s="37"/>
      <c r="O2395" s="33"/>
      <c r="P2395" s="35">
        <v>0</v>
      </c>
    </row>
    <row r="2396" spans="1:16" ht="13.15" customHeight="1" x14ac:dyDescent="0.25">
      <c r="A2396" s="33" t="s">
        <v>68</v>
      </c>
      <c r="B2396" s="45" t="s">
        <v>2343</v>
      </c>
      <c r="C2396" s="46">
        <v>316</v>
      </c>
      <c r="D2396" s="47" t="s">
        <v>88</v>
      </c>
      <c r="E2396" s="34">
        <v>45291</v>
      </c>
      <c r="F2396" s="33" t="s">
        <v>5197</v>
      </c>
      <c r="G2396" s="33" t="s">
        <v>2708</v>
      </c>
      <c r="H2396" s="37"/>
      <c r="I2396" s="35">
        <v>43186.020000000004</v>
      </c>
      <c r="J2396" s="36">
        <v>0</v>
      </c>
      <c r="K2396" s="35">
        <v>8205.344000000001</v>
      </c>
      <c r="L2396" s="35">
        <v>51391.364000000001</v>
      </c>
      <c r="M2396" s="35">
        <v>0</v>
      </c>
      <c r="N2396" s="37"/>
      <c r="O2396" s="33"/>
      <c r="P2396" s="35">
        <v>0</v>
      </c>
    </row>
    <row r="2397" spans="1:16" ht="13.15" customHeight="1" x14ac:dyDescent="0.25">
      <c r="A2397" s="33" t="s">
        <v>68</v>
      </c>
      <c r="B2397" s="45" t="s">
        <v>2343</v>
      </c>
      <c r="C2397" s="46">
        <v>317</v>
      </c>
      <c r="D2397" s="47" t="s">
        <v>88</v>
      </c>
      <c r="E2397" s="34">
        <v>45291</v>
      </c>
      <c r="F2397" s="33" t="s">
        <v>5197</v>
      </c>
      <c r="G2397" s="33" t="s">
        <v>2709</v>
      </c>
      <c r="H2397" s="37"/>
      <c r="I2397" s="35">
        <v>20906.55</v>
      </c>
      <c r="J2397" s="36">
        <v>0</v>
      </c>
      <c r="K2397" s="35">
        <v>3972.2444999999998</v>
      </c>
      <c r="L2397" s="35">
        <v>24878.7945</v>
      </c>
      <c r="M2397" s="35">
        <v>0</v>
      </c>
      <c r="N2397" s="37"/>
      <c r="O2397" s="33"/>
      <c r="P2397" s="35">
        <v>0</v>
      </c>
    </row>
    <row r="2398" spans="1:16" ht="13.15" customHeight="1" x14ac:dyDescent="0.25">
      <c r="A2398" s="33" t="s">
        <v>68</v>
      </c>
      <c r="B2398" s="45" t="s">
        <v>2343</v>
      </c>
      <c r="C2398" s="46">
        <v>318</v>
      </c>
      <c r="D2398" s="47" t="s">
        <v>88</v>
      </c>
      <c r="E2398" s="34">
        <v>45291</v>
      </c>
      <c r="F2398" s="33" t="s">
        <v>5197</v>
      </c>
      <c r="G2398" s="33" t="s">
        <v>2710</v>
      </c>
      <c r="H2398" s="37"/>
      <c r="I2398" s="35">
        <v>20557.655999999999</v>
      </c>
      <c r="J2398" s="36">
        <v>0</v>
      </c>
      <c r="K2398" s="35">
        <v>3905.9544999999998</v>
      </c>
      <c r="L2398" s="35">
        <v>24463.610500000003</v>
      </c>
      <c r="M2398" s="35">
        <v>0</v>
      </c>
      <c r="N2398" s="37"/>
      <c r="O2398" s="33"/>
      <c r="P2398" s="35">
        <v>0</v>
      </c>
    </row>
    <row r="2399" spans="1:16" ht="13.15" customHeight="1" x14ac:dyDescent="0.25">
      <c r="A2399" s="33" t="s">
        <v>68</v>
      </c>
      <c r="B2399" s="45" t="s">
        <v>2343</v>
      </c>
      <c r="C2399" s="46">
        <v>319</v>
      </c>
      <c r="D2399" s="47" t="s">
        <v>88</v>
      </c>
      <c r="E2399" s="34">
        <v>45291</v>
      </c>
      <c r="F2399" s="33" t="s">
        <v>5197</v>
      </c>
      <c r="G2399" s="33" t="s">
        <v>2711</v>
      </c>
      <c r="H2399" s="37"/>
      <c r="I2399" s="35">
        <v>24308.85</v>
      </c>
      <c r="J2399" s="36">
        <v>0</v>
      </c>
      <c r="K2399" s="35">
        <v>4618.6815000000006</v>
      </c>
      <c r="L2399" s="35">
        <v>28927.531500000001</v>
      </c>
      <c r="M2399" s="35">
        <v>0</v>
      </c>
      <c r="N2399" s="37"/>
      <c r="O2399" s="33"/>
      <c r="P2399" s="35">
        <v>0</v>
      </c>
    </row>
    <row r="2400" spans="1:16" ht="13.15" customHeight="1" x14ac:dyDescent="0.25">
      <c r="A2400" s="33" t="s">
        <v>68</v>
      </c>
      <c r="B2400" s="45" t="s">
        <v>2343</v>
      </c>
      <c r="C2400" s="46">
        <v>320</v>
      </c>
      <c r="D2400" s="47" t="s">
        <v>88</v>
      </c>
      <c r="E2400" s="34">
        <v>45291</v>
      </c>
      <c r="F2400" s="33" t="s">
        <v>5197</v>
      </c>
      <c r="G2400" s="33" t="s">
        <v>2712</v>
      </c>
      <c r="H2400" s="37"/>
      <c r="I2400" s="35">
        <v>41818.32</v>
      </c>
      <c r="J2400" s="36">
        <v>0</v>
      </c>
      <c r="K2400" s="35">
        <v>7945.4809999999998</v>
      </c>
      <c r="L2400" s="35">
        <v>49763.800999999999</v>
      </c>
      <c r="M2400" s="35">
        <v>0</v>
      </c>
      <c r="N2400" s="37"/>
      <c r="O2400" s="33"/>
      <c r="P2400" s="35">
        <v>0</v>
      </c>
    </row>
    <row r="2401" spans="1:16" ht="13.15" customHeight="1" x14ac:dyDescent="0.25">
      <c r="A2401" s="33" t="s">
        <v>68</v>
      </c>
      <c r="B2401" s="45" t="s">
        <v>2343</v>
      </c>
      <c r="C2401" s="46">
        <v>321</v>
      </c>
      <c r="D2401" s="47" t="s">
        <v>88</v>
      </c>
      <c r="E2401" s="34">
        <v>45291</v>
      </c>
      <c r="F2401" s="33" t="s">
        <v>5197</v>
      </c>
      <c r="G2401" s="33" t="s">
        <v>2713</v>
      </c>
      <c r="H2401" s="37"/>
      <c r="I2401" s="35">
        <v>61346.987500000003</v>
      </c>
      <c r="J2401" s="36">
        <v>0</v>
      </c>
      <c r="K2401" s="35">
        <v>11655.9275</v>
      </c>
      <c r="L2401" s="35">
        <v>73002.915000000008</v>
      </c>
      <c r="M2401" s="35">
        <v>0</v>
      </c>
      <c r="N2401" s="37"/>
      <c r="O2401" s="33"/>
      <c r="P2401" s="35">
        <v>0</v>
      </c>
    </row>
    <row r="2402" spans="1:16" ht="13.15" customHeight="1" x14ac:dyDescent="0.25">
      <c r="A2402" s="33" t="s">
        <v>68</v>
      </c>
      <c r="B2402" s="45" t="s">
        <v>2343</v>
      </c>
      <c r="C2402" s="46">
        <v>322</v>
      </c>
      <c r="D2402" s="47" t="s">
        <v>88</v>
      </c>
      <c r="E2402" s="34">
        <v>45291</v>
      </c>
      <c r="F2402" s="33" t="s">
        <v>5197</v>
      </c>
      <c r="G2402" s="33" t="s">
        <v>2714</v>
      </c>
      <c r="H2402" s="37"/>
      <c r="I2402" s="35">
        <v>41192.082000000002</v>
      </c>
      <c r="J2402" s="36">
        <v>0</v>
      </c>
      <c r="K2402" s="35">
        <v>7826.4955</v>
      </c>
      <c r="L2402" s="35">
        <v>49018.577499999999</v>
      </c>
      <c r="M2402" s="35">
        <v>0</v>
      </c>
      <c r="N2402" s="37"/>
      <c r="O2402" s="33"/>
      <c r="P2402" s="35">
        <v>0</v>
      </c>
    </row>
    <row r="2403" spans="1:16" ht="13.15" customHeight="1" x14ac:dyDescent="0.25">
      <c r="A2403" s="33" t="s">
        <v>68</v>
      </c>
      <c r="B2403" s="45" t="s">
        <v>2343</v>
      </c>
      <c r="C2403" s="46">
        <v>323</v>
      </c>
      <c r="D2403" s="47" t="s">
        <v>88</v>
      </c>
      <c r="E2403" s="34">
        <v>45291</v>
      </c>
      <c r="F2403" s="33" t="s">
        <v>5197</v>
      </c>
      <c r="G2403" s="33" t="s">
        <v>2715</v>
      </c>
      <c r="H2403" s="37"/>
      <c r="I2403" s="35">
        <v>48282.479999999996</v>
      </c>
      <c r="J2403" s="36">
        <v>0</v>
      </c>
      <c r="K2403" s="35">
        <v>9173.6710000000003</v>
      </c>
      <c r="L2403" s="35">
        <v>57456.150999999998</v>
      </c>
      <c r="M2403" s="35">
        <v>0</v>
      </c>
      <c r="N2403" s="37"/>
      <c r="O2403" s="33"/>
      <c r="P2403" s="35">
        <v>0</v>
      </c>
    </row>
    <row r="2404" spans="1:16" ht="13.15" customHeight="1" x14ac:dyDescent="0.25">
      <c r="A2404" s="33" t="s">
        <v>68</v>
      </c>
      <c r="B2404" s="45" t="s">
        <v>2343</v>
      </c>
      <c r="C2404" s="46">
        <v>324</v>
      </c>
      <c r="D2404" s="47" t="s">
        <v>88</v>
      </c>
      <c r="E2404" s="34">
        <v>45291</v>
      </c>
      <c r="F2404" s="33" t="s">
        <v>5197</v>
      </c>
      <c r="G2404" s="33" t="s">
        <v>2716</v>
      </c>
      <c r="H2404" s="37"/>
      <c r="I2404" s="35">
        <v>31450.620000000003</v>
      </c>
      <c r="J2404" s="36">
        <v>0</v>
      </c>
      <c r="K2404" s="35">
        <v>5975.6180000000004</v>
      </c>
      <c r="L2404" s="35">
        <v>37426.237999999998</v>
      </c>
      <c r="M2404" s="35">
        <v>0</v>
      </c>
      <c r="N2404" s="37"/>
      <c r="O2404" s="33"/>
      <c r="P2404" s="35">
        <v>0</v>
      </c>
    </row>
    <row r="2405" spans="1:16" ht="13.15" customHeight="1" x14ac:dyDescent="0.25">
      <c r="A2405" s="33" t="s">
        <v>68</v>
      </c>
      <c r="B2405" s="45" t="s">
        <v>2343</v>
      </c>
      <c r="C2405" s="46">
        <v>325</v>
      </c>
      <c r="D2405" s="47" t="s">
        <v>88</v>
      </c>
      <c r="E2405" s="34">
        <v>45291</v>
      </c>
      <c r="F2405" s="33" t="s">
        <v>5197</v>
      </c>
      <c r="G2405" s="33" t="s">
        <v>2717</v>
      </c>
      <c r="H2405" s="37"/>
      <c r="I2405" s="35">
        <v>65296.331999999995</v>
      </c>
      <c r="J2405" s="36">
        <v>0</v>
      </c>
      <c r="K2405" s="35">
        <v>12406.303</v>
      </c>
      <c r="L2405" s="35">
        <v>77702.634999999995</v>
      </c>
      <c r="M2405" s="35">
        <v>0</v>
      </c>
      <c r="N2405" s="37"/>
      <c r="O2405" s="33"/>
      <c r="P2405" s="35">
        <v>0</v>
      </c>
    </row>
    <row r="2406" spans="1:16" ht="13.15" customHeight="1" x14ac:dyDescent="0.25">
      <c r="A2406" s="33" t="s">
        <v>68</v>
      </c>
      <c r="B2406" s="45" t="s">
        <v>2343</v>
      </c>
      <c r="C2406" s="46">
        <v>326</v>
      </c>
      <c r="D2406" s="47" t="s">
        <v>88</v>
      </c>
      <c r="E2406" s="34">
        <v>45291</v>
      </c>
      <c r="F2406" s="33" t="s">
        <v>5197</v>
      </c>
      <c r="G2406" s="33" t="s">
        <v>2718</v>
      </c>
      <c r="H2406" s="37"/>
      <c r="I2406" s="35">
        <v>30808.02</v>
      </c>
      <c r="J2406" s="36">
        <v>0</v>
      </c>
      <c r="K2406" s="35">
        <v>5853.5239999999994</v>
      </c>
      <c r="L2406" s="35">
        <v>36661.544000000002</v>
      </c>
      <c r="M2406" s="35">
        <v>0</v>
      </c>
      <c r="N2406" s="37"/>
      <c r="O2406" s="33"/>
      <c r="P2406" s="35">
        <v>0</v>
      </c>
    </row>
    <row r="2407" spans="1:16" ht="13.15" customHeight="1" x14ac:dyDescent="0.25">
      <c r="A2407" s="33" t="s">
        <v>68</v>
      </c>
      <c r="B2407" s="45" t="s">
        <v>2343</v>
      </c>
      <c r="C2407" s="46">
        <v>327</v>
      </c>
      <c r="D2407" s="47" t="s">
        <v>88</v>
      </c>
      <c r="E2407" s="34">
        <v>45291</v>
      </c>
      <c r="F2407" s="33" t="s">
        <v>5197</v>
      </c>
      <c r="G2407" s="33" t="s">
        <v>2719</v>
      </c>
      <c r="H2407" s="37"/>
      <c r="I2407" s="35">
        <v>27410.400000000001</v>
      </c>
      <c r="J2407" s="36">
        <v>0</v>
      </c>
      <c r="K2407" s="35">
        <v>5207.9760000000006</v>
      </c>
      <c r="L2407" s="35">
        <v>32618.376</v>
      </c>
      <c r="M2407" s="35">
        <v>0</v>
      </c>
      <c r="N2407" s="37"/>
      <c r="O2407" s="33"/>
      <c r="P2407" s="35">
        <v>0</v>
      </c>
    </row>
    <row r="2408" spans="1:16" ht="13.15" customHeight="1" x14ac:dyDescent="0.25">
      <c r="A2408" s="33" t="s">
        <v>68</v>
      </c>
      <c r="B2408" s="45" t="s">
        <v>2343</v>
      </c>
      <c r="C2408" s="46">
        <v>328</v>
      </c>
      <c r="D2408" s="47" t="s">
        <v>88</v>
      </c>
      <c r="E2408" s="34">
        <v>45291</v>
      </c>
      <c r="F2408" s="33" t="s">
        <v>5197</v>
      </c>
      <c r="G2408" s="33" t="s">
        <v>2720</v>
      </c>
      <c r="H2408" s="37"/>
      <c r="I2408" s="35">
        <v>158345.01750000002</v>
      </c>
      <c r="J2408" s="36">
        <v>0</v>
      </c>
      <c r="K2408" s="35">
        <v>30085.553499999998</v>
      </c>
      <c r="L2408" s="35">
        <v>188430.571</v>
      </c>
      <c r="M2408" s="35">
        <v>0</v>
      </c>
      <c r="N2408" s="37"/>
      <c r="O2408" s="33"/>
      <c r="P2408" s="35">
        <v>0</v>
      </c>
    </row>
    <row r="2409" spans="1:16" ht="13.15" customHeight="1" x14ac:dyDescent="0.25">
      <c r="A2409" s="33" t="s">
        <v>48</v>
      </c>
      <c r="B2409" s="45" t="s">
        <v>2721</v>
      </c>
      <c r="C2409" s="46">
        <v>1</v>
      </c>
      <c r="D2409" s="47" t="s">
        <v>88</v>
      </c>
      <c r="E2409" s="34">
        <v>44936</v>
      </c>
      <c r="F2409" s="33" t="s">
        <v>5198</v>
      </c>
      <c r="G2409" s="33" t="s">
        <v>2722</v>
      </c>
      <c r="H2409" s="33" t="s">
        <v>90</v>
      </c>
      <c r="I2409" s="35">
        <v>21003.745999999999</v>
      </c>
      <c r="J2409" s="35">
        <v>21003.745999999999</v>
      </c>
      <c r="K2409" s="35">
        <v>3990.7120000000004</v>
      </c>
      <c r="L2409" s="35">
        <v>24994.457999999999</v>
      </c>
      <c r="M2409" s="35">
        <v>0</v>
      </c>
      <c r="N2409" s="37"/>
      <c r="O2409" s="33"/>
      <c r="P2409" s="35">
        <v>0</v>
      </c>
    </row>
    <row r="2410" spans="1:16" ht="13.15" customHeight="1" x14ac:dyDescent="0.25">
      <c r="A2410" s="33" t="s">
        <v>48</v>
      </c>
      <c r="B2410" s="45" t="s">
        <v>2721</v>
      </c>
      <c r="C2410" s="46">
        <v>1</v>
      </c>
      <c r="D2410" s="47" t="s">
        <v>86</v>
      </c>
      <c r="E2410" s="34">
        <v>45014</v>
      </c>
      <c r="F2410" s="33" t="s">
        <v>5199</v>
      </c>
      <c r="G2410" s="33" t="s">
        <v>2723</v>
      </c>
      <c r="H2410" s="33" t="s">
        <v>2724</v>
      </c>
      <c r="I2410" s="35">
        <v>-32752.977000000003</v>
      </c>
      <c r="J2410" s="36">
        <v>0</v>
      </c>
      <c r="K2410" s="35">
        <v>-6223.0660000000007</v>
      </c>
      <c r="L2410" s="35">
        <v>-38976.042999999998</v>
      </c>
      <c r="M2410" s="35">
        <v>0</v>
      </c>
      <c r="N2410" s="37"/>
      <c r="O2410" s="33"/>
      <c r="P2410" s="35">
        <v>0</v>
      </c>
    </row>
    <row r="2411" spans="1:16" ht="13.15" customHeight="1" x14ac:dyDescent="0.25">
      <c r="A2411" s="33" t="s">
        <v>48</v>
      </c>
      <c r="B2411" s="45" t="s">
        <v>2721</v>
      </c>
      <c r="C2411" s="46">
        <v>2</v>
      </c>
      <c r="D2411" s="47" t="s">
        <v>88</v>
      </c>
      <c r="E2411" s="34">
        <v>44936</v>
      </c>
      <c r="F2411" s="33" t="s">
        <v>5200</v>
      </c>
      <c r="G2411" s="33" t="s">
        <v>2726</v>
      </c>
      <c r="H2411" s="33" t="s">
        <v>2727</v>
      </c>
      <c r="I2411" s="35">
        <v>7200</v>
      </c>
      <c r="J2411" s="35">
        <v>7200</v>
      </c>
      <c r="K2411" s="35">
        <v>1368</v>
      </c>
      <c r="L2411" s="35">
        <v>8568</v>
      </c>
      <c r="M2411" s="35">
        <v>8568</v>
      </c>
      <c r="N2411" s="33" t="s">
        <v>1160</v>
      </c>
      <c r="O2411" s="43">
        <v>45063</v>
      </c>
      <c r="P2411" s="36">
        <v>0</v>
      </c>
    </row>
    <row r="2412" spans="1:16" ht="13.15" customHeight="1" x14ac:dyDescent="0.25">
      <c r="A2412" s="33" t="s">
        <v>48</v>
      </c>
      <c r="B2412" s="45" t="s">
        <v>2721</v>
      </c>
      <c r="C2412" s="46">
        <v>2</v>
      </c>
      <c r="D2412" s="47" t="s">
        <v>86</v>
      </c>
      <c r="E2412" s="34">
        <v>45014</v>
      </c>
      <c r="F2412" s="33" t="s">
        <v>5199</v>
      </c>
      <c r="G2412" s="33" t="s">
        <v>2725</v>
      </c>
      <c r="H2412" s="33" t="s">
        <v>2724</v>
      </c>
      <c r="I2412" s="35">
        <v>-1503.8889999999999</v>
      </c>
      <c r="J2412" s="36">
        <v>0</v>
      </c>
      <c r="K2412" s="35">
        <v>-285.73899999999998</v>
      </c>
      <c r="L2412" s="35">
        <v>-1789.6279999999999</v>
      </c>
      <c r="M2412" s="35">
        <v>0</v>
      </c>
      <c r="N2412" s="37"/>
      <c r="O2412" s="33"/>
      <c r="P2412" s="35">
        <v>0</v>
      </c>
    </row>
    <row r="2413" spans="1:16" ht="13.15" customHeight="1" x14ac:dyDescent="0.25">
      <c r="A2413" s="33" t="s">
        <v>48</v>
      </c>
      <c r="B2413" s="45" t="s">
        <v>2721</v>
      </c>
      <c r="C2413" s="46">
        <v>3</v>
      </c>
      <c r="D2413" s="47" t="s">
        <v>86</v>
      </c>
      <c r="E2413" s="34">
        <v>45014</v>
      </c>
      <c r="F2413" s="33" t="s">
        <v>5199</v>
      </c>
      <c r="G2413" s="33" t="s">
        <v>2725</v>
      </c>
      <c r="H2413" s="33" t="s">
        <v>2724</v>
      </c>
      <c r="I2413" s="35">
        <v>-32752.977000000003</v>
      </c>
      <c r="J2413" s="36">
        <v>0</v>
      </c>
      <c r="K2413" s="35">
        <v>-6223.0660000000007</v>
      </c>
      <c r="L2413" s="35">
        <v>-38976.042999999998</v>
      </c>
      <c r="M2413" s="35">
        <v>0</v>
      </c>
      <c r="N2413" s="37"/>
      <c r="O2413" s="33"/>
      <c r="P2413" s="35">
        <v>0</v>
      </c>
    </row>
    <row r="2414" spans="1:16" ht="13.15" customHeight="1" x14ac:dyDescent="0.25">
      <c r="A2414" s="33" t="s">
        <v>48</v>
      </c>
      <c r="B2414" s="45" t="s">
        <v>2721</v>
      </c>
      <c r="C2414" s="46">
        <v>3</v>
      </c>
      <c r="D2414" s="47" t="s">
        <v>88</v>
      </c>
      <c r="E2414" s="34">
        <v>44936</v>
      </c>
      <c r="F2414" s="33" t="s">
        <v>5201</v>
      </c>
      <c r="G2414" s="33" t="s">
        <v>2728</v>
      </c>
      <c r="H2414" s="33" t="s">
        <v>2729</v>
      </c>
      <c r="I2414" s="35">
        <v>67500</v>
      </c>
      <c r="J2414" s="36">
        <v>0</v>
      </c>
      <c r="K2414" s="35">
        <v>0</v>
      </c>
      <c r="L2414" s="35">
        <v>67500</v>
      </c>
      <c r="M2414" s="35">
        <v>0</v>
      </c>
      <c r="N2414" s="37"/>
      <c r="O2414" s="33"/>
      <c r="P2414" s="35">
        <v>0</v>
      </c>
    </row>
    <row r="2415" spans="1:16" ht="13.15" customHeight="1" x14ac:dyDescent="0.25">
      <c r="A2415" s="33" t="s">
        <v>48</v>
      </c>
      <c r="B2415" s="45" t="s">
        <v>2721</v>
      </c>
      <c r="C2415" s="46">
        <v>4</v>
      </c>
      <c r="D2415" s="47" t="s">
        <v>88</v>
      </c>
      <c r="E2415" s="34">
        <v>44945</v>
      </c>
      <c r="F2415" s="33" t="s">
        <v>5202</v>
      </c>
      <c r="G2415" s="33" t="s">
        <v>2730</v>
      </c>
      <c r="H2415" s="33" t="s">
        <v>1194</v>
      </c>
      <c r="I2415" s="35">
        <v>6736.7464999999993</v>
      </c>
      <c r="J2415" s="36">
        <v>0</v>
      </c>
      <c r="K2415" s="35">
        <v>1279.982</v>
      </c>
      <c r="L2415" s="35">
        <v>8016.7285000000002</v>
      </c>
      <c r="M2415" s="35">
        <v>0</v>
      </c>
      <c r="N2415" s="37"/>
      <c r="O2415" s="33"/>
      <c r="P2415" s="35">
        <v>0</v>
      </c>
    </row>
    <row r="2416" spans="1:16" ht="13.15" customHeight="1" x14ac:dyDescent="0.25">
      <c r="A2416" s="33" t="s">
        <v>48</v>
      </c>
      <c r="B2416" s="45" t="s">
        <v>2721</v>
      </c>
      <c r="C2416" s="46">
        <v>4</v>
      </c>
      <c r="D2416" s="47" t="s">
        <v>86</v>
      </c>
      <c r="E2416" s="34">
        <v>45014</v>
      </c>
      <c r="F2416" s="33" t="s">
        <v>5199</v>
      </c>
      <c r="G2416" s="33" t="s">
        <v>2725</v>
      </c>
      <c r="H2416" s="33" t="s">
        <v>2724</v>
      </c>
      <c r="I2416" s="35">
        <v>-32752.977000000003</v>
      </c>
      <c r="J2416" s="36">
        <v>0</v>
      </c>
      <c r="K2416" s="35">
        <v>-6223.0660000000007</v>
      </c>
      <c r="L2416" s="35">
        <v>-38976.042999999998</v>
      </c>
      <c r="M2416" s="35">
        <v>0</v>
      </c>
      <c r="N2416" s="37"/>
      <c r="O2416" s="33"/>
      <c r="P2416" s="35">
        <v>0</v>
      </c>
    </row>
    <row r="2417" spans="1:16" ht="13.15" customHeight="1" x14ac:dyDescent="0.25">
      <c r="A2417" s="33" t="s">
        <v>48</v>
      </c>
      <c r="B2417" s="45" t="s">
        <v>2721</v>
      </c>
      <c r="C2417" s="46">
        <v>5</v>
      </c>
      <c r="D2417" s="47" t="s">
        <v>86</v>
      </c>
      <c r="E2417" s="34">
        <v>45014</v>
      </c>
      <c r="F2417" s="33" t="s">
        <v>5199</v>
      </c>
      <c r="G2417" s="33" t="s">
        <v>2725</v>
      </c>
      <c r="H2417" s="33" t="s">
        <v>2724</v>
      </c>
      <c r="I2417" s="35">
        <v>-32752.977000000003</v>
      </c>
      <c r="J2417" s="36">
        <v>0</v>
      </c>
      <c r="K2417" s="35">
        <v>-6223.0660000000007</v>
      </c>
      <c r="L2417" s="35">
        <v>-38976.042999999998</v>
      </c>
      <c r="M2417" s="35">
        <v>0</v>
      </c>
      <c r="N2417" s="37"/>
      <c r="O2417" s="33"/>
      <c r="P2417" s="35">
        <v>0</v>
      </c>
    </row>
    <row r="2418" spans="1:16" ht="13.15" customHeight="1" x14ac:dyDescent="0.25">
      <c r="A2418" s="33" t="s">
        <v>48</v>
      </c>
      <c r="B2418" s="45" t="s">
        <v>2721</v>
      </c>
      <c r="C2418" s="46">
        <v>5</v>
      </c>
      <c r="D2418" s="47" t="s">
        <v>88</v>
      </c>
      <c r="E2418" s="34">
        <v>44952</v>
      </c>
      <c r="F2418" s="33" t="s">
        <v>5203</v>
      </c>
      <c r="G2418" s="33" t="s">
        <v>2731</v>
      </c>
      <c r="H2418" s="37"/>
      <c r="I2418" s="35">
        <v>1918.6709999999998</v>
      </c>
      <c r="J2418" s="35">
        <v>1918.6709999999998</v>
      </c>
      <c r="K2418" s="35">
        <v>364.54750000000001</v>
      </c>
      <c r="L2418" s="35">
        <v>2283.2184999999999</v>
      </c>
      <c r="M2418" s="35">
        <v>2283.2184999999999</v>
      </c>
      <c r="N2418" s="38">
        <v>44958</v>
      </c>
      <c r="O2418" s="43">
        <v>44962</v>
      </c>
      <c r="P2418" s="36">
        <v>0</v>
      </c>
    </row>
    <row r="2419" spans="1:16" ht="13.15" customHeight="1" x14ac:dyDescent="0.25">
      <c r="A2419" s="33" t="s">
        <v>48</v>
      </c>
      <c r="B2419" s="45" t="s">
        <v>2721</v>
      </c>
      <c r="C2419" s="46">
        <v>6</v>
      </c>
      <c r="D2419" s="47" t="s">
        <v>86</v>
      </c>
      <c r="E2419" s="34">
        <v>45014</v>
      </c>
      <c r="F2419" s="33" t="s">
        <v>5199</v>
      </c>
      <c r="G2419" s="33" t="s">
        <v>2725</v>
      </c>
      <c r="H2419" s="33" t="s">
        <v>226</v>
      </c>
      <c r="I2419" s="35">
        <v>-32752.977000000003</v>
      </c>
      <c r="J2419" s="36">
        <v>0</v>
      </c>
      <c r="K2419" s="35">
        <v>0</v>
      </c>
      <c r="L2419" s="35">
        <v>-32752.977000000003</v>
      </c>
      <c r="M2419" s="35">
        <v>0</v>
      </c>
      <c r="N2419" s="37"/>
      <c r="O2419" s="33"/>
      <c r="P2419" s="35">
        <v>0</v>
      </c>
    </row>
    <row r="2420" spans="1:16" ht="13.15" customHeight="1" x14ac:dyDescent="0.25">
      <c r="A2420" s="33" t="s">
        <v>48</v>
      </c>
      <c r="B2420" s="45" t="s">
        <v>2721</v>
      </c>
      <c r="C2420" s="46">
        <v>6</v>
      </c>
      <c r="D2420" s="47" t="s">
        <v>88</v>
      </c>
      <c r="E2420" s="34">
        <v>44952</v>
      </c>
      <c r="F2420" s="33" t="s">
        <v>5204</v>
      </c>
      <c r="G2420" s="33" t="s">
        <v>2732</v>
      </c>
      <c r="H2420" s="33" t="s">
        <v>90</v>
      </c>
      <c r="I2420" s="35">
        <v>56094.923999999999</v>
      </c>
      <c r="J2420" s="35">
        <v>56094.923999999999</v>
      </c>
      <c r="K2420" s="35">
        <v>10658.0355</v>
      </c>
      <c r="L2420" s="35">
        <v>66752.959499999997</v>
      </c>
      <c r="M2420" s="35">
        <v>66752.959499999997</v>
      </c>
      <c r="N2420" s="38">
        <v>45047</v>
      </c>
      <c r="O2420" s="43">
        <v>44983</v>
      </c>
      <c r="P2420" s="36">
        <v>0</v>
      </c>
    </row>
    <row r="2421" spans="1:16" ht="13.15" customHeight="1" x14ac:dyDescent="0.25">
      <c r="A2421" s="33" t="s">
        <v>48</v>
      </c>
      <c r="B2421" s="45" t="s">
        <v>2721</v>
      </c>
      <c r="C2421" s="46">
        <v>7</v>
      </c>
      <c r="D2421" s="47" t="s">
        <v>88</v>
      </c>
      <c r="E2421" s="34">
        <v>44957</v>
      </c>
      <c r="F2421" s="33" t="s">
        <v>5205</v>
      </c>
      <c r="G2421" s="33" t="s">
        <v>2733</v>
      </c>
      <c r="H2421" s="33" t="s">
        <v>90</v>
      </c>
      <c r="I2421" s="35">
        <v>10199.075999999999</v>
      </c>
      <c r="J2421" s="35">
        <v>10199.075999999999</v>
      </c>
      <c r="K2421" s="35">
        <v>1937.8244999999999</v>
      </c>
      <c r="L2421" s="35">
        <v>12136.9005</v>
      </c>
      <c r="M2421" s="35">
        <v>12136.9005</v>
      </c>
      <c r="N2421" s="38">
        <v>45017</v>
      </c>
      <c r="O2421" s="43">
        <v>44976</v>
      </c>
      <c r="P2421" s="36">
        <v>0</v>
      </c>
    </row>
    <row r="2422" spans="1:16" ht="13.15" customHeight="1" x14ac:dyDescent="0.25">
      <c r="A2422" s="33" t="s">
        <v>48</v>
      </c>
      <c r="B2422" s="45" t="s">
        <v>2721</v>
      </c>
      <c r="C2422" s="46">
        <v>7</v>
      </c>
      <c r="D2422" s="47" t="s">
        <v>86</v>
      </c>
      <c r="E2422" s="34">
        <v>45014</v>
      </c>
      <c r="F2422" s="33" t="s">
        <v>5199</v>
      </c>
      <c r="G2422" s="33" t="s">
        <v>2725</v>
      </c>
      <c r="H2422" s="33" t="s">
        <v>2724</v>
      </c>
      <c r="I2422" s="35">
        <v>-1503.8889999999999</v>
      </c>
      <c r="J2422" s="36">
        <v>0</v>
      </c>
      <c r="K2422" s="35">
        <v>-285.73899999999998</v>
      </c>
      <c r="L2422" s="35">
        <v>-1789.6279999999999</v>
      </c>
      <c r="M2422" s="35">
        <v>0</v>
      </c>
      <c r="N2422" s="37"/>
      <c r="O2422" s="33"/>
      <c r="P2422" s="35">
        <v>0</v>
      </c>
    </row>
    <row r="2423" spans="1:16" ht="13.15" customHeight="1" x14ac:dyDescent="0.25">
      <c r="A2423" s="33" t="s">
        <v>48</v>
      </c>
      <c r="B2423" s="45" t="s">
        <v>2721</v>
      </c>
      <c r="C2423" s="46">
        <v>8</v>
      </c>
      <c r="D2423" s="47" t="s">
        <v>88</v>
      </c>
      <c r="E2423" s="34">
        <v>44962</v>
      </c>
      <c r="F2423" s="33" t="s">
        <v>5206</v>
      </c>
      <c r="G2423" s="33" t="s">
        <v>2735</v>
      </c>
      <c r="H2423" s="33" t="s">
        <v>90</v>
      </c>
      <c r="I2423" s="35">
        <v>18698.310000000001</v>
      </c>
      <c r="J2423" s="35">
        <v>18698.310000000001</v>
      </c>
      <c r="K2423" s="35">
        <v>3552.6785000000004</v>
      </c>
      <c r="L2423" s="35">
        <v>22250.988499999999</v>
      </c>
      <c r="M2423" s="35">
        <v>22250.988499999999</v>
      </c>
      <c r="N2423" s="33" t="s">
        <v>155</v>
      </c>
      <c r="O2423" s="43">
        <v>45047</v>
      </c>
      <c r="P2423" s="36">
        <v>0</v>
      </c>
    </row>
    <row r="2424" spans="1:16" ht="13.15" customHeight="1" x14ac:dyDescent="0.25">
      <c r="A2424" s="33" t="s">
        <v>48</v>
      </c>
      <c r="B2424" s="45" t="s">
        <v>2721</v>
      </c>
      <c r="C2424" s="46">
        <v>8</v>
      </c>
      <c r="D2424" s="47" t="s">
        <v>86</v>
      </c>
      <c r="E2424" s="34">
        <v>45014</v>
      </c>
      <c r="F2424" s="33" t="s">
        <v>5207</v>
      </c>
      <c r="G2424" s="33" t="s">
        <v>2734</v>
      </c>
      <c r="H2424" s="33" t="s">
        <v>2724</v>
      </c>
      <c r="I2424" s="35">
        <v>-32752.977000000003</v>
      </c>
      <c r="J2424" s="36">
        <v>0</v>
      </c>
      <c r="K2424" s="35">
        <v>-6223.0660000000007</v>
      </c>
      <c r="L2424" s="35">
        <v>-38976.042999999998</v>
      </c>
      <c r="M2424" s="35">
        <v>0</v>
      </c>
      <c r="N2424" s="37"/>
      <c r="O2424" s="33"/>
      <c r="P2424" s="35">
        <v>0</v>
      </c>
    </row>
    <row r="2425" spans="1:16" ht="13.15" customHeight="1" x14ac:dyDescent="0.25">
      <c r="A2425" s="33" t="s">
        <v>48</v>
      </c>
      <c r="B2425" s="45" t="s">
        <v>2721</v>
      </c>
      <c r="C2425" s="46">
        <v>9</v>
      </c>
      <c r="D2425" s="47" t="s">
        <v>88</v>
      </c>
      <c r="E2425" s="34">
        <v>44965</v>
      </c>
      <c r="F2425" s="33" t="s">
        <v>5208</v>
      </c>
      <c r="G2425" s="33" t="s">
        <v>2736</v>
      </c>
      <c r="H2425" s="33" t="s">
        <v>90</v>
      </c>
      <c r="I2425" s="35">
        <v>30597.234000000004</v>
      </c>
      <c r="J2425" s="35">
        <v>30597.234000000004</v>
      </c>
      <c r="K2425" s="35">
        <v>0</v>
      </c>
      <c r="L2425" s="35">
        <v>30597.234000000004</v>
      </c>
      <c r="M2425" s="35">
        <v>30597.234000000004</v>
      </c>
      <c r="N2425" s="33">
        <v>408394</v>
      </c>
      <c r="O2425" s="43">
        <v>45118</v>
      </c>
      <c r="P2425" s="36">
        <v>0</v>
      </c>
    </row>
    <row r="2426" spans="1:16" ht="13.15" customHeight="1" x14ac:dyDescent="0.25">
      <c r="A2426" s="33" t="s">
        <v>48</v>
      </c>
      <c r="B2426" s="45" t="s">
        <v>2721</v>
      </c>
      <c r="C2426" s="46">
        <v>10</v>
      </c>
      <c r="D2426" s="47" t="s">
        <v>88</v>
      </c>
      <c r="E2426" s="34">
        <v>44980</v>
      </c>
      <c r="F2426" s="33" t="s">
        <v>5209</v>
      </c>
      <c r="G2426" s="33" t="s">
        <v>2737</v>
      </c>
      <c r="H2426" s="37"/>
      <c r="I2426" s="35">
        <v>1500</v>
      </c>
      <c r="J2426" s="35">
        <v>1500</v>
      </c>
      <c r="K2426" s="35">
        <v>285</v>
      </c>
      <c r="L2426" s="35">
        <v>1785</v>
      </c>
      <c r="M2426" s="35">
        <v>1785</v>
      </c>
      <c r="N2426" s="38">
        <v>45078</v>
      </c>
      <c r="O2426" s="43">
        <v>45094</v>
      </c>
      <c r="P2426" s="36">
        <v>0</v>
      </c>
    </row>
    <row r="2427" spans="1:16" ht="13.15" customHeight="1" x14ac:dyDescent="0.25">
      <c r="A2427" s="33" t="s">
        <v>48</v>
      </c>
      <c r="B2427" s="45" t="s">
        <v>2721</v>
      </c>
      <c r="C2427" s="46">
        <v>11</v>
      </c>
      <c r="D2427" s="47" t="s">
        <v>88</v>
      </c>
      <c r="E2427" s="34">
        <v>44980</v>
      </c>
      <c r="F2427" s="33" t="s">
        <v>5210</v>
      </c>
      <c r="G2427" s="33" t="s">
        <v>2738</v>
      </c>
      <c r="H2427" s="37"/>
      <c r="I2427" s="35">
        <v>9000</v>
      </c>
      <c r="J2427" s="35">
        <v>9000</v>
      </c>
      <c r="K2427" s="35">
        <v>1710</v>
      </c>
      <c r="L2427" s="35">
        <v>10710</v>
      </c>
      <c r="M2427" s="35">
        <v>10710</v>
      </c>
      <c r="N2427" s="38">
        <v>45078</v>
      </c>
      <c r="O2427" s="43">
        <v>45098</v>
      </c>
      <c r="P2427" s="36">
        <v>0</v>
      </c>
    </row>
    <row r="2428" spans="1:16" ht="13.15" customHeight="1" x14ac:dyDescent="0.25">
      <c r="A2428" s="33" t="s">
        <v>48</v>
      </c>
      <c r="B2428" s="45" t="s">
        <v>2721</v>
      </c>
      <c r="C2428" s="46">
        <v>12</v>
      </c>
      <c r="D2428" s="47" t="s">
        <v>88</v>
      </c>
      <c r="E2428" s="34">
        <v>44983</v>
      </c>
      <c r="F2428" s="33" t="s">
        <v>5211</v>
      </c>
      <c r="G2428" s="33" t="s">
        <v>2739</v>
      </c>
      <c r="H2428" s="33" t="s">
        <v>3771</v>
      </c>
      <c r="I2428" s="35">
        <v>18698.310000000001</v>
      </c>
      <c r="J2428" s="35">
        <v>18698.310000000001</v>
      </c>
      <c r="K2428" s="35">
        <v>3552.6790000000001</v>
      </c>
      <c r="L2428" s="35">
        <v>22250.989000000001</v>
      </c>
      <c r="M2428" s="35">
        <v>22250.989000000001</v>
      </c>
      <c r="N2428" s="38">
        <v>45139</v>
      </c>
      <c r="O2428" s="43">
        <v>45138</v>
      </c>
      <c r="P2428" s="36">
        <v>0</v>
      </c>
    </row>
    <row r="2429" spans="1:16" ht="13.15" customHeight="1" x14ac:dyDescent="0.25">
      <c r="A2429" s="33" t="s">
        <v>48</v>
      </c>
      <c r="B2429" s="45" t="s">
        <v>2721</v>
      </c>
      <c r="C2429" s="46">
        <v>13</v>
      </c>
      <c r="D2429" s="47" t="s">
        <v>88</v>
      </c>
      <c r="E2429" s="34">
        <v>44986</v>
      </c>
      <c r="F2429" s="33" t="s">
        <v>5212</v>
      </c>
      <c r="G2429" s="33" t="s">
        <v>2740</v>
      </c>
      <c r="H2429" s="33" t="s">
        <v>3772</v>
      </c>
      <c r="I2429" s="35">
        <v>16148.537</v>
      </c>
      <c r="J2429" s="35">
        <v>16148.537</v>
      </c>
      <c r="K2429" s="35">
        <v>3068.2220000000002</v>
      </c>
      <c r="L2429" s="35">
        <v>19216.758999999998</v>
      </c>
      <c r="M2429" s="35">
        <v>19216.758999999998</v>
      </c>
      <c r="N2429" s="38">
        <v>45231</v>
      </c>
      <c r="O2429" s="43">
        <v>45235</v>
      </c>
      <c r="P2429" s="36">
        <v>0</v>
      </c>
    </row>
    <row r="2430" spans="1:16" ht="13.15" customHeight="1" x14ac:dyDescent="0.25">
      <c r="A2430" s="33" t="s">
        <v>48</v>
      </c>
      <c r="B2430" s="45" t="s">
        <v>2721</v>
      </c>
      <c r="C2430" s="46">
        <v>14</v>
      </c>
      <c r="D2430" s="47" t="s">
        <v>88</v>
      </c>
      <c r="E2430" s="34">
        <v>44993</v>
      </c>
      <c r="F2430" s="33" t="s">
        <v>5213</v>
      </c>
      <c r="G2430" s="33" t="s">
        <v>2741</v>
      </c>
      <c r="H2430" s="37"/>
      <c r="I2430" s="35">
        <v>4552.0339999999997</v>
      </c>
      <c r="J2430" s="35">
        <v>4552.0339999999997</v>
      </c>
      <c r="K2430" s="35">
        <v>864.88649999999996</v>
      </c>
      <c r="L2430" s="35">
        <v>5416.9205000000002</v>
      </c>
      <c r="M2430" s="35">
        <v>5416.9205000000002</v>
      </c>
      <c r="N2430" s="38">
        <v>45170</v>
      </c>
      <c r="O2430" s="43">
        <v>45053</v>
      </c>
      <c r="P2430" s="36">
        <v>0</v>
      </c>
    </row>
    <row r="2431" spans="1:16" ht="13.15" customHeight="1" x14ac:dyDescent="0.25">
      <c r="A2431" s="33" t="s">
        <v>48</v>
      </c>
      <c r="B2431" s="45" t="s">
        <v>2721</v>
      </c>
      <c r="C2431" s="46">
        <v>15</v>
      </c>
      <c r="D2431" s="47" t="s">
        <v>88</v>
      </c>
      <c r="E2431" s="34">
        <v>44994</v>
      </c>
      <c r="F2431" s="33" t="s">
        <v>5214</v>
      </c>
      <c r="G2431" s="33" t="s">
        <v>2742</v>
      </c>
      <c r="H2431" s="37"/>
      <c r="I2431" s="35">
        <v>1500</v>
      </c>
      <c r="J2431" s="35">
        <v>1500</v>
      </c>
      <c r="K2431" s="35">
        <v>285</v>
      </c>
      <c r="L2431" s="35">
        <v>1785</v>
      </c>
      <c r="M2431" s="35">
        <v>1785</v>
      </c>
      <c r="N2431" s="38">
        <v>45200</v>
      </c>
      <c r="O2431" s="43">
        <v>45083</v>
      </c>
      <c r="P2431" s="36">
        <v>0</v>
      </c>
    </row>
    <row r="2432" spans="1:16" ht="13.15" customHeight="1" x14ac:dyDescent="0.25">
      <c r="A2432" s="33" t="s">
        <v>48</v>
      </c>
      <c r="B2432" s="45" t="s">
        <v>2721</v>
      </c>
      <c r="C2432" s="46">
        <v>16</v>
      </c>
      <c r="D2432" s="47" t="s">
        <v>88</v>
      </c>
      <c r="E2432" s="34">
        <v>44994</v>
      </c>
      <c r="F2432" s="33" t="s">
        <v>5215</v>
      </c>
      <c r="G2432" s="33" t="s">
        <v>2742</v>
      </c>
      <c r="H2432" s="37"/>
      <c r="I2432" s="35">
        <v>21481.076999999997</v>
      </c>
      <c r="J2432" s="35">
        <v>21481.076999999997</v>
      </c>
      <c r="K2432" s="35">
        <v>4081.4044999999996</v>
      </c>
      <c r="L2432" s="35">
        <v>25562.481500000002</v>
      </c>
      <c r="M2432" s="35">
        <v>25562.481500000002</v>
      </c>
      <c r="N2432" s="38">
        <v>45078</v>
      </c>
      <c r="O2432" s="43">
        <v>45090</v>
      </c>
      <c r="P2432" s="36">
        <v>0</v>
      </c>
    </row>
    <row r="2433" spans="1:16" ht="13.15" customHeight="1" x14ac:dyDescent="0.25">
      <c r="A2433" s="33" t="s">
        <v>48</v>
      </c>
      <c r="B2433" s="45" t="s">
        <v>2721</v>
      </c>
      <c r="C2433" s="46">
        <v>17</v>
      </c>
      <c r="D2433" s="47" t="s">
        <v>88</v>
      </c>
      <c r="E2433" s="34">
        <v>44994</v>
      </c>
      <c r="F2433" s="33" t="s">
        <v>5202</v>
      </c>
      <c r="G2433" s="33" t="s">
        <v>2743</v>
      </c>
      <c r="H2433" s="33" t="s">
        <v>3596</v>
      </c>
      <c r="I2433" s="35">
        <v>6799.3850000000002</v>
      </c>
      <c r="J2433" s="35">
        <v>6799.3850000000002</v>
      </c>
      <c r="K2433" s="35">
        <v>1291.883</v>
      </c>
      <c r="L2433" s="35">
        <v>8091.2679999999991</v>
      </c>
      <c r="M2433" s="35">
        <v>0</v>
      </c>
      <c r="N2433" s="37"/>
      <c r="O2433" s="33"/>
      <c r="P2433" s="35">
        <v>0</v>
      </c>
    </row>
    <row r="2434" spans="1:16" ht="13.15" customHeight="1" x14ac:dyDescent="0.25">
      <c r="A2434" s="33" t="s">
        <v>48</v>
      </c>
      <c r="B2434" s="45" t="s">
        <v>2721</v>
      </c>
      <c r="C2434" s="46">
        <v>18</v>
      </c>
      <c r="D2434" s="47" t="s">
        <v>88</v>
      </c>
      <c r="E2434" s="34">
        <v>44994</v>
      </c>
      <c r="F2434" s="33" t="s">
        <v>5216</v>
      </c>
      <c r="G2434" s="33" t="s">
        <v>2744</v>
      </c>
      <c r="H2434" s="33" t="s">
        <v>3596</v>
      </c>
      <c r="I2434" s="35">
        <v>200</v>
      </c>
      <c r="J2434" s="35">
        <v>200</v>
      </c>
      <c r="K2434" s="35">
        <v>38</v>
      </c>
      <c r="L2434" s="35">
        <v>238</v>
      </c>
      <c r="M2434" s="35">
        <v>238</v>
      </c>
      <c r="N2434" s="38">
        <v>44986</v>
      </c>
      <c r="O2434" s="43">
        <v>45013</v>
      </c>
      <c r="P2434" s="36">
        <v>0</v>
      </c>
    </row>
    <row r="2435" spans="1:16" ht="13.15" customHeight="1" x14ac:dyDescent="0.25">
      <c r="A2435" s="33" t="s">
        <v>48</v>
      </c>
      <c r="B2435" s="45" t="s">
        <v>2721</v>
      </c>
      <c r="C2435" s="46">
        <v>19</v>
      </c>
      <c r="D2435" s="47" t="s">
        <v>88</v>
      </c>
      <c r="E2435" s="34">
        <v>44998</v>
      </c>
      <c r="F2435" s="33" t="s">
        <v>5217</v>
      </c>
      <c r="G2435" s="33" t="s">
        <v>2745</v>
      </c>
      <c r="H2435" s="37"/>
      <c r="I2435" s="35">
        <v>3000</v>
      </c>
      <c r="J2435" s="35">
        <v>3000</v>
      </c>
      <c r="K2435" s="35">
        <v>570</v>
      </c>
      <c r="L2435" s="35">
        <v>3570</v>
      </c>
      <c r="M2435" s="35">
        <v>3570</v>
      </c>
      <c r="N2435" s="33">
        <v>1701595</v>
      </c>
      <c r="O2435" s="43">
        <v>45118</v>
      </c>
      <c r="P2435" s="36">
        <v>0</v>
      </c>
    </row>
    <row r="2436" spans="1:16" ht="13.15" customHeight="1" x14ac:dyDescent="0.25">
      <c r="A2436" s="33" t="s">
        <v>48</v>
      </c>
      <c r="B2436" s="45" t="s">
        <v>2721</v>
      </c>
      <c r="C2436" s="46">
        <v>20</v>
      </c>
      <c r="D2436" s="47" t="s">
        <v>88</v>
      </c>
      <c r="E2436" s="34">
        <v>45006</v>
      </c>
      <c r="F2436" s="33" t="s">
        <v>5218</v>
      </c>
      <c r="G2436" s="33" t="s">
        <v>2746</v>
      </c>
      <c r="H2436" s="33" t="s">
        <v>2747</v>
      </c>
      <c r="I2436" s="35">
        <v>81003.745999999999</v>
      </c>
      <c r="J2436" s="35">
        <v>81003.745999999999</v>
      </c>
      <c r="K2436" s="35">
        <v>3990.7120000000004</v>
      </c>
      <c r="L2436" s="35">
        <v>84994.457999999999</v>
      </c>
      <c r="M2436" s="35">
        <v>84994.457999999999</v>
      </c>
      <c r="N2436" s="38">
        <v>45108</v>
      </c>
      <c r="O2436" s="43">
        <v>45006</v>
      </c>
      <c r="P2436" s="36">
        <v>0</v>
      </c>
    </row>
    <row r="2437" spans="1:16" ht="13.15" customHeight="1" x14ac:dyDescent="0.25">
      <c r="A2437" s="33" t="s">
        <v>48</v>
      </c>
      <c r="B2437" s="45" t="s">
        <v>2721</v>
      </c>
      <c r="C2437" s="46">
        <v>21</v>
      </c>
      <c r="D2437" s="47" t="s">
        <v>88</v>
      </c>
      <c r="E2437" s="34">
        <v>45019</v>
      </c>
      <c r="F2437" s="33" t="s">
        <v>5217</v>
      </c>
      <c r="G2437" s="33" t="s">
        <v>2748</v>
      </c>
      <c r="H2437" s="37"/>
      <c r="I2437" s="35">
        <v>30597.228000000003</v>
      </c>
      <c r="J2437" s="35">
        <v>30597.228000000003</v>
      </c>
      <c r="K2437" s="35">
        <v>0</v>
      </c>
      <c r="L2437" s="35">
        <v>30597.228000000003</v>
      </c>
      <c r="M2437" s="35">
        <v>30597.228000000003</v>
      </c>
      <c r="N2437" s="33">
        <v>1701595</v>
      </c>
      <c r="O2437" s="43">
        <v>45118</v>
      </c>
      <c r="P2437" s="36">
        <v>0</v>
      </c>
    </row>
    <row r="2438" spans="1:16" ht="13.15" customHeight="1" x14ac:dyDescent="0.25">
      <c r="A2438" s="33" t="s">
        <v>48</v>
      </c>
      <c r="B2438" s="45" t="s">
        <v>2721</v>
      </c>
      <c r="C2438" s="46">
        <v>22</v>
      </c>
      <c r="D2438" s="47" t="s">
        <v>88</v>
      </c>
      <c r="E2438" s="34">
        <v>45020</v>
      </c>
      <c r="F2438" s="33" t="s">
        <v>5219</v>
      </c>
      <c r="G2438" s="33" t="s">
        <v>2749</v>
      </c>
      <c r="H2438" s="33" t="s">
        <v>2750</v>
      </c>
      <c r="I2438" s="35">
        <v>30597.228000000003</v>
      </c>
      <c r="J2438" s="35">
        <v>30597.228000000003</v>
      </c>
      <c r="K2438" s="35">
        <v>5813.4735000000001</v>
      </c>
      <c r="L2438" s="35">
        <v>36410.701500000003</v>
      </c>
      <c r="M2438" s="35">
        <v>0</v>
      </c>
      <c r="N2438" s="37"/>
      <c r="O2438" s="33"/>
      <c r="P2438" s="35">
        <v>0</v>
      </c>
    </row>
    <row r="2439" spans="1:16" ht="13.15" customHeight="1" x14ac:dyDescent="0.25">
      <c r="A2439" s="33" t="s">
        <v>48</v>
      </c>
      <c r="B2439" s="45" t="s">
        <v>2721</v>
      </c>
      <c r="C2439" s="46">
        <v>23</v>
      </c>
      <c r="D2439" s="47" t="s">
        <v>88</v>
      </c>
      <c r="E2439" s="34">
        <v>45020</v>
      </c>
      <c r="F2439" s="33" t="s">
        <v>5220</v>
      </c>
      <c r="G2439" s="33" t="s">
        <v>2751</v>
      </c>
      <c r="H2439" s="37"/>
      <c r="I2439" s="35">
        <v>50782.44</v>
      </c>
      <c r="J2439" s="35">
        <v>50782.44</v>
      </c>
      <c r="K2439" s="35">
        <v>9648.6634999999987</v>
      </c>
      <c r="L2439" s="35">
        <v>60431.103500000005</v>
      </c>
      <c r="M2439" s="35">
        <v>60431.103500000005</v>
      </c>
      <c r="N2439" s="33" t="s">
        <v>157</v>
      </c>
      <c r="O2439" s="43">
        <v>45028</v>
      </c>
      <c r="P2439" s="36">
        <v>0</v>
      </c>
    </row>
    <row r="2440" spans="1:16" ht="13.15" customHeight="1" x14ac:dyDescent="0.25">
      <c r="A2440" s="33" t="s">
        <v>48</v>
      </c>
      <c r="B2440" s="45" t="s">
        <v>2721</v>
      </c>
      <c r="C2440" s="46">
        <v>24</v>
      </c>
      <c r="D2440" s="47" t="s">
        <v>88</v>
      </c>
      <c r="E2440" s="34">
        <v>45020</v>
      </c>
      <c r="F2440" s="33" t="s">
        <v>5221</v>
      </c>
      <c r="G2440" s="33" t="s">
        <v>2752</v>
      </c>
      <c r="H2440" s="37"/>
      <c r="I2440" s="35">
        <v>9000</v>
      </c>
      <c r="J2440" s="35">
        <v>9000</v>
      </c>
      <c r="K2440" s="35">
        <v>1710</v>
      </c>
      <c r="L2440" s="35">
        <v>10710</v>
      </c>
      <c r="M2440" s="35">
        <v>10710</v>
      </c>
      <c r="N2440" s="38">
        <v>45139</v>
      </c>
      <c r="O2440" s="43">
        <v>45028</v>
      </c>
      <c r="P2440" s="36">
        <v>0</v>
      </c>
    </row>
    <row r="2441" spans="1:16" ht="13.15" customHeight="1" x14ac:dyDescent="0.25">
      <c r="A2441" s="33" t="s">
        <v>48</v>
      </c>
      <c r="B2441" s="45" t="s">
        <v>2721</v>
      </c>
      <c r="C2441" s="46">
        <v>25</v>
      </c>
      <c r="D2441" s="47" t="s">
        <v>88</v>
      </c>
      <c r="E2441" s="34">
        <v>45021</v>
      </c>
      <c r="F2441" s="33" t="s">
        <v>5201</v>
      </c>
      <c r="G2441" s="33" t="s">
        <v>2753</v>
      </c>
      <c r="H2441" s="33" t="s">
        <v>350</v>
      </c>
      <c r="I2441" s="35">
        <v>67500</v>
      </c>
      <c r="J2441" s="35">
        <v>67500</v>
      </c>
      <c r="K2441" s="35">
        <v>0</v>
      </c>
      <c r="L2441" s="35">
        <v>67500</v>
      </c>
      <c r="M2441" s="35">
        <v>0</v>
      </c>
      <c r="N2441" s="37"/>
      <c r="O2441" s="33"/>
      <c r="P2441" s="35">
        <v>0</v>
      </c>
    </row>
    <row r="2442" spans="1:16" ht="13.15" customHeight="1" x14ac:dyDescent="0.25">
      <c r="A2442" s="33" t="s">
        <v>48</v>
      </c>
      <c r="B2442" s="45" t="s">
        <v>2721</v>
      </c>
      <c r="C2442" s="46">
        <v>26</v>
      </c>
      <c r="D2442" s="47" t="s">
        <v>88</v>
      </c>
      <c r="E2442" s="34">
        <v>45025</v>
      </c>
      <c r="F2442" s="33" t="s">
        <v>5222</v>
      </c>
      <c r="G2442" s="33" t="s">
        <v>2754</v>
      </c>
      <c r="H2442" s="33" t="s">
        <v>3773</v>
      </c>
      <c r="I2442" s="35">
        <v>10201.597</v>
      </c>
      <c r="J2442" s="35">
        <v>10201.597</v>
      </c>
      <c r="K2442" s="35">
        <v>798.303</v>
      </c>
      <c r="L2442" s="35">
        <v>10999.9</v>
      </c>
      <c r="M2442" s="35">
        <v>10999.9</v>
      </c>
      <c r="N2442" s="38">
        <v>45108</v>
      </c>
      <c r="O2442" s="43">
        <v>45132</v>
      </c>
      <c r="P2442" s="36">
        <v>0</v>
      </c>
    </row>
    <row r="2443" spans="1:16" ht="13.15" customHeight="1" x14ac:dyDescent="0.25">
      <c r="A2443" s="33" t="s">
        <v>48</v>
      </c>
      <c r="B2443" s="45" t="s">
        <v>2721</v>
      </c>
      <c r="C2443" s="46">
        <v>27</v>
      </c>
      <c r="D2443" s="47" t="s">
        <v>88</v>
      </c>
      <c r="E2443" s="34">
        <v>45025</v>
      </c>
      <c r="F2443" s="33" t="s">
        <v>5222</v>
      </c>
      <c r="G2443" s="33" t="s">
        <v>2755</v>
      </c>
      <c r="H2443" s="33" t="s">
        <v>3664</v>
      </c>
      <c r="I2443" s="35">
        <v>10201.597</v>
      </c>
      <c r="J2443" s="35">
        <v>10201.597</v>
      </c>
      <c r="K2443" s="35">
        <v>798.303</v>
      </c>
      <c r="L2443" s="35">
        <v>10999.9</v>
      </c>
      <c r="M2443" s="35">
        <v>10999.9</v>
      </c>
      <c r="N2443" s="38">
        <v>45108</v>
      </c>
      <c r="O2443" s="43">
        <v>45132</v>
      </c>
      <c r="P2443" s="36">
        <v>0</v>
      </c>
    </row>
    <row r="2444" spans="1:16" ht="13.15" customHeight="1" x14ac:dyDescent="0.25">
      <c r="A2444" s="33" t="s">
        <v>48</v>
      </c>
      <c r="B2444" s="45" t="s">
        <v>2721</v>
      </c>
      <c r="C2444" s="46">
        <v>28</v>
      </c>
      <c r="D2444" s="47" t="s">
        <v>88</v>
      </c>
      <c r="E2444" s="34">
        <v>45025</v>
      </c>
      <c r="F2444" s="33" t="s">
        <v>5223</v>
      </c>
      <c r="G2444" s="33" t="s">
        <v>2756</v>
      </c>
      <c r="H2444" s="33" t="s">
        <v>2757</v>
      </c>
      <c r="I2444" s="35">
        <v>232978.473</v>
      </c>
      <c r="J2444" s="35">
        <v>232978.473</v>
      </c>
      <c r="K2444" s="35">
        <v>44265.909999999996</v>
      </c>
      <c r="L2444" s="35">
        <v>277244.38300000003</v>
      </c>
      <c r="M2444" s="35">
        <v>277244.38300000003</v>
      </c>
      <c r="N2444" s="38">
        <v>45139</v>
      </c>
      <c r="O2444" s="43">
        <v>45150</v>
      </c>
      <c r="P2444" s="36">
        <v>0</v>
      </c>
    </row>
    <row r="2445" spans="1:16" ht="13.15" customHeight="1" x14ac:dyDescent="0.25">
      <c r="A2445" s="33" t="s">
        <v>48</v>
      </c>
      <c r="B2445" s="45" t="s">
        <v>2721</v>
      </c>
      <c r="C2445" s="46">
        <v>29</v>
      </c>
      <c r="D2445" s="47" t="s">
        <v>88</v>
      </c>
      <c r="E2445" s="34">
        <v>45029</v>
      </c>
      <c r="F2445" s="33" t="s">
        <v>5215</v>
      </c>
      <c r="G2445" s="33" t="s">
        <v>2758</v>
      </c>
      <c r="H2445" s="37"/>
      <c r="I2445" s="35">
        <v>19800</v>
      </c>
      <c r="J2445" s="35">
        <v>19800</v>
      </c>
      <c r="K2445" s="35">
        <v>760</v>
      </c>
      <c r="L2445" s="35">
        <v>20560</v>
      </c>
      <c r="M2445" s="35">
        <v>20560</v>
      </c>
      <c r="N2445" s="38">
        <v>45078</v>
      </c>
      <c r="O2445" s="43">
        <v>45090</v>
      </c>
      <c r="P2445" s="36">
        <v>0</v>
      </c>
    </row>
    <row r="2446" spans="1:16" ht="13.15" customHeight="1" x14ac:dyDescent="0.25">
      <c r="A2446" s="33" t="s">
        <v>48</v>
      </c>
      <c r="B2446" s="45" t="s">
        <v>2721</v>
      </c>
      <c r="C2446" s="46">
        <v>30</v>
      </c>
      <c r="D2446" s="47" t="s">
        <v>88</v>
      </c>
      <c r="E2446" s="34">
        <v>45034</v>
      </c>
      <c r="F2446" s="33" t="s">
        <v>5222</v>
      </c>
      <c r="G2446" s="33" t="s">
        <v>2759</v>
      </c>
      <c r="H2446" s="33" t="s">
        <v>3774</v>
      </c>
      <c r="I2446" s="35">
        <v>81818.074500000002</v>
      </c>
      <c r="J2446" s="35">
        <v>81818.074500000002</v>
      </c>
      <c r="K2446" s="35">
        <v>4789.82</v>
      </c>
      <c r="L2446" s="35">
        <v>86607.894499999995</v>
      </c>
      <c r="M2446" s="35">
        <v>86607.894499999995</v>
      </c>
      <c r="N2446" s="33" t="s">
        <v>745</v>
      </c>
      <c r="O2446" s="43">
        <v>44949</v>
      </c>
      <c r="P2446" s="36">
        <v>0</v>
      </c>
    </row>
    <row r="2447" spans="1:16" ht="13.15" customHeight="1" x14ac:dyDescent="0.25">
      <c r="A2447" s="33" t="s">
        <v>48</v>
      </c>
      <c r="B2447" s="45" t="s">
        <v>2721</v>
      </c>
      <c r="C2447" s="46">
        <v>31</v>
      </c>
      <c r="D2447" s="47" t="s">
        <v>88</v>
      </c>
      <c r="E2447" s="34">
        <v>45041</v>
      </c>
      <c r="F2447" s="33" t="s">
        <v>5224</v>
      </c>
      <c r="G2447" s="33" t="s">
        <v>2760</v>
      </c>
      <c r="H2447" s="37"/>
      <c r="I2447" s="35">
        <v>3600</v>
      </c>
      <c r="J2447" s="35">
        <v>3600</v>
      </c>
      <c r="K2447" s="35">
        <v>684</v>
      </c>
      <c r="L2447" s="35">
        <v>4284</v>
      </c>
      <c r="M2447" s="35">
        <v>4284</v>
      </c>
      <c r="N2447" s="38">
        <v>45078</v>
      </c>
      <c r="O2447" s="43">
        <v>45094</v>
      </c>
      <c r="P2447" s="36">
        <v>0</v>
      </c>
    </row>
    <row r="2448" spans="1:16" ht="13.15" customHeight="1" x14ac:dyDescent="0.25">
      <c r="A2448" s="33" t="s">
        <v>48</v>
      </c>
      <c r="B2448" s="45" t="s">
        <v>2721</v>
      </c>
      <c r="C2448" s="46">
        <v>32</v>
      </c>
      <c r="D2448" s="47" t="s">
        <v>88</v>
      </c>
      <c r="E2448" s="34">
        <v>45056</v>
      </c>
      <c r="F2448" s="33" t="s">
        <v>5225</v>
      </c>
      <c r="G2448" s="33" t="s">
        <v>2761</v>
      </c>
      <c r="H2448" s="37"/>
      <c r="I2448" s="35">
        <v>50174.434499999996</v>
      </c>
      <c r="J2448" s="35">
        <v>50174.434499999996</v>
      </c>
      <c r="K2448" s="35">
        <v>-5.0000000000000001E-4</v>
      </c>
      <c r="L2448" s="35">
        <v>50174.434000000001</v>
      </c>
      <c r="M2448" s="35">
        <v>50174.434000000001</v>
      </c>
      <c r="N2448" s="33" t="s">
        <v>160</v>
      </c>
      <c r="O2448" s="43">
        <v>45083</v>
      </c>
      <c r="P2448" s="36">
        <v>0</v>
      </c>
    </row>
    <row r="2449" spans="1:16" ht="13.15" customHeight="1" x14ac:dyDescent="0.25">
      <c r="A2449" s="33" t="s">
        <v>48</v>
      </c>
      <c r="B2449" s="45" t="s">
        <v>2721</v>
      </c>
      <c r="C2449" s="46">
        <v>33</v>
      </c>
      <c r="D2449" s="47" t="s">
        <v>88</v>
      </c>
      <c r="E2449" s="34">
        <v>45063</v>
      </c>
      <c r="F2449" s="33" t="s">
        <v>5226</v>
      </c>
      <c r="G2449" s="33" t="s">
        <v>2762</v>
      </c>
      <c r="H2449" s="37"/>
      <c r="I2449" s="35">
        <v>81314.656000000003</v>
      </c>
      <c r="J2449" s="35">
        <v>81314.656000000003</v>
      </c>
      <c r="K2449" s="35">
        <v>15449.7845</v>
      </c>
      <c r="L2449" s="35">
        <v>96764.440499999997</v>
      </c>
      <c r="M2449" s="35">
        <v>96764.440499999997</v>
      </c>
      <c r="N2449" s="38">
        <v>45261</v>
      </c>
      <c r="O2449" s="43">
        <v>45083</v>
      </c>
      <c r="P2449" s="36">
        <v>0</v>
      </c>
    </row>
    <row r="2450" spans="1:16" ht="13.15" customHeight="1" x14ac:dyDescent="0.25">
      <c r="A2450" s="33" t="s">
        <v>48</v>
      </c>
      <c r="B2450" s="45" t="s">
        <v>2721</v>
      </c>
      <c r="C2450" s="46">
        <v>34</v>
      </c>
      <c r="D2450" s="47" t="s">
        <v>88</v>
      </c>
      <c r="E2450" s="34">
        <v>45068</v>
      </c>
      <c r="F2450" s="33" t="s">
        <v>5227</v>
      </c>
      <c r="G2450" s="33" t="s">
        <v>2763</v>
      </c>
      <c r="H2450" s="33" t="s">
        <v>3775</v>
      </c>
      <c r="I2450" s="35">
        <v>10500</v>
      </c>
      <c r="J2450" s="35">
        <v>10500</v>
      </c>
      <c r="K2450" s="35">
        <v>1995</v>
      </c>
      <c r="L2450" s="35">
        <v>12495</v>
      </c>
      <c r="M2450" s="35">
        <v>0</v>
      </c>
      <c r="N2450" s="37"/>
      <c r="O2450" s="33"/>
      <c r="P2450" s="35">
        <v>0</v>
      </c>
    </row>
    <row r="2451" spans="1:16" ht="13.15" customHeight="1" x14ac:dyDescent="0.25">
      <c r="A2451" s="33" t="s">
        <v>48</v>
      </c>
      <c r="B2451" s="45" t="s">
        <v>2721</v>
      </c>
      <c r="C2451" s="46">
        <v>35</v>
      </c>
      <c r="D2451" s="47" t="s">
        <v>88</v>
      </c>
      <c r="E2451" s="34">
        <v>45068</v>
      </c>
      <c r="F2451" s="33" t="s">
        <v>5228</v>
      </c>
      <c r="G2451" s="33" t="s">
        <v>2764</v>
      </c>
      <c r="H2451" s="33" t="s">
        <v>3775</v>
      </c>
      <c r="I2451" s="35">
        <v>19199.076000000001</v>
      </c>
      <c r="J2451" s="35">
        <v>19199.076000000001</v>
      </c>
      <c r="K2451" s="35">
        <v>0</v>
      </c>
      <c r="L2451" s="35">
        <v>19199.076000000001</v>
      </c>
      <c r="M2451" s="35">
        <v>0</v>
      </c>
      <c r="N2451" s="37"/>
      <c r="O2451" s="33"/>
      <c r="P2451" s="35">
        <v>0</v>
      </c>
    </row>
    <row r="2452" spans="1:16" ht="13.15" customHeight="1" x14ac:dyDescent="0.25">
      <c r="A2452" s="33" t="s">
        <v>48</v>
      </c>
      <c r="B2452" s="45" t="s">
        <v>2721</v>
      </c>
      <c r="C2452" s="46">
        <v>36</v>
      </c>
      <c r="D2452" s="47" t="s">
        <v>88</v>
      </c>
      <c r="E2452" s="34">
        <v>45071</v>
      </c>
      <c r="F2452" s="33" t="s">
        <v>5202</v>
      </c>
      <c r="G2452" s="33" t="s">
        <v>2765</v>
      </c>
      <c r="H2452" s="33" t="s">
        <v>3597</v>
      </c>
      <c r="I2452" s="35">
        <v>6799.3850000000002</v>
      </c>
      <c r="J2452" s="35">
        <v>6799.3850000000002</v>
      </c>
      <c r="K2452" s="35">
        <v>1291.883</v>
      </c>
      <c r="L2452" s="35">
        <v>8091.2679999999991</v>
      </c>
      <c r="M2452" s="35">
        <v>0</v>
      </c>
      <c r="N2452" s="37"/>
      <c r="O2452" s="33"/>
      <c r="P2452" s="35">
        <v>0</v>
      </c>
    </row>
    <row r="2453" spans="1:16" ht="13.15" customHeight="1" x14ac:dyDescent="0.25">
      <c r="A2453" s="33" t="s">
        <v>48</v>
      </c>
      <c r="B2453" s="45" t="s">
        <v>2721</v>
      </c>
      <c r="C2453" s="46">
        <v>37</v>
      </c>
      <c r="D2453" s="47" t="s">
        <v>88</v>
      </c>
      <c r="E2453" s="34">
        <v>45074</v>
      </c>
      <c r="F2453" s="33" t="s">
        <v>5229</v>
      </c>
      <c r="G2453" s="33" t="s">
        <v>2766</v>
      </c>
      <c r="H2453" s="37"/>
      <c r="I2453" s="35">
        <v>3000</v>
      </c>
      <c r="J2453" s="35">
        <v>3000</v>
      </c>
      <c r="K2453" s="35">
        <v>570</v>
      </c>
      <c r="L2453" s="35">
        <v>3570</v>
      </c>
      <c r="M2453" s="35">
        <v>0</v>
      </c>
      <c r="N2453" s="37"/>
      <c r="O2453" s="33"/>
      <c r="P2453" s="35">
        <v>0</v>
      </c>
    </row>
    <row r="2454" spans="1:16" ht="13.15" customHeight="1" x14ac:dyDescent="0.25">
      <c r="A2454" s="33" t="s">
        <v>48</v>
      </c>
      <c r="B2454" s="45" t="s">
        <v>2721</v>
      </c>
      <c r="C2454" s="46">
        <v>38</v>
      </c>
      <c r="D2454" s="47" t="s">
        <v>88</v>
      </c>
      <c r="E2454" s="34">
        <v>45074</v>
      </c>
      <c r="F2454" s="33" t="s">
        <v>5230</v>
      </c>
      <c r="G2454" s="33" t="s">
        <v>2767</v>
      </c>
      <c r="H2454" s="37"/>
      <c r="I2454" s="35">
        <v>2663.65</v>
      </c>
      <c r="J2454" s="35">
        <v>2663.65</v>
      </c>
      <c r="K2454" s="35">
        <v>506.09350000000006</v>
      </c>
      <c r="L2454" s="35">
        <v>3169.7435</v>
      </c>
      <c r="M2454" s="35">
        <v>3169.7435</v>
      </c>
      <c r="N2454" s="38">
        <v>45200</v>
      </c>
      <c r="O2454" s="43">
        <v>45223</v>
      </c>
      <c r="P2454" s="36">
        <v>0</v>
      </c>
    </row>
    <row r="2455" spans="1:16" ht="13.15" customHeight="1" x14ac:dyDescent="0.25">
      <c r="A2455" s="33" t="s">
        <v>48</v>
      </c>
      <c r="B2455" s="45" t="s">
        <v>2721</v>
      </c>
      <c r="C2455" s="46">
        <v>39</v>
      </c>
      <c r="D2455" s="47" t="s">
        <v>88</v>
      </c>
      <c r="E2455" s="34">
        <v>45076</v>
      </c>
      <c r="F2455" s="33" t="s">
        <v>5231</v>
      </c>
      <c r="G2455" s="33" t="s">
        <v>2768</v>
      </c>
      <c r="H2455" s="37"/>
      <c r="I2455" s="35">
        <v>8620</v>
      </c>
      <c r="J2455" s="35">
        <v>8620</v>
      </c>
      <c r="K2455" s="35">
        <v>0</v>
      </c>
      <c r="L2455" s="35">
        <v>8620</v>
      </c>
      <c r="M2455" s="35">
        <v>8620</v>
      </c>
      <c r="N2455" s="38">
        <v>45200</v>
      </c>
      <c r="O2455" s="43">
        <v>45207</v>
      </c>
      <c r="P2455" s="36">
        <v>0</v>
      </c>
    </row>
    <row r="2456" spans="1:16" ht="13.15" customHeight="1" x14ac:dyDescent="0.25">
      <c r="A2456" s="33" t="s">
        <v>48</v>
      </c>
      <c r="B2456" s="45" t="s">
        <v>2721</v>
      </c>
      <c r="C2456" s="46">
        <v>40</v>
      </c>
      <c r="D2456" s="47" t="s">
        <v>88</v>
      </c>
      <c r="E2456" s="34">
        <v>45109</v>
      </c>
      <c r="F2456" s="33" t="s">
        <v>5232</v>
      </c>
      <c r="G2456" s="33" t="s">
        <v>2769</v>
      </c>
      <c r="H2456" s="37"/>
      <c r="I2456" s="35">
        <v>9000</v>
      </c>
      <c r="J2456" s="35">
        <v>9000</v>
      </c>
      <c r="K2456" s="35">
        <v>0</v>
      </c>
      <c r="L2456" s="35">
        <v>9000</v>
      </c>
      <c r="M2456" s="35">
        <v>0</v>
      </c>
      <c r="N2456" s="37"/>
      <c r="O2456" s="33"/>
      <c r="P2456" s="35">
        <v>0</v>
      </c>
    </row>
    <row r="2457" spans="1:16" ht="13.15" customHeight="1" x14ac:dyDescent="0.25">
      <c r="A2457" s="33" t="s">
        <v>48</v>
      </c>
      <c r="B2457" s="45" t="s">
        <v>2721</v>
      </c>
      <c r="C2457" s="46">
        <v>41</v>
      </c>
      <c r="D2457" s="47" t="s">
        <v>88</v>
      </c>
      <c r="E2457" s="34">
        <v>45109</v>
      </c>
      <c r="F2457" s="33" t="s">
        <v>5233</v>
      </c>
      <c r="G2457" s="33" t="s">
        <v>2770</v>
      </c>
      <c r="H2457" s="37"/>
      <c r="I2457" s="35">
        <v>1500</v>
      </c>
      <c r="J2457" s="35">
        <v>1500</v>
      </c>
      <c r="K2457" s="35">
        <v>285</v>
      </c>
      <c r="L2457" s="35">
        <v>1785</v>
      </c>
      <c r="M2457" s="35">
        <v>1785</v>
      </c>
      <c r="N2457" s="33">
        <v>202179</v>
      </c>
      <c r="O2457" s="43">
        <v>45107</v>
      </c>
      <c r="P2457" s="36">
        <v>0</v>
      </c>
    </row>
    <row r="2458" spans="1:16" ht="13.15" customHeight="1" x14ac:dyDescent="0.25">
      <c r="A2458" s="33" t="s">
        <v>48</v>
      </c>
      <c r="B2458" s="45" t="s">
        <v>2721</v>
      </c>
      <c r="C2458" s="46">
        <v>42</v>
      </c>
      <c r="D2458" s="47" t="s">
        <v>88</v>
      </c>
      <c r="E2458" s="34">
        <v>45116</v>
      </c>
      <c r="F2458" s="33" t="s">
        <v>5222</v>
      </c>
      <c r="G2458" s="33" t="s">
        <v>2771</v>
      </c>
      <c r="H2458" s="37"/>
      <c r="I2458" s="35">
        <v>10201.597</v>
      </c>
      <c r="J2458" s="35">
        <v>10201.597</v>
      </c>
      <c r="K2458" s="35">
        <v>798.30349999999999</v>
      </c>
      <c r="L2458" s="35">
        <v>10999.9005</v>
      </c>
      <c r="M2458" s="35">
        <v>10999.9</v>
      </c>
      <c r="N2458" s="38">
        <v>45108</v>
      </c>
      <c r="O2458" s="43">
        <v>45132</v>
      </c>
      <c r="P2458" s="36">
        <v>0</v>
      </c>
    </row>
    <row r="2459" spans="1:16" ht="13.15" customHeight="1" x14ac:dyDescent="0.25">
      <c r="A2459" s="33" t="s">
        <v>48</v>
      </c>
      <c r="B2459" s="45" t="s">
        <v>2721</v>
      </c>
      <c r="C2459" s="46">
        <v>43</v>
      </c>
      <c r="D2459" s="47" t="s">
        <v>88</v>
      </c>
      <c r="E2459" s="34">
        <v>45116</v>
      </c>
      <c r="F2459" s="33" t="s">
        <v>5199</v>
      </c>
      <c r="G2459" s="33" t="s">
        <v>2772</v>
      </c>
      <c r="H2459" s="37"/>
      <c r="I2459" s="35">
        <v>10199.075999999999</v>
      </c>
      <c r="J2459" s="35">
        <v>10199.075999999999</v>
      </c>
      <c r="K2459" s="35">
        <v>1937.8244999999999</v>
      </c>
      <c r="L2459" s="35">
        <v>12136.9005</v>
      </c>
      <c r="M2459" s="35">
        <v>12136.9005</v>
      </c>
      <c r="N2459" s="38">
        <v>45139</v>
      </c>
      <c r="O2459" s="43">
        <v>45146</v>
      </c>
      <c r="P2459" s="36">
        <v>0</v>
      </c>
    </row>
    <row r="2460" spans="1:16" ht="13.15" customHeight="1" x14ac:dyDescent="0.25">
      <c r="A2460" s="33" t="s">
        <v>48</v>
      </c>
      <c r="B2460" s="45" t="s">
        <v>2721</v>
      </c>
      <c r="C2460" s="46">
        <v>44</v>
      </c>
      <c r="D2460" s="47" t="s">
        <v>88</v>
      </c>
      <c r="E2460" s="34">
        <v>45116</v>
      </c>
      <c r="F2460" s="33" t="s">
        <v>5199</v>
      </c>
      <c r="G2460" s="33" t="s">
        <v>2773</v>
      </c>
      <c r="H2460" s="37"/>
      <c r="I2460" s="35">
        <v>10199.075999999999</v>
      </c>
      <c r="J2460" s="35">
        <v>10199.075999999999</v>
      </c>
      <c r="K2460" s="35">
        <v>1937.8244999999999</v>
      </c>
      <c r="L2460" s="35">
        <v>12136.9005</v>
      </c>
      <c r="M2460" s="35">
        <v>12136.9005</v>
      </c>
      <c r="N2460" s="38">
        <v>45139</v>
      </c>
      <c r="O2460" s="43">
        <v>45146</v>
      </c>
      <c r="P2460" s="36">
        <v>0</v>
      </c>
    </row>
    <row r="2461" spans="1:16" ht="13.15" customHeight="1" x14ac:dyDescent="0.25">
      <c r="A2461" s="33" t="s">
        <v>48</v>
      </c>
      <c r="B2461" s="45" t="s">
        <v>2721</v>
      </c>
      <c r="C2461" s="46">
        <v>45</v>
      </c>
      <c r="D2461" s="47" t="s">
        <v>88</v>
      </c>
      <c r="E2461" s="34">
        <v>45116</v>
      </c>
      <c r="F2461" s="33" t="s">
        <v>5199</v>
      </c>
      <c r="G2461" s="33" t="s">
        <v>2774</v>
      </c>
      <c r="H2461" s="37"/>
      <c r="I2461" s="35">
        <v>3399.69</v>
      </c>
      <c r="J2461" s="35">
        <v>3399.69</v>
      </c>
      <c r="K2461" s="35">
        <v>645.94100000000003</v>
      </c>
      <c r="L2461" s="35">
        <v>4045.6309999999999</v>
      </c>
      <c r="M2461" s="35">
        <v>4045.6309999999999</v>
      </c>
      <c r="N2461" s="38">
        <v>45139</v>
      </c>
      <c r="O2461" s="43">
        <v>45146</v>
      </c>
      <c r="P2461" s="36">
        <v>0</v>
      </c>
    </row>
    <row r="2462" spans="1:16" ht="13.15" customHeight="1" x14ac:dyDescent="0.25">
      <c r="A2462" s="33" t="s">
        <v>48</v>
      </c>
      <c r="B2462" s="45" t="s">
        <v>2721</v>
      </c>
      <c r="C2462" s="46">
        <v>46</v>
      </c>
      <c r="D2462" s="47" t="s">
        <v>88</v>
      </c>
      <c r="E2462" s="34">
        <v>45123</v>
      </c>
      <c r="F2462" s="33" t="s">
        <v>5202</v>
      </c>
      <c r="G2462" s="33" t="s">
        <v>2775</v>
      </c>
      <c r="H2462" s="33" t="s">
        <v>3598</v>
      </c>
      <c r="I2462" s="35">
        <v>6799.3850000000002</v>
      </c>
      <c r="J2462" s="35">
        <v>6799.3850000000002</v>
      </c>
      <c r="K2462" s="35">
        <v>1291.883</v>
      </c>
      <c r="L2462" s="35">
        <v>8091.2679999999991</v>
      </c>
      <c r="M2462" s="35">
        <v>0</v>
      </c>
      <c r="N2462" s="37"/>
      <c r="O2462" s="33"/>
      <c r="P2462" s="35">
        <v>0</v>
      </c>
    </row>
    <row r="2463" spans="1:16" ht="13.15" customHeight="1" x14ac:dyDescent="0.25">
      <c r="A2463" s="33" t="s">
        <v>48</v>
      </c>
      <c r="B2463" s="45" t="s">
        <v>2721</v>
      </c>
      <c r="C2463" s="46">
        <v>47</v>
      </c>
      <c r="D2463" s="47" t="s">
        <v>88</v>
      </c>
      <c r="E2463" s="34">
        <v>45137</v>
      </c>
      <c r="F2463" s="33" t="s">
        <v>5234</v>
      </c>
      <c r="G2463" s="33" t="s">
        <v>2776</v>
      </c>
      <c r="H2463" s="37"/>
      <c r="I2463" s="35">
        <v>5099.5379999999996</v>
      </c>
      <c r="J2463" s="35">
        <v>5099.5379999999996</v>
      </c>
      <c r="K2463" s="35">
        <v>968.91200000000003</v>
      </c>
      <c r="L2463" s="35">
        <v>6068.45</v>
      </c>
      <c r="M2463" s="35">
        <v>6068.45</v>
      </c>
      <c r="N2463" s="33">
        <v>420631</v>
      </c>
      <c r="O2463" s="43">
        <v>45215</v>
      </c>
      <c r="P2463" s="36">
        <v>0</v>
      </c>
    </row>
    <row r="2464" spans="1:16" ht="13.15" customHeight="1" x14ac:dyDescent="0.25">
      <c r="A2464" s="33" t="s">
        <v>48</v>
      </c>
      <c r="B2464" s="45" t="s">
        <v>2721</v>
      </c>
      <c r="C2464" s="46">
        <v>48</v>
      </c>
      <c r="D2464" s="47" t="s">
        <v>88</v>
      </c>
      <c r="E2464" s="34">
        <v>45174</v>
      </c>
      <c r="F2464" s="33" t="s">
        <v>5235</v>
      </c>
      <c r="G2464" s="33" t="s">
        <v>2777</v>
      </c>
      <c r="H2464" s="37"/>
      <c r="I2464" s="35">
        <v>14653.111999999999</v>
      </c>
      <c r="J2464" s="35">
        <v>14653.111999999999</v>
      </c>
      <c r="K2464" s="35">
        <v>2784.0915</v>
      </c>
      <c r="L2464" s="35">
        <v>17437.2035</v>
      </c>
      <c r="M2464" s="35">
        <v>17437.2035</v>
      </c>
      <c r="N2464" s="33">
        <v>9135794</v>
      </c>
      <c r="O2464" s="43">
        <v>45174</v>
      </c>
      <c r="P2464" s="36">
        <v>0</v>
      </c>
    </row>
    <row r="2465" spans="1:16" ht="13.15" customHeight="1" x14ac:dyDescent="0.25">
      <c r="A2465" s="33" t="s">
        <v>48</v>
      </c>
      <c r="B2465" s="45" t="s">
        <v>2721</v>
      </c>
      <c r="C2465" s="46">
        <v>49</v>
      </c>
      <c r="D2465" s="47" t="s">
        <v>88</v>
      </c>
      <c r="E2465" s="34">
        <v>45175</v>
      </c>
      <c r="F2465" s="33" t="s">
        <v>5222</v>
      </c>
      <c r="G2465" s="33" t="s">
        <v>2778</v>
      </c>
      <c r="H2465" s="33" t="s">
        <v>3776</v>
      </c>
      <c r="I2465" s="35">
        <v>10201.597</v>
      </c>
      <c r="J2465" s="35">
        <v>10201.597</v>
      </c>
      <c r="K2465" s="35">
        <v>798.30349999999999</v>
      </c>
      <c r="L2465" s="35">
        <v>10999.9005</v>
      </c>
      <c r="M2465" s="35">
        <v>0</v>
      </c>
      <c r="N2465" s="37"/>
      <c r="O2465" s="33"/>
      <c r="P2465" s="35">
        <v>0</v>
      </c>
    </row>
    <row r="2466" spans="1:16" ht="13.15" customHeight="1" x14ac:dyDescent="0.25">
      <c r="A2466" s="33" t="s">
        <v>48</v>
      </c>
      <c r="B2466" s="45" t="s">
        <v>2721</v>
      </c>
      <c r="C2466" s="46">
        <v>50</v>
      </c>
      <c r="D2466" s="47" t="s">
        <v>88</v>
      </c>
      <c r="E2466" s="34">
        <v>45175</v>
      </c>
      <c r="F2466" s="33" t="s">
        <v>5201</v>
      </c>
      <c r="G2466" s="33" t="s">
        <v>2753</v>
      </c>
      <c r="H2466" s="33" t="s">
        <v>3636</v>
      </c>
      <c r="I2466" s="35">
        <v>67500</v>
      </c>
      <c r="J2466" s="35">
        <v>67500</v>
      </c>
      <c r="K2466" s="35">
        <v>0</v>
      </c>
      <c r="L2466" s="35">
        <v>67500</v>
      </c>
      <c r="M2466" s="35">
        <v>0</v>
      </c>
      <c r="N2466" s="37"/>
      <c r="O2466" s="33"/>
      <c r="P2466" s="35">
        <v>0</v>
      </c>
    </row>
    <row r="2467" spans="1:16" ht="13.15" customHeight="1" x14ac:dyDescent="0.25">
      <c r="A2467" s="33" t="s">
        <v>48</v>
      </c>
      <c r="B2467" s="45" t="s">
        <v>2721</v>
      </c>
      <c r="C2467" s="46">
        <v>51</v>
      </c>
      <c r="D2467" s="47" t="s">
        <v>88</v>
      </c>
      <c r="E2467" s="34">
        <v>45176</v>
      </c>
      <c r="F2467" s="33" t="s">
        <v>5202</v>
      </c>
      <c r="G2467" s="33" t="s">
        <v>2779</v>
      </c>
      <c r="H2467" s="33" t="s">
        <v>3599</v>
      </c>
      <c r="I2467" s="35">
        <v>6785.7865000000002</v>
      </c>
      <c r="J2467" s="35">
        <v>6785.7865000000002</v>
      </c>
      <c r="K2467" s="35">
        <v>1289.2995000000001</v>
      </c>
      <c r="L2467" s="35">
        <v>8075.0860000000002</v>
      </c>
      <c r="M2467" s="35">
        <v>0</v>
      </c>
      <c r="N2467" s="37"/>
      <c r="O2467" s="33"/>
      <c r="P2467" s="35">
        <v>0</v>
      </c>
    </row>
    <row r="2468" spans="1:16" ht="13.15" customHeight="1" x14ac:dyDescent="0.25">
      <c r="A2468" s="33" t="s">
        <v>48</v>
      </c>
      <c r="B2468" s="45" t="s">
        <v>2721</v>
      </c>
      <c r="C2468" s="46">
        <v>52</v>
      </c>
      <c r="D2468" s="47" t="s">
        <v>88</v>
      </c>
      <c r="E2468" s="34">
        <v>45176</v>
      </c>
      <c r="F2468" s="33" t="s">
        <v>5226</v>
      </c>
      <c r="G2468" s="33" t="s">
        <v>2780</v>
      </c>
      <c r="H2468" s="33" t="s">
        <v>3599</v>
      </c>
      <c r="I2468" s="35">
        <v>10000</v>
      </c>
      <c r="J2468" s="35">
        <v>10000</v>
      </c>
      <c r="K2468" s="35">
        <v>1900</v>
      </c>
      <c r="L2468" s="35">
        <v>11900</v>
      </c>
      <c r="M2468" s="35">
        <v>11900</v>
      </c>
      <c r="N2468" s="33">
        <v>420889</v>
      </c>
      <c r="O2468" s="43">
        <v>45250</v>
      </c>
      <c r="P2468" s="36">
        <v>0</v>
      </c>
    </row>
    <row r="2469" spans="1:16" ht="13.15" customHeight="1" x14ac:dyDescent="0.25">
      <c r="A2469" s="33" t="s">
        <v>48</v>
      </c>
      <c r="B2469" s="45" t="s">
        <v>2721</v>
      </c>
      <c r="C2469" s="46">
        <v>53</v>
      </c>
      <c r="D2469" s="47" t="s">
        <v>88</v>
      </c>
      <c r="E2469" s="34">
        <v>45181</v>
      </c>
      <c r="F2469" s="33" t="s">
        <v>5236</v>
      </c>
      <c r="G2469" s="33" t="s">
        <v>2781</v>
      </c>
      <c r="H2469" s="37"/>
      <c r="I2469" s="35">
        <v>1500</v>
      </c>
      <c r="J2469" s="35">
        <v>1500</v>
      </c>
      <c r="K2469" s="35">
        <v>0</v>
      </c>
      <c r="L2469" s="35">
        <v>1500</v>
      </c>
      <c r="M2469" s="35">
        <v>0</v>
      </c>
      <c r="N2469" s="37"/>
      <c r="O2469" s="33"/>
      <c r="P2469" s="35">
        <v>0</v>
      </c>
    </row>
    <row r="2470" spans="1:16" ht="13.15" customHeight="1" x14ac:dyDescent="0.25">
      <c r="A2470" s="33" t="s">
        <v>48</v>
      </c>
      <c r="B2470" s="45" t="s">
        <v>2721</v>
      </c>
      <c r="C2470" s="46">
        <v>54</v>
      </c>
      <c r="D2470" s="47" t="s">
        <v>88</v>
      </c>
      <c r="E2470" s="34">
        <v>45188</v>
      </c>
      <c r="F2470" s="33" t="s">
        <v>5237</v>
      </c>
      <c r="G2470" s="33" t="s">
        <v>2782</v>
      </c>
      <c r="H2470" s="33" t="s">
        <v>2783</v>
      </c>
      <c r="I2470" s="35">
        <v>353980</v>
      </c>
      <c r="J2470" s="35">
        <v>353980</v>
      </c>
      <c r="K2470" s="35">
        <v>15956.2</v>
      </c>
      <c r="L2470" s="35">
        <v>369936.2</v>
      </c>
      <c r="M2470" s="35">
        <v>369936.2</v>
      </c>
      <c r="N2470" s="38">
        <v>45231</v>
      </c>
      <c r="O2470" s="43">
        <v>45257</v>
      </c>
      <c r="P2470" s="36">
        <v>0</v>
      </c>
    </row>
    <row r="2471" spans="1:16" ht="13.15" customHeight="1" x14ac:dyDescent="0.25">
      <c r="A2471" s="33" t="s">
        <v>48</v>
      </c>
      <c r="B2471" s="45" t="s">
        <v>2721</v>
      </c>
      <c r="C2471" s="46">
        <v>55</v>
      </c>
      <c r="D2471" s="47" t="s">
        <v>88</v>
      </c>
      <c r="E2471" s="34">
        <v>45200</v>
      </c>
      <c r="F2471" s="33" t="s">
        <v>5233</v>
      </c>
      <c r="G2471" s="33" t="s">
        <v>2784</v>
      </c>
      <c r="H2471" s="33" t="s">
        <v>2785</v>
      </c>
      <c r="I2471" s="35">
        <v>2974.7305000000001</v>
      </c>
      <c r="J2471" s="35">
        <v>2974.7305000000001</v>
      </c>
      <c r="K2471" s="35">
        <v>565.19899999999996</v>
      </c>
      <c r="L2471" s="35">
        <v>3539.9294999999997</v>
      </c>
      <c r="M2471" s="35">
        <v>3539.9294999999997</v>
      </c>
      <c r="N2471" s="38">
        <v>45200</v>
      </c>
      <c r="O2471" s="43">
        <v>45200</v>
      </c>
      <c r="P2471" s="36">
        <v>0</v>
      </c>
    </row>
    <row r="2472" spans="1:16" ht="13.15" customHeight="1" x14ac:dyDescent="0.25">
      <c r="A2472" s="33" t="s">
        <v>48</v>
      </c>
      <c r="B2472" s="45" t="s">
        <v>2721</v>
      </c>
      <c r="C2472" s="46">
        <v>56</v>
      </c>
      <c r="D2472" s="47" t="s">
        <v>88</v>
      </c>
      <c r="E2472" s="34">
        <v>45202</v>
      </c>
      <c r="F2472" s="33" t="s">
        <v>5238</v>
      </c>
      <c r="G2472" s="33" t="s">
        <v>2786</v>
      </c>
      <c r="H2472" s="33" t="s">
        <v>2339</v>
      </c>
      <c r="I2472" s="35">
        <v>52750.340000000004</v>
      </c>
      <c r="J2472" s="35">
        <v>52750.340000000004</v>
      </c>
      <c r="K2472" s="35">
        <v>10022.564999999999</v>
      </c>
      <c r="L2472" s="35">
        <v>62772.905000000006</v>
      </c>
      <c r="M2472" s="35">
        <v>62772.905000000006</v>
      </c>
      <c r="N2472" s="33">
        <v>3439752</v>
      </c>
      <c r="O2472" s="43">
        <v>45223</v>
      </c>
      <c r="P2472" s="36">
        <v>0</v>
      </c>
    </row>
    <row r="2473" spans="1:16" ht="13.15" customHeight="1" x14ac:dyDescent="0.25">
      <c r="A2473" s="33" t="s">
        <v>48</v>
      </c>
      <c r="B2473" s="45" t="s">
        <v>2721</v>
      </c>
      <c r="C2473" s="46">
        <v>57</v>
      </c>
      <c r="D2473" s="47" t="s">
        <v>88</v>
      </c>
      <c r="E2473" s="34">
        <v>45202</v>
      </c>
      <c r="F2473" s="33" t="s">
        <v>5201</v>
      </c>
      <c r="G2473" s="33" t="s">
        <v>2787</v>
      </c>
      <c r="H2473" s="33" t="s">
        <v>415</v>
      </c>
      <c r="I2473" s="35">
        <v>67500</v>
      </c>
      <c r="J2473" s="35">
        <v>67500</v>
      </c>
      <c r="K2473" s="35">
        <v>0</v>
      </c>
      <c r="L2473" s="35">
        <v>67500</v>
      </c>
      <c r="M2473" s="35">
        <v>0</v>
      </c>
      <c r="N2473" s="37"/>
      <c r="O2473" s="33"/>
      <c r="P2473" s="35">
        <v>0</v>
      </c>
    </row>
    <row r="2474" spans="1:16" ht="13.15" customHeight="1" x14ac:dyDescent="0.25">
      <c r="A2474" s="33" t="s">
        <v>48</v>
      </c>
      <c r="B2474" s="45" t="s">
        <v>2721</v>
      </c>
      <c r="C2474" s="46">
        <v>58</v>
      </c>
      <c r="D2474" s="47" t="s">
        <v>88</v>
      </c>
      <c r="E2474" s="34">
        <v>45202</v>
      </c>
      <c r="F2474" s="33" t="s">
        <v>5231</v>
      </c>
      <c r="G2474" s="33" t="s">
        <v>2788</v>
      </c>
      <c r="H2474" s="37"/>
      <c r="I2474" s="35">
        <v>78628.602500000008</v>
      </c>
      <c r="J2474" s="35">
        <v>78628.602500000008</v>
      </c>
      <c r="K2474" s="35">
        <v>14939.434499999999</v>
      </c>
      <c r="L2474" s="35">
        <v>93568.036999999997</v>
      </c>
      <c r="M2474" s="35">
        <v>93568.036999999997</v>
      </c>
      <c r="N2474" s="38">
        <v>45200</v>
      </c>
      <c r="O2474" s="43">
        <v>45201</v>
      </c>
      <c r="P2474" s="36">
        <v>0</v>
      </c>
    </row>
    <row r="2475" spans="1:16" ht="13.15" customHeight="1" x14ac:dyDescent="0.25">
      <c r="A2475" s="33" t="s">
        <v>48</v>
      </c>
      <c r="B2475" s="45" t="s">
        <v>2721</v>
      </c>
      <c r="C2475" s="46">
        <v>59</v>
      </c>
      <c r="D2475" s="47" t="s">
        <v>88</v>
      </c>
      <c r="E2475" s="34">
        <v>45216</v>
      </c>
      <c r="F2475" s="33" t="s">
        <v>5216</v>
      </c>
      <c r="G2475" s="33" t="s">
        <v>2789</v>
      </c>
      <c r="H2475" s="33" t="s">
        <v>2790</v>
      </c>
      <c r="I2475" s="35">
        <v>122021.37</v>
      </c>
      <c r="J2475" s="35">
        <v>122021.37</v>
      </c>
      <c r="K2475" s="35">
        <v>0</v>
      </c>
      <c r="L2475" s="35">
        <v>122021.37</v>
      </c>
      <c r="M2475" s="35">
        <v>0</v>
      </c>
      <c r="N2475" s="37"/>
      <c r="O2475" s="33"/>
      <c r="P2475" s="35">
        <v>0</v>
      </c>
    </row>
    <row r="2476" spans="1:16" ht="13.15" customHeight="1" x14ac:dyDescent="0.25">
      <c r="A2476" s="33" t="s">
        <v>48</v>
      </c>
      <c r="B2476" s="45" t="s">
        <v>2721</v>
      </c>
      <c r="C2476" s="46">
        <v>60</v>
      </c>
      <c r="D2476" s="47" t="s">
        <v>88</v>
      </c>
      <c r="E2476" s="34">
        <v>45218</v>
      </c>
      <c r="F2476" s="33" t="s">
        <v>5232</v>
      </c>
      <c r="G2476" s="33" t="s">
        <v>2791</v>
      </c>
      <c r="H2476" s="37"/>
      <c r="I2476" s="35">
        <v>3189.5940000000001</v>
      </c>
      <c r="J2476" s="35">
        <v>3189.5940000000001</v>
      </c>
      <c r="K2476" s="35">
        <v>0</v>
      </c>
      <c r="L2476" s="35">
        <v>3189.5940000000001</v>
      </c>
      <c r="M2476" s="35">
        <v>0</v>
      </c>
      <c r="N2476" s="37"/>
      <c r="O2476" s="33"/>
      <c r="P2476" s="35">
        <v>0</v>
      </c>
    </row>
    <row r="2477" spans="1:16" ht="13.15" customHeight="1" x14ac:dyDescent="0.25">
      <c r="A2477" s="33" t="s">
        <v>48</v>
      </c>
      <c r="B2477" s="45" t="s">
        <v>2721</v>
      </c>
      <c r="C2477" s="46">
        <v>61</v>
      </c>
      <c r="D2477" s="47" t="s">
        <v>88</v>
      </c>
      <c r="E2477" s="34">
        <v>45218</v>
      </c>
      <c r="F2477" s="33" t="s">
        <v>5231</v>
      </c>
      <c r="G2477" s="33" t="s">
        <v>2792</v>
      </c>
      <c r="H2477" s="37"/>
      <c r="I2477" s="35">
        <v>695</v>
      </c>
      <c r="J2477" s="35">
        <v>695</v>
      </c>
      <c r="K2477" s="35">
        <v>0</v>
      </c>
      <c r="L2477" s="35">
        <v>695</v>
      </c>
      <c r="M2477" s="35">
        <v>0</v>
      </c>
      <c r="N2477" s="37"/>
      <c r="O2477" s="33"/>
      <c r="P2477" s="35">
        <v>0</v>
      </c>
    </row>
    <row r="2478" spans="1:16" ht="13.15" customHeight="1" x14ac:dyDescent="0.25">
      <c r="A2478" s="33" t="s">
        <v>48</v>
      </c>
      <c r="B2478" s="45" t="s">
        <v>2721</v>
      </c>
      <c r="C2478" s="46">
        <v>62</v>
      </c>
      <c r="D2478" s="47" t="s">
        <v>88</v>
      </c>
      <c r="E2478" s="34">
        <v>45224</v>
      </c>
      <c r="F2478" s="33" t="s">
        <v>5239</v>
      </c>
      <c r="G2478" s="33" t="s">
        <v>2793</v>
      </c>
      <c r="H2478" s="37"/>
      <c r="I2478" s="35">
        <v>22500</v>
      </c>
      <c r="J2478" s="35">
        <v>22500</v>
      </c>
      <c r="K2478" s="35">
        <v>0</v>
      </c>
      <c r="L2478" s="35">
        <v>22500</v>
      </c>
      <c r="M2478" s="35">
        <v>0</v>
      </c>
      <c r="N2478" s="33"/>
      <c r="O2478" s="43"/>
      <c r="P2478" s="36">
        <v>0</v>
      </c>
    </row>
    <row r="2479" spans="1:16" ht="13.15" customHeight="1" x14ac:dyDescent="0.25">
      <c r="A2479" s="33" t="s">
        <v>48</v>
      </c>
      <c r="B2479" s="45" t="s">
        <v>2721</v>
      </c>
      <c r="C2479" s="46">
        <v>63</v>
      </c>
      <c r="D2479" s="47" t="s">
        <v>88</v>
      </c>
      <c r="E2479" s="34">
        <v>45224</v>
      </c>
      <c r="F2479" s="33" t="s">
        <v>5240</v>
      </c>
      <c r="G2479" s="33" t="s">
        <v>2794</v>
      </c>
      <c r="H2479" s="37"/>
      <c r="I2479" s="35">
        <v>20653.110999999997</v>
      </c>
      <c r="J2479" s="35">
        <v>20653.110999999997</v>
      </c>
      <c r="K2479" s="35">
        <v>3924.0910000000003</v>
      </c>
      <c r="L2479" s="35">
        <v>24577.201999999997</v>
      </c>
      <c r="M2479" s="35">
        <v>0</v>
      </c>
      <c r="N2479" s="37"/>
      <c r="O2479" s="33"/>
      <c r="P2479" s="35">
        <v>0</v>
      </c>
    </row>
    <row r="2480" spans="1:16" ht="13.15" customHeight="1" x14ac:dyDescent="0.25">
      <c r="A2480" s="33" t="s">
        <v>48</v>
      </c>
      <c r="B2480" s="45" t="s">
        <v>2721</v>
      </c>
      <c r="C2480" s="46">
        <v>64</v>
      </c>
      <c r="D2480" s="47" t="s">
        <v>88</v>
      </c>
      <c r="E2480" s="34">
        <v>45236</v>
      </c>
      <c r="F2480" s="33" t="s">
        <v>5241</v>
      </c>
      <c r="G2480" s="33" t="s">
        <v>2795</v>
      </c>
      <c r="H2480" s="37"/>
      <c r="I2480" s="35">
        <v>5000</v>
      </c>
      <c r="J2480" s="35">
        <v>5000</v>
      </c>
      <c r="K2480" s="35">
        <v>0</v>
      </c>
      <c r="L2480" s="35">
        <v>5000</v>
      </c>
      <c r="M2480" s="35">
        <v>0</v>
      </c>
      <c r="N2480" s="37"/>
      <c r="O2480" s="33"/>
      <c r="P2480" s="35">
        <v>0</v>
      </c>
    </row>
    <row r="2481" spans="1:16" ht="13.15" customHeight="1" x14ac:dyDescent="0.25">
      <c r="A2481" s="33" t="s">
        <v>48</v>
      </c>
      <c r="B2481" s="45" t="s">
        <v>2721</v>
      </c>
      <c r="C2481" s="46">
        <v>65</v>
      </c>
      <c r="D2481" s="47" t="s">
        <v>88</v>
      </c>
      <c r="E2481" s="34">
        <v>45239</v>
      </c>
      <c r="F2481" s="33" t="s">
        <v>5226</v>
      </c>
      <c r="G2481" s="33" t="s">
        <v>2796</v>
      </c>
      <c r="H2481" s="33" t="s">
        <v>122</v>
      </c>
      <c r="I2481" s="35">
        <v>10000</v>
      </c>
      <c r="J2481" s="35">
        <v>10000</v>
      </c>
      <c r="K2481" s="35">
        <v>1900</v>
      </c>
      <c r="L2481" s="35">
        <v>11900</v>
      </c>
      <c r="M2481" s="35">
        <v>0</v>
      </c>
      <c r="N2481" s="37"/>
      <c r="O2481" s="33"/>
      <c r="P2481" s="35">
        <v>0</v>
      </c>
    </row>
    <row r="2482" spans="1:16" ht="13.15" customHeight="1" x14ac:dyDescent="0.25">
      <c r="A2482" s="33" t="s">
        <v>48</v>
      </c>
      <c r="B2482" s="45" t="s">
        <v>2721</v>
      </c>
      <c r="C2482" s="46">
        <v>66</v>
      </c>
      <c r="D2482" s="47" t="s">
        <v>88</v>
      </c>
      <c r="E2482" s="34">
        <v>45253</v>
      </c>
      <c r="F2482" s="33" t="s">
        <v>5231</v>
      </c>
      <c r="G2482" s="33" t="s">
        <v>2797</v>
      </c>
      <c r="H2482" s="37"/>
      <c r="I2482" s="35">
        <v>6517155.1710000001</v>
      </c>
      <c r="J2482" s="35">
        <v>6517155.1710000001</v>
      </c>
      <c r="K2482" s="35">
        <v>1238259.4824999999</v>
      </c>
      <c r="L2482" s="35">
        <v>7755414.6535</v>
      </c>
      <c r="M2482" s="35">
        <v>7755414.6535</v>
      </c>
      <c r="N2482" s="38">
        <v>45261</v>
      </c>
      <c r="O2482" s="43">
        <v>45263</v>
      </c>
      <c r="P2482" s="36">
        <v>0</v>
      </c>
    </row>
    <row r="2483" spans="1:16" ht="13.15" customHeight="1" x14ac:dyDescent="0.25">
      <c r="A2483" s="33" t="s">
        <v>48</v>
      </c>
      <c r="B2483" s="45" t="s">
        <v>2721</v>
      </c>
      <c r="C2483" s="46">
        <v>67</v>
      </c>
      <c r="D2483" s="47" t="s">
        <v>88</v>
      </c>
      <c r="E2483" s="34">
        <v>45256</v>
      </c>
      <c r="F2483" s="33" t="s">
        <v>5202</v>
      </c>
      <c r="G2483" s="33" t="s">
        <v>2798</v>
      </c>
      <c r="H2483" s="33" t="s">
        <v>122</v>
      </c>
      <c r="I2483" s="35">
        <v>6799.3850000000002</v>
      </c>
      <c r="J2483" s="35">
        <v>6799.3850000000002</v>
      </c>
      <c r="K2483" s="35">
        <v>1291.883</v>
      </c>
      <c r="L2483" s="35">
        <v>8091.2679999999991</v>
      </c>
      <c r="M2483" s="35">
        <v>0</v>
      </c>
      <c r="N2483" s="37"/>
      <c r="O2483" s="33"/>
      <c r="P2483" s="35">
        <v>0</v>
      </c>
    </row>
    <row r="2484" spans="1:16" ht="13.15" customHeight="1" x14ac:dyDescent="0.25">
      <c r="A2484" s="33" t="s">
        <v>48</v>
      </c>
      <c r="B2484" s="45" t="s">
        <v>2721</v>
      </c>
      <c r="C2484" s="46">
        <v>68</v>
      </c>
      <c r="D2484" s="47" t="s">
        <v>88</v>
      </c>
      <c r="E2484" s="34">
        <v>45256</v>
      </c>
      <c r="F2484" s="33" t="s">
        <v>5215</v>
      </c>
      <c r="G2484" s="33" t="s">
        <v>1239</v>
      </c>
      <c r="H2484" s="37"/>
      <c r="I2484" s="35">
        <v>12800</v>
      </c>
      <c r="J2484" s="35">
        <v>12800</v>
      </c>
      <c r="K2484" s="35">
        <v>0</v>
      </c>
      <c r="L2484" s="35">
        <v>12800</v>
      </c>
      <c r="M2484" s="35">
        <v>0</v>
      </c>
      <c r="N2484" s="37"/>
      <c r="O2484" s="33"/>
      <c r="P2484" s="35">
        <v>0</v>
      </c>
    </row>
    <row r="2485" spans="1:16" ht="13.15" customHeight="1" x14ac:dyDescent="0.25">
      <c r="A2485" s="33" t="s">
        <v>48</v>
      </c>
      <c r="B2485" s="45" t="s">
        <v>2721</v>
      </c>
      <c r="C2485" s="46">
        <v>69</v>
      </c>
      <c r="D2485" s="47" t="s">
        <v>88</v>
      </c>
      <c r="E2485" s="34">
        <v>45257</v>
      </c>
      <c r="F2485" s="33" t="s">
        <v>5222</v>
      </c>
      <c r="G2485" s="33" t="s">
        <v>2799</v>
      </c>
      <c r="H2485" s="33" t="s">
        <v>3777</v>
      </c>
      <c r="I2485" s="35">
        <v>10201.597</v>
      </c>
      <c r="J2485" s="35">
        <v>10201.597</v>
      </c>
      <c r="K2485" s="35">
        <v>798.30349999999999</v>
      </c>
      <c r="L2485" s="35">
        <v>10999.9005</v>
      </c>
      <c r="M2485" s="35">
        <v>0</v>
      </c>
      <c r="N2485" s="37"/>
      <c r="O2485" s="33"/>
      <c r="P2485" s="35">
        <v>0</v>
      </c>
    </row>
    <row r="2486" spans="1:16" ht="13.15" customHeight="1" x14ac:dyDescent="0.25">
      <c r="A2486" s="33" t="s">
        <v>48</v>
      </c>
      <c r="B2486" s="45" t="s">
        <v>2721</v>
      </c>
      <c r="C2486" s="46">
        <v>70</v>
      </c>
      <c r="D2486" s="47" t="s">
        <v>88</v>
      </c>
      <c r="E2486" s="34">
        <v>45266</v>
      </c>
      <c r="F2486" s="33" t="s">
        <v>5231</v>
      </c>
      <c r="G2486" s="33" t="s">
        <v>2800</v>
      </c>
      <c r="H2486" s="37"/>
      <c r="I2486" s="35">
        <v>687.39099999999996</v>
      </c>
      <c r="J2486" s="35">
        <v>687.39099999999996</v>
      </c>
      <c r="K2486" s="35">
        <v>130.6045</v>
      </c>
      <c r="L2486" s="35">
        <v>817.99549999999999</v>
      </c>
      <c r="M2486" s="35">
        <v>817.99549999999999</v>
      </c>
      <c r="N2486" s="33" t="s">
        <v>155</v>
      </c>
      <c r="O2486" s="43">
        <v>45263</v>
      </c>
      <c r="P2486" s="36">
        <v>0</v>
      </c>
    </row>
    <row r="2487" spans="1:16" ht="13.15" customHeight="1" x14ac:dyDescent="0.25">
      <c r="A2487" s="33" t="s">
        <v>48</v>
      </c>
      <c r="B2487" s="45" t="s">
        <v>2721</v>
      </c>
      <c r="C2487" s="46">
        <v>71</v>
      </c>
      <c r="D2487" s="47" t="s">
        <v>88</v>
      </c>
      <c r="E2487" s="34">
        <v>45267</v>
      </c>
      <c r="F2487" s="33" t="s">
        <v>5242</v>
      </c>
      <c r="G2487" s="33" t="s">
        <v>2801</v>
      </c>
      <c r="H2487" s="33" t="s">
        <v>537</v>
      </c>
      <c r="I2487" s="35">
        <v>36806.847999999998</v>
      </c>
      <c r="J2487" s="35">
        <v>36806.847999999998</v>
      </c>
      <c r="K2487" s="35">
        <v>6993.3014999999996</v>
      </c>
      <c r="L2487" s="35">
        <v>43800.1495</v>
      </c>
      <c r="M2487" s="35">
        <v>0</v>
      </c>
      <c r="N2487" s="37"/>
      <c r="O2487" s="33"/>
      <c r="P2487" s="35">
        <v>0</v>
      </c>
    </row>
    <row r="2488" spans="1:16" ht="13.15" customHeight="1" x14ac:dyDescent="0.25">
      <c r="A2488" s="33" t="s">
        <v>48</v>
      </c>
      <c r="B2488" s="45" t="s">
        <v>2721</v>
      </c>
      <c r="C2488" s="46">
        <v>72</v>
      </c>
      <c r="D2488" s="47" t="s">
        <v>88</v>
      </c>
      <c r="E2488" s="34">
        <v>45267</v>
      </c>
      <c r="F2488" s="33" t="s">
        <v>5243</v>
      </c>
      <c r="G2488" s="33" t="s">
        <v>2802</v>
      </c>
      <c r="H2488" s="33" t="s">
        <v>90</v>
      </c>
      <c r="I2488" s="35">
        <v>3399.69</v>
      </c>
      <c r="J2488" s="35">
        <v>3399.69</v>
      </c>
      <c r="K2488" s="35">
        <v>645.94100000000003</v>
      </c>
      <c r="L2488" s="35">
        <v>4045.6309999999999</v>
      </c>
      <c r="M2488" s="35">
        <v>0</v>
      </c>
      <c r="N2488" s="37"/>
      <c r="O2488" s="33"/>
      <c r="P2488" s="35">
        <v>0</v>
      </c>
    </row>
    <row r="2489" spans="1:16" ht="13.15" customHeight="1" x14ac:dyDescent="0.25">
      <c r="A2489" s="33" t="s">
        <v>48</v>
      </c>
      <c r="B2489" s="45" t="s">
        <v>2721</v>
      </c>
      <c r="C2489" s="46">
        <v>73</v>
      </c>
      <c r="D2489" s="47" t="s">
        <v>88</v>
      </c>
      <c r="E2489" s="34">
        <v>45270</v>
      </c>
      <c r="F2489" s="33" t="s">
        <v>5243</v>
      </c>
      <c r="G2489" s="33" t="s">
        <v>2803</v>
      </c>
      <c r="H2489" s="33" t="s">
        <v>90</v>
      </c>
      <c r="I2489" s="35">
        <v>10199.075999999999</v>
      </c>
      <c r="J2489" s="35">
        <v>10199.075999999999</v>
      </c>
      <c r="K2489" s="35">
        <v>1937.8244999999999</v>
      </c>
      <c r="L2489" s="35">
        <v>12136.9005</v>
      </c>
      <c r="M2489" s="35">
        <v>0</v>
      </c>
      <c r="N2489" s="37"/>
      <c r="O2489" s="33"/>
      <c r="P2489" s="35">
        <v>0</v>
      </c>
    </row>
    <row r="2490" spans="1:16" ht="13.15" customHeight="1" x14ac:dyDescent="0.25">
      <c r="A2490" s="33" t="s">
        <v>49</v>
      </c>
      <c r="B2490" s="45" t="s">
        <v>2804</v>
      </c>
      <c r="C2490" s="46">
        <v>1</v>
      </c>
      <c r="D2490" s="47" t="s">
        <v>88</v>
      </c>
      <c r="E2490" s="34">
        <v>44928</v>
      </c>
      <c r="F2490" s="33" t="s">
        <v>5244</v>
      </c>
      <c r="G2490" s="33" t="s">
        <v>2805</v>
      </c>
      <c r="H2490" s="37"/>
      <c r="I2490" s="35">
        <v>72227.601500000004</v>
      </c>
      <c r="J2490" s="35">
        <v>72227.601500000004</v>
      </c>
      <c r="K2490" s="35">
        <v>13723.244000000001</v>
      </c>
      <c r="L2490" s="35">
        <v>85950.845499999996</v>
      </c>
      <c r="M2490" s="35">
        <v>85950.845499999996</v>
      </c>
      <c r="N2490" s="33" t="s">
        <v>2806</v>
      </c>
      <c r="O2490" s="43">
        <v>44978</v>
      </c>
      <c r="P2490" s="36">
        <v>0</v>
      </c>
    </row>
    <row r="2491" spans="1:16" ht="13.15" customHeight="1" x14ac:dyDescent="0.25">
      <c r="A2491" s="33" t="s">
        <v>49</v>
      </c>
      <c r="B2491" s="45" t="s">
        <v>2804</v>
      </c>
      <c r="C2491" s="46">
        <v>2</v>
      </c>
      <c r="D2491" s="47" t="s">
        <v>88</v>
      </c>
      <c r="E2491" s="34">
        <v>45053</v>
      </c>
      <c r="F2491" s="33" t="s">
        <v>5245</v>
      </c>
      <c r="G2491" s="33" t="s">
        <v>2807</v>
      </c>
      <c r="H2491" s="37"/>
      <c r="I2491" s="35">
        <v>14968.798000000001</v>
      </c>
      <c r="J2491" s="35">
        <v>14968.798000000001</v>
      </c>
      <c r="K2491" s="35">
        <v>2844.0715</v>
      </c>
      <c r="L2491" s="35">
        <v>17812.869500000001</v>
      </c>
      <c r="M2491" s="35">
        <v>17812.869500000001</v>
      </c>
      <c r="N2491" s="33">
        <v>3873879231380000</v>
      </c>
      <c r="O2491" s="43">
        <v>45063</v>
      </c>
      <c r="P2491" s="36">
        <v>0</v>
      </c>
    </row>
    <row r="2492" spans="1:16" ht="13.15" customHeight="1" x14ac:dyDescent="0.25">
      <c r="A2492" s="33" t="s">
        <v>49</v>
      </c>
      <c r="B2492" s="45" t="s">
        <v>2804</v>
      </c>
      <c r="C2492" s="46">
        <v>3</v>
      </c>
      <c r="D2492" s="47" t="s">
        <v>88</v>
      </c>
      <c r="E2492" s="34">
        <v>45056</v>
      </c>
      <c r="F2492" s="33" t="s">
        <v>5246</v>
      </c>
      <c r="G2492" s="33" t="s">
        <v>2808</v>
      </c>
      <c r="H2492" s="37"/>
      <c r="I2492" s="35">
        <v>1958.348</v>
      </c>
      <c r="J2492" s="35">
        <v>1958.348</v>
      </c>
      <c r="K2492" s="35">
        <v>372.08600000000001</v>
      </c>
      <c r="L2492" s="35">
        <v>2330.4340000000002</v>
      </c>
      <c r="M2492" s="35">
        <v>2330.4340000000002</v>
      </c>
      <c r="N2492" s="33">
        <v>5092626</v>
      </c>
      <c r="O2492" s="43">
        <v>45081</v>
      </c>
      <c r="P2492" s="36">
        <v>0</v>
      </c>
    </row>
    <row r="2493" spans="1:16" ht="13.15" customHeight="1" x14ac:dyDescent="0.25">
      <c r="A2493" s="33" t="s">
        <v>49</v>
      </c>
      <c r="B2493" s="45" t="s">
        <v>2804</v>
      </c>
      <c r="C2493" s="46">
        <v>4</v>
      </c>
      <c r="D2493" s="47" t="s">
        <v>88</v>
      </c>
      <c r="E2493" s="34">
        <v>45082</v>
      </c>
      <c r="F2493" s="33" t="s">
        <v>5247</v>
      </c>
      <c r="G2493" s="33" t="s">
        <v>2809</v>
      </c>
      <c r="H2493" s="37"/>
      <c r="I2493" s="35">
        <v>55480.317000000003</v>
      </c>
      <c r="J2493" s="35">
        <v>55480.317000000003</v>
      </c>
      <c r="K2493" s="35">
        <v>10541.26</v>
      </c>
      <c r="L2493" s="35">
        <v>66021.577000000005</v>
      </c>
      <c r="M2493" s="35">
        <v>0</v>
      </c>
      <c r="N2493" s="37"/>
      <c r="O2493" s="33"/>
      <c r="P2493" s="35">
        <v>0</v>
      </c>
    </row>
    <row r="2494" spans="1:16" ht="13.15" customHeight="1" x14ac:dyDescent="0.25">
      <c r="A2494" s="33" t="s">
        <v>49</v>
      </c>
      <c r="B2494" s="45" t="s">
        <v>2804</v>
      </c>
      <c r="C2494" s="46">
        <v>5</v>
      </c>
      <c r="D2494" s="47" t="s">
        <v>88</v>
      </c>
      <c r="E2494" s="34">
        <v>45224</v>
      </c>
      <c r="F2494" s="33" t="s">
        <v>5245</v>
      </c>
      <c r="G2494" s="33" t="s">
        <v>2810</v>
      </c>
      <c r="H2494" s="33" t="s">
        <v>2811</v>
      </c>
      <c r="I2494" s="35">
        <v>1000</v>
      </c>
      <c r="J2494" s="35">
        <v>1000</v>
      </c>
      <c r="K2494" s="35">
        <v>190</v>
      </c>
      <c r="L2494" s="35">
        <v>1190</v>
      </c>
      <c r="M2494" s="35">
        <v>0</v>
      </c>
      <c r="N2494" s="37"/>
      <c r="O2494" s="33"/>
      <c r="P2494" s="35">
        <v>0</v>
      </c>
    </row>
    <row r="2495" spans="1:16" ht="13.15" customHeight="1" x14ac:dyDescent="0.25">
      <c r="A2495" s="33" t="s">
        <v>49</v>
      </c>
      <c r="B2495" s="45" t="s">
        <v>2804</v>
      </c>
      <c r="C2495" s="46">
        <v>6</v>
      </c>
      <c r="D2495" s="47" t="s">
        <v>88</v>
      </c>
      <c r="E2495" s="34">
        <v>45224</v>
      </c>
      <c r="F2495" s="33" t="s">
        <v>5248</v>
      </c>
      <c r="G2495" s="33" t="s">
        <v>2812</v>
      </c>
      <c r="H2495" s="33" t="s">
        <v>90</v>
      </c>
      <c r="I2495" s="35">
        <v>56094.923999999999</v>
      </c>
      <c r="J2495" s="35">
        <v>56094.923999999999</v>
      </c>
      <c r="K2495" s="35">
        <v>10658.0355</v>
      </c>
      <c r="L2495" s="35">
        <v>66752.959499999997</v>
      </c>
      <c r="M2495" s="35">
        <v>66752.959499999997</v>
      </c>
      <c r="N2495" s="33" t="s">
        <v>177</v>
      </c>
      <c r="O2495" s="43">
        <v>45252</v>
      </c>
      <c r="P2495" s="36">
        <v>0</v>
      </c>
    </row>
    <row r="2496" spans="1:16" ht="13.15" customHeight="1" x14ac:dyDescent="0.25">
      <c r="A2496" s="33" t="s">
        <v>49</v>
      </c>
      <c r="B2496" s="45" t="s">
        <v>2804</v>
      </c>
      <c r="C2496" s="46">
        <v>7</v>
      </c>
      <c r="D2496" s="47" t="s">
        <v>88</v>
      </c>
      <c r="E2496" s="34">
        <v>45280</v>
      </c>
      <c r="F2496" s="33" t="s">
        <v>5249</v>
      </c>
      <c r="G2496" s="33" t="s">
        <v>2813</v>
      </c>
      <c r="H2496" s="33" t="s">
        <v>539</v>
      </c>
      <c r="I2496" s="35">
        <v>2438.5500000000002</v>
      </c>
      <c r="J2496" s="35">
        <v>2438.5500000000002</v>
      </c>
      <c r="K2496" s="35">
        <v>463.3245</v>
      </c>
      <c r="L2496" s="35">
        <v>2901.8744999999999</v>
      </c>
      <c r="M2496" s="35">
        <v>0</v>
      </c>
      <c r="N2496" s="37"/>
      <c r="O2496" s="33"/>
      <c r="P2496" s="35">
        <v>0</v>
      </c>
    </row>
    <row r="2497" spans="1:16" ht="13.15" customHeight="1" x14ac:dyDescent="0.25">
      <c r="A2497" s="33" t="s">
        <v>49</v>
      </c>
      <c r="B2497" s="45" t="s">
        <v>2804</v>
      </c>
      <c r="C2497" s="46">
        <v>8</v>
      </c>
      <c r="D2497" s="47" t="s">
        <v>88</v>
      </c>
      <c r="E2497" s="34">
        <v>45272</v>
      </c>
      <c r="F2497" s="33" t="s">
        <v>5250</v>
      </c>
      <c r="G2497" s="33" t="s">
        <v>2813</v>
      </c>
      <c r="H2497" s="33" t="s">
        <v>2814</v>
      </c>
      <c r="I2497" s="35">
        <v>5826.4760000000006</v>
      </c>
      <c r="J2497" s="35">
        <v>5826.4760000000006</v>
      </c>
      <c r="K2497" s="35">
        <v>1107.0305000000001</v>
      </c>
      <c r="L2497" s="35">
        <v>6933.5065000000004</v>
      </c>
      <c r="M2497" s="35">
        <v>6933.5065000000004</v>
      </c>
      <c r="N2497" s="33">
        <v>2825433</v>
      </c>
      <c r="O2497" s="43">
        <v>45271</v>
      </c>
      <c r="P2497" s="36">
        <v>0</v>
      </c>
    </row>
    <row r="2498" spans="1:16" ht="13.15" customHeight="1" x14ac:dyDescent="0.25">
      <c r="A2498" s="33" t="s">
        <v>50</v>
      </c>
      <c r="B2498" s="45" t="s">
        <v>2815</v>
      </c>
      <c r="C2498" s="46">
        <v>2</v>
      </c>
      <c r="D2498" s="47" t="s">
        <v>88</v>
      </c>
      <c r="E2498" s="34">
        <v>45035</v>
      </c>
      <c r="F2498" s="33" t="s">
        <v>5251</v>
      </c>
      <c r="G2498" s="33" t="s">
        <v>2816</v>
      </c>
      <c r="H2498" s="37"/>
      <c r="I2498" s="35">
        <v>18748.2</v>
      </c>
      <c r="J2498" s="35">
        <v>18748.2</v>
      </c>
      <c r="K2498" s="35">
        <v>3562.1580000000004</v>
      </c>
      <c r="L2498" s="35">
        <v>22310.358</v>
      </c>
      <c r="M2498" s="35">
        <v>22310.358</v>
      </c>
      <c r="N2498" s="33">
        <v>33</v>
      </c>
      <c r="O2498" s="43">
        <v>45026</v>
      </c>
      <c r="P2498" s="36">
        <v>0</v>
      </c>
    </row>
    <row r="2499" spans="1:16" ht="13.15" customHeight="1" x14ac:dyDescent="0.25">
      <c r="A2499" s="33" t="s">
        <v>50</v>
      </c>
      <c r="B2499" s="45" t="s">
        <v>2815</v>
      </c>
      <c r="C2499" s="46">
        <v>3</v>
      </c>
      <c r="D2499" s="47" t="s">
        <v>88</v>
      </c>
      <c r="E2499" s="34">
        <v>45035</v>
      </c>
      <c r="F2499" s="33" t="s">
        <v>5251</v>
      </c>
      <c r="G2499" s="33" t="s">
        <v>2817</v>
      </c>
      <c r="H2499" s="37"/>
      <c r="I2499" s="35">
        <v>9611.25</v>
      </c>
      <c r="J2499" s="35">
        <v>9611.25</v>
      </c>
      <c r="K2499" s="35">
        <v>1826.1375</v>
      </c>
      <c r="L2499" s="35">
        <v>11437.387500000001</v>
      </c>
      <c r="M2499" s="35">
        <v>0</v>
      </c>
      <c r="N2499" s="37"/>
      <c r="O2499" s="33"/>
      <c r="P2499" s="35">
        <v>0</v>
      </c>
    </row>
    <row r="2500" spans="1:16" ht="13.15" customHeight="1" x14ac:dyDescent="0.25">
      <c r="A2500" s="33" t="s">
        <v>50</v>
      </c>
      <c r="B2500" s="45" t="s">
        <v>2815</v>
      </c>
      <c r="C2500" s="46">
        <v>4</v>
      </c>
      <c r="D2500" s="47" t="s">
        <v>88</v>
      </c>
      <c r="E2500" s="34">
        <v>45035</v>
      </c>
      <c r="F2500" s="33" t="s">
        <v>5252</v>
      </c>
      <c r="G2500" s="33" t="s">
        <v>2818</v>
      </c>
      <c r="H2500" s="37"/>
      <c r="I2500" s="35">
        <v>12025.67</v>
      </c>
      <c r="J2500" s="35">
        <v>12025.67</v>
      </c>
      <c r="K2500" s="35">
        <v>2284.8775000000001</v>
      </c>
      <c r="L2500" s="35">
        <v>14310.547500000001</v>
      </c>
      <c r="M2500" s="35">
        <v>14310.547500000001</v>
      </c>
      <c r="N2500" s="33">
        <v>230223</v>
      </c>
      <c r="O2500" s="43">
        <v>44979</v>
      </c>
      <c r="P2500" s="36">
        <v>0</v>
      </c>
    </row>
    <row r="2501" spans="1:16" ht="13.15" customHeight="1" x14ac:dyDescent="0.25">
      <c r="A2501" s="33" t="s">
        <v>50</v>
      </c>
      <c r="B2501" s="45" t="s">
        <v>2815</v>
      </c>
      <c r="C2501" s="46">
        <v>5</v>
      </c>
      <c r="D2501" s="47" t="s">
        <v>88</v>
      </c>
      <c r="E2501" s="34">
        <v>45035</v>
      </c>
      <c r="F2501" s="33" t="s">
        <v>5253</v>
      </c>
      <c r="G2501" s="33" t="s">
        <v>2819</v>
      </c>
      <c r="H2501" s="37"/>
      <c r="I2501" s="35">
        <v>220</v>
      </c>
      <c r="J2501" s="35">
        <v>220</v>
      </c>
      <c r="K2501" s="35">
        <v>0</v>
      </c>
      <c r="L2501" s="35">
        <v>220</v>
      </c>
      <c r="M2501" s="35">
        <v>220</v>
      </c>
      <c r="N2501" s="33">
        <v>9587687</v>
      </c>
      <c r="O2501" s="43">
        <v>44968</v>
      </c>
      <c r="P2501" s="36">
        <v>0</v>
      </c>
    </row>
    <row r="2502" spans="1:16" ht="13.15" customHeight="1" x14ac:dyDescent="0.25">
      <c r="A2502" s="33" t="s">
        <v>50</v>
      </c>
      <c r="B2502" s="45" t="s">
        <v>2815</v>
      </c>
      <c r="C2502" s="46">
        <v>6</v>
      </c>
      <c r="D2502" s="47" t="s">
        <v>88</v>
      </c>
      <c r="E2502" s="34">
        <v>45035</v>
      </c>
      <c r="F2502" s="33" t="s">
        <v>5253</v>
      </c>
      <c r="G2502" s="33" t="s">
        <v>2819</v>
      </c>
      <c r="H2502" s="37"/>
      <c r="I2502" s="35">
        <v>0</v>
      </c>
      <c r="J2502" s="36">
        <v>0</v>
      </c>
      <c r="K2502" s="35">
        <v>41.8</v>
      </c>
      <c r="L2502" s="35">
        <v>41.8</v>
      </c>
      <c r="M2502" s="35">
        <v>41.8</v>
      </c>
      <c r="N2502" s="33">
        <v>9587687</v>
      </c>
      <c r="O2502" s="43">
        <v>44968</v>
      </c>
      <c r="P2502" s="36">
        <v>0</v>
      </c>
    </row>
    <row r="2503" spans="1:16" ht="13.15" customHeight="1" x14ac:dyDescent="0.25">
      <c r="A2503" s="33" t="s">
        <v>50</v>
      </c>
      <c r="B2503" s="45" t="s">
        <v>2815</v>
      </c>
      <c r="C2503" s="46">
        <v>7</v>
      </c>
      <c r="D2503" s="47" t="s">
        <v>88</v>
      </c>
      <c r="E2503" s="34">
        <v>45035</v>
      </c>
      <c r="F2503" s="33" t="s">
        <v>5254</v>
      </c>
      <c r="G2503" s="33" t="s">
        <v>2820</v>
      </c>
      <c r="H2503" s="33" t="s">
        <v>2821</v>
      </c>
      <c r="I2503" s="35">
        <v>600</v>
      </c>
      <c r="J2503" s="35">
        <v>600</v>
      </c>
      <c r="K2503" s="35">
        <v>114</v>
      </c>
      <c r="L2503" s="35">
        <v>714</v>
      </c>
      <c r="M2503" s="35">
        <v>714</v>
      </c>
      <c r="N2503" s="33">
        <v>3698777</v>
      </c>
      <c r="O2503" s="43">
        <v>45146</v>
      </c>
      <c r="P2503" s="36">
        <v>0</v>
      </c>
    </row>
    <row r="2504" spans="1:16" ht="13.15" customHeight="1" x14ac:dyDescent="0.25">
      <c r="A2504" s="33" t="s">
        <v>50</v>
      </c>
      <c r="B2504" s="45" t="s">
        <v>2815</v>
      </c>
      <c r="C2504" s="46">
        <v>8</v>
      </c>
      <c r="D2504" s="47" t="s">
        <v>88</v>
      </c>
      <c r="E2504" s="34">
        <v>45035</v>
      </c>
      <c r="F2504" s="33" t="s">
        <v>5255</v>
      </c>
      <c r="G2504" s="33" t="s">
        <v>2822</v>
      </c>
      <c r="H2504" s="33" t="s">
        <v>2823</v>
      </c>
      <c r="I2504" s="35">
        <v>1000</v>
      </c>
      <c r="J2504" s="35">
        <v>1000</v>
      </c>
      <c r="K2504" s="35">
        <v>190</v>
      </c>
      <c r="L2504" s="35">
        <v>1190</v>
      </c>
      <c r="M2504" s="35">
        <v>1190</v>
      </c>
      <c r="N2504" s="33">
        <v>924912</v>
      </c>
      <c r="O2504" s="43">
        <v>45130</v>
      </c>
      <c r="P2504" s="36">
        <v>0</v>
      </c>
    </row>
    <row r="2505" spans="1:16" ht="13.15" customHeight="1" x14ac:dyDescent="0.25">
      <c r="A2505" s="33" t="s">
        <v>50</v>
      </c>
      <c r="B2505" s="45" t="s">
        <v>2815</v>
      </c>
      <c r="C2505" s="46">
        <v>9</v>
      </c>
      <c r="D2505" s="47" t="s">
        <v>88</v>
      </c>
      <c r="E2505" s="34">
        <v>45035</v>
      </c>
      <c r="F2505" s="33" t="s">
        <v>5256</v>
      </c>
      <c r="G2505" s="33" t="s">
        <v>2824</v>
      </c>
      <c r="H2505" s="37"/>
      <c r="I2505" s="35">
        <v>220</v>
      </c>
      <c r="J2505" s="35">
        <v>220</v>
      </c>
      <c r="K2505" s="35">
        <v>41.8</v>
      </c>
      <c r="L2505" s="35">
        <v>261.8</v>
      </c>
      <c r="M2505" s="35">
        <v>261.8</v>
      </c>
      <c r="N2505" s="33">
        <v>693974</v>
      </c>
      <c r="O2505" s="43">
        <v>45073</v>
      </c>
      <c r="P2505" s="36">
        <v>0</v>
      </c>
    </row>
    <row r="2506" spans="1:16" ht="13.15" customHeight="1" x14ac:dyDescent="0.25">
      <c r="A2506" s="33" t="s">
        <v>50</v>
      </c>
      <c r="B2506" s="45" t="s">
        <v>2815</v>
      </c>
      <c r="C2506" s="46">
        <v>10</v>
      </c>
      <c r="D2506" s="47" t="s">
        <v>88</v>
      </c>
      <c r="E2506" s="34">
        <v>45035</v>
      </c>
      <c r="F2506" s="33" t="s">
        <v>5257</v>
      </c>
      <c r="G2506" s="33" t="s">
        <v>2825</v>
      </c>
      <c r="H2506" s="37"/>
      <c r="I2506" s="35">
        <v>609309.82499999995</v>
      </c>
      <c r="J2506" s="35">
        <v>609309.82499999995</v>
      </c>
      <c r="K2506" s="35">
        <v>115768.867</v>
      </c>
      <c r="L2506" s="35">
        <v>725078.69200000004</v>
      </c>
      <c r="M2506" s="35">
        <v>725078.69200000004</v>
      </c>
      <c r="N2506" s="33">
        <v>22</v>
      </c>
      <c r="O2506" s="43">
        <v>45014</v>
      </c>
      <c r="P2506" s="36">
        <v>0</v>
      </c>
    </row>
    <row r="2507" spans="1:16" ht="13.15" customHeight="1" x14ac:dyDescent="0.25">
      <c r="A2507" s="33" t="s">
        <v>50</v>
      </c>
      <c r="B2507" s="45" t="s">
        <v>2815</v>
      </c>
      <c r="C2507" s="46">
        <v>11</v>
      </c>
      <c r="D2507" s="47" t="s">
        <v>88</v>
      </c>
      <c r="E2507" s="34">
        <v>45035</v>
      </c>
      <c r="F2507" s="33" t="s">
        <v>5258</v>
      </c>
      <c r="G2507" s="33" t="s">
        <v>2826</v>
      </c>
      <c r="H2507" s="37"/>
      <c r="I2507" s="35">
        <v>19235.945</v>
      </c>
      <c r="J2507" s="35">
        <v>19235.945</v>
      </c>
      <c r="K2507" s="35">
        <v>3654.8294999999998</v>
      </c>
      <c r="L2507" s="35">
        <v>22890.7745</v>
      </c>
      <c r="M2507" s="35">
        <v>0</v>
      </c>
      <c r="N2507" s="37"/>
      <c r="O2507" s="33"/>
      <c r="P2507" s="35">
        <v>0</v>
      </c>
    </row>
    <row r="2508" spans="1:16" ht="13.15" customHeight="1" x14ac:dyDescent="0.25">
      <c r="A2508" s="33" t="s">
        <v>50</v>
      </c>
      <c r="B2508" s="45" t="s">
        <v>2815</v>
      </c>
      <c r="C2508" s="46">
        <v>12</v>
      </c>
      <c r="D2508" s="47" t="s">
        <v>88</v>
      </c>
      <c r="E2508" s="34">
        <v>45036</v>
      </c>
      <c r="F2508" s="33" t="s">
        <v>5258</v>
      </c>
      <c r="G2508" s="33" t="s">
        <v>2827</v>
      </c>
      <c r="H2508" s="37"/>
      <c r="I2508" s="35">
        <v>18891.272499999999</v>
      </c>
      <c r="J2508" s="35">
        <v>18891.272499999999</v>
      </c>
      <c r="K2508" s="35">
        <v>3589.3419999999996</v>
      </c>
      <c r="L2508" s="35">
        <v>22480.6145</v>
      </c>
      <c r="M2508" s="35">
        <v>0</v>
      </c>
      <c r="N2508" s="37"/>
      <c r="O2508" s="33"/>
      <c r="P2508" s="35">
        <v>0</v>
      </c>
    </row>
    <row r="2509" spans="1:16" ht="13.15" customHeight="1" x14ac:dyDescent="0.25">
      <c r="A2509" s="33" t="s">
        <v>50</v>
      </c>
      <c r="B2509" s="45" t="s">
        <v>2815</v>
      </c>
      <c r="C2509" s="46">
        <v>13</v>
      </c>
      <c r="D2509" s="47" t="s">
        <v>88</v>
      </c>
      <c r="E2509" s="34">
        <v>45036</v>
      </c>
      <c r="F2509" s="33" t="s">
        <v>5258</v>
      </c>
      <c r="G2509" s="33" t="s">
        <v>2828</v>
      </c>
      <c r="H2509" s="37"/>
      <c r="I2509" s="35">
        <v>3609.3334999999997</v>
      </c>
      <c r="J2509" s="35">
        <v>3609.3334999999997</v>
      </c>
      <c r="K2509" s="35">
        <v>685.77350000000001</v>
      </c>
      <c r="L2509" s="35">
        <v>4295.107</v>
      </c>
      <c r="M2509" s="35">
        <v>0</v>
      </c>
      <c r="N2509" s="37"/>
      <c r="O2509" s="33"/>
      <c r="P2509" s="35">
        <v>0</v>
      </c>
    </row>
    <row r="2510" spans="1:16" ht="13.15" customHeight="1" x14ac:dyDescent="0.25">
      <c r="A2510" s="33" t="s">
        <v>50</v>
      </c>
      <c r="B2510" s="45" t="s">
        <v>2815</v>
      </c>
      <c r="C2510" s="46">
        <v>14</v>
      </c>
      <c r="D2510" s="47" t="s">
        <v>88</v>
      </c>
      <c r="E2510" s="34">
        <v>45036</v>
      </c>
      <c r="F2510" s="33" t="s">
        <v>5251</v>
      </c>
      <c r="G2510" s="33" t="s">
        <v>2829</v>
      </c>
      <c r="H2510" s="37"/>
      <c r="I2510" s="35">
        <v>72406.45</v>
      </c>
      <c r="J2510" s="35">
        <v>72406.45</v>
      </c>
      <c r="K2510" s="35">
        <v>13757.2255</v>
      </c>
      <c r="L2510" s="35">
        <v>86163.675499999998</v>
      </c>
      <c r="M2510" s="35">
        <v>0</v>
      </c>
      <c r="N2510" s="37"/>
      <c r="O2510" s="33"/>
      <c r="P2510" s="35">
        <v>0</v>
      </c>
    </row>
    <row r="2511" spans="1:16" ht="13.15" customHeight="1" x14ac:dyDescent="0.25">
      <c r="A2511" s="33" t="s">
        <v>50</v>
      </c>
      <c r="B2511" s="45" t="s">
        <v>2815</v>
      </c>
      <c r="C2511" s="46">
        <v>15</v>
      </c>
      <c r="D2511" s="47" t="s">
        <v>88</v>
      </c>
      <c r="E2511" s="34">
        <v>45036</v>
      </c>
      <c r="F2511" s="33" t="s">
        <v>5251</v>
      </c>
      <c r="G2511" s="33" t="s">
        <v>1918</v>
      </c>
      <c r="H2511" s="37"/>
      <c r="I2511" s="35">
        <v>63594.923999999999</v>
      </c>
      <c r="J2511" s="35">
        <v>63594.923999999999</v>
      </c>
      <c r="K2511" s="35">
        <v>12083.0355</v>
      </c>
      <c r="L2511" s="35">
        <v>75677.959499999997</v>
      </c>
      <c r="M2511" s="35">
        <v>0</v>
      </c>
      <c r="N2511" s="37"/>
      <c r="O2511" s="33"/>
      <c r="P2511" s="35">
        <v>0</v>
      </c>
    </row>
    <row r="2512" spans="1:16" ht="13.15" customHeight="1" x14ac:dyDescent="0.25">
      <c r="A2512" s="33" t="s">
        <v>50</v>
      </c>
      <c r="B2512" s="45" t="s">
        <v>2815</v>
      </c>
      <c r="C2512" s="46">
        <v>16</v>
      </c>
      <c r="D2512" s="47" t="s">
        <v>88</v>
      </c>
      <c r="E2512" s="34">
        <v>45036</v>
      </c>
      <c r="F2512" s="33" t="s">
        <v>5259</v>
      </c>
      <c r="G2512" s="33" t="s">
        <v>2830</v>
      </c>
      <c r="H2512" s="37"/>
      <c r="I2512" s="35">
        <v>91894.061000000002</v>
      </c>
      <c r="J2512" s="35">
        <v>91894.061000000002</v>
      </c>
      <c r="K2512" s="35">
        <v>17459.871500000001</v>
      </c>
      <c r="L2512" s="35">
        <v>109353.9325</v>
      </c>
      <c r="M2512" s="35">
        <v>0</v>
      </c>
      <c r="N2512" s="37"/>
      <c r="O2512" s="33"/>
      <c r="P2512" s="35">
        <v>0</v>
      </c>
    </row>
    <row r="2513" spans="1:16" ht="13.15" customHeight="1" x14ac:dyDescent="0.25">
      <c r="A2513" s="33" t="s">
        <v>50</v>
      </c>
      <c r="B2513" s="45" t="s">
        <v>2815</v>
      </c>
      <c r="C2513" s="46">
        <v>17</v>
      </c>
      <c r="D2513" s="47" t="s">
        <v>88</v>
      </c>
      <c r="E2513" s="34">
        <v>45036</v>
      </c>
      <c r="F2513" s="33" t="s">
        <v>5260</v>
      </c>
      <c r="G2513" s="33" t="s">
        <v>2831</v>
      </c>
      <c r="H2513" s="37"/>
      <c r="I2513" s="35">
        <v>8373.75</v>
      </c>
      <c r="J2513" s="35">
        <v>8373.75</v>
      </c>
      <c r="K2513" s="35">
        <v>1591.0125</v>
      </c>
      <c r="L2513" s="35">
        <v>9964.7625000000007</v>
      </c>
      <c r="M2513" s="35">
        <v>0</v>
      </c>
      <c r="N2513" s="37"/>
      <c r="O2513" s="33"/>
      <c r="P2513" s="35">
        <v>0</v>
      </c>
    </row>
    <row r="2514" spans="1:16" ht="13.15" customHeight="1" x14ac:dyDescent="0.25">
      <c r="A2514" s="33" t="s">
        <v>50</v>
      </c>
      <c r="B2514" s="45" t="s">
        <v>2815</v>
      </c>
      <c r="C2514" s="46">
        <v>18</v>
      </c>
      <c r="D2514" s="47" t="s">
        <v>88</v>
      </c>
      <c r="E2514" s="34">
        <v>45036</v>
      </c>
      <c r="F2514" s="33" t="s">
        <v>5251</v>
      </c>
      <c r="G2514" s="33" t="s">
        <v>2832</v>
      </c>
      <c r="H2514" s="37"/>
      <c r="I2514" s="35">
        <v>8400</v>
      </c>
      <c r="J2514" s="35">
        <v>8400</v>
      </c>
      <c r="K2514" s="35">
        <v>1596</v>
      </c>
      <c r="L2514" s="35">
        <v>9996</v>
      </c>
      <c r="M2514" s="35">
        <v>0</v>
      </c>
      <c r="N2514" s="37"/>
      <c r="O2514" s="33"/>
      <c r="P2514" s="35">
        <v>0</v>
      </c>
    </row>
    <row r="2515" spans="1:16" ht="13.15" customHeight="1" x14ac:dyDescent="0.25">
      <c r="A2515" s="33" t="s">
        <v>50</v>
      </c>
      <c r="B2515" s="45" t="s">
        <v>2815</v>
      </c>
      <c r="C2515" s="46">
        <v>19</v>
      </c>
      <c r="D2515" s="47" t="s">
        <v>88</v>
      </c>
      <c r="E2515" s="34">
        <v>45102</v>
      </c>
      <c r="F2515" s="33" t="s">
        <v>5261</v>
      </c>
      <c r="G2515" s="33" t="s">
        <v>2833</v>
      </c>
      <c r="H2515" s="37"/>
      <c r="I2515" s="35">
        <v>43121.591</v>
      </c>
      <c r="J2515" s="35">
        <v>43121.591</v>
      </c>
      <c r="K2515" s="35">
        <v>8193.1024999999991</v>
      </c>
      <c r="L2515" s="35">
        <v>51314.693500000001</v>
      </c>
      <c r="M2515" s="35">
        <v>0</v>
      </c>
      <c r="N2515" s="37"/>
      <c r="O2515" s="33"/>
      <c r="P2515" s="35">
        <v>0</v>
      </c>
    </row>
    <row r="2516" spans="1:16" ht="13.15" customHeight="1" x14ac:dyDescent="0.25">
      <c r="A2516" s="33" t="s">
        <v>50</v>
      </c>
      <c r="B2516" s="45" t="s">
        <v>2815</v>
      </c>
      <c r="C2516" s="46">
        <v>20</v>
      </c>
      <c r="D2516" s="47" t="s">
        <v>88</v>
      </c>
      <c r="E2516" s="34">
        <v>45102</v>
      </c>
      <c r="F2516" s="33" t="s">
        <v>5262</v>
      </c>
      <c r="G2516" s="33" t="s">
        <v>2834</v>
      </c>
      <c r="H2516" s="33" t="s">
        <v>3778</v>
      </c>
      <c r="I2516" s="35">
        <v>30597.234000000004</v>
      </c>
      <c r="J2516" s="35">
        <v>30597.234000000004</v>
      </c>
      <c r="K2516" s="35">
        <v>5813.4745000000003</v>
      </c>
      <c r="L2516" s="35">
        <v>36410.708500000001</v>
      </c>
      <c r="M2516" s="35">
        <v>36410.708500000001</v>
      </c>
      <c r="N2516" s="33">
        <v>7645226</v>
      </c>
      <c r="O2516" s="43">
        <v>45199</v>
      </c>
      <c r="P2516" s="36">
        <v>0</v>
      </c>
    </row>
    <row r="2517" spans="1:16" ht="13.15" customHeight="1" x14ac:dyDescent="0.25">
      <c r="A2517" s="33" t="s">
        <v>50</v>
      </c>
      <c r="B2517" s="45" t="s">
        <v>2815</v>
      </c>
      <c r="C2517" s="46">
        <v>21</v>
      </c>
      <c r="D2517" s="47" t="s">
        <v>88</v>
      </c>
      <c r="E2517" s="34">
        <v>45239</v>
      </c>
      <c r="F2517" s="33" t="s">
        <v>5263</v>
      </c>
      <c r="G2517" s="33" t="s">
        <v>2835</v>
      </c>
      <c r="H2517" s="37"/>
      <c r="I2517" s="35">
        <v>600</v>
      </c>
      <c r="J2517" s="35">
        <v>600</v>
      </c>
      <c r="K2517" s="35">
        <v>114</v>
      </c>
      <c r="L2517" s="35">
        <v>714</v>
      </c>
      <c r="M2517" s="35">
        <v>0</v>
      </c>
      <c r="N2517" s="37"/>
      <c r="O2517" s="33"/>
      <c r="P2517" s="35">
        <v>0</v>
      </c>
    </row>
    <row r="2518" spans="1:16" ht="13.15" customHeight="1" x14ac:dyDescent="0.25">
      <c r="A2518" s="33" t="s">
        <v>50</v>
      </c>
      <c r="B2518" s="45" t="s">
        <v>2815</v>
      </c>
      <c r="C2518" s="46">
        <v>22</v>
      </c>
      <c r="D2518" s="47" t="s">
        <v>88</v>
      </c>
      <c r="E2518" s="34">
        <v>45239</v>
      </c>
      <c r="F2518" s="33" t="s">
        <v>5264</v>
      </c>
      <c r="G2518" s="33" t="s">
        <v>2836</v>
      </c>
      <c r="H2518" s="37"/>
      <c r="I2518" s="35">
        <v>1350</v>
      </c>
      <c r="J2518" s="35">
        <v>1350</v>
      </c>
      <c r="K2518" s="35">
        <v>256.5</v>
      </c>
      <c r="L2518" s="35">
        <v>1606.5</v>
      </c>
      <c r="M2518" s="35">
        <v>1606.5</v>
      </c>
      <c r="N2518" s="33">
        <v>3059198</v>
      </c>
      <c r="O2518" s="43">
        <v>45264</v>
      </c>
      <c r="P2518" s="36">
        <v>0</v>
      </c>
    </row>
    <row r="2519" spans="1:16" ht="13.15" customHeight="1" x14ac:dyDescent="0.25">
      <c r="A2519" s="33" t="s">
        <v>50</v>
      </c>
      <c r="B2519" s="45" t="s">
        <v>2815</v>
      </c>
      <c r="C2519" s="46">
        <v>23</v>
      </c>
      <c r="D2519" s="47" t="s">
        <v>88</v>
      </c>
      <c r="E2519" s="34">
        <v>45180</v>
      </c>
      <c r="F2519" s="33" t="s">
        <v>5257</v>
      </c>
      <c r="G2519" s="33" t="s">
        <v>2837</v>
      </c>
      <c r="H2519" s="37"/>
      <c r="I2519" s="35">
        <v>689866.05850000004</v>
      </c>
      <c r="J2519" s="35">
        <v>689866.05850000004</v>
      </c>
      <c r="K2519" s="35">
        <v>131074.55100000001</v>
      </c>
      <c r="L2519" s="35">
        <v>820940.60950000002</v>
      </c>
      <c r="M2519" s="35">
        <v>820940.60950000002</v>
      </c>
      <c r="N2519" s="33" t="s">
        <v>400</v>
      </c>
      <c r="O2519" s="43">
        <v>45257</v>
      </c>
      <c r="P2519" s="36">
        <v>0</v>
      </c>
    </row>
    <row r="2520" spans="1:16" ht="13.15" customHeight="1" x14ac:dyDescent="0.25">
      <c r="A2520" s="33" t="s">
        <v>50</v>
      </c>
      <c r="B2520" s="45" t="s">
        <v>2815</v>
      </c>
      <c r="C2520" s="46">
        <v>24</v>
      </c>
      <c r="D2520" s="47" t="s">
        <v>88</v>
      </c>
      <c r="E2520" s="34">
        <v>45186</v>
      </c>
      <c r="F2520" s="33" t="s">
        <v>5265</v>
      </c>
      <c r="G2520" s="33" t="s">
        <v>2838</v>
      </c>
      <c r="H2520" s="37"/>
      <c r="I2520" s="35">
        <v>12025.67</v>
      </c>
      <c r="J2520" s="35">
        <v>12025.67</v>
      </c>
      <c r="K2520" s="35">
        <v>2284.8775000000001</v>
      </c>
      <c r="L2520" s="35">
        <v>14310.547500000001</v>
      </c>
      <c r="M2520" s="35">
        <v>0</v>
      </c>
      <c r="N2520" s="37"/>
      <c r="O2520" s="33"/>
      <c r="P2520" s="35">
        <v>0</v>
      </c>
    </row>
    <row r="2521" spans="1:16" ht="13.15" customHeight="1" x14ac:dyDescent="0.25">
      <c r="A2521" s="33" t="s">
        <v>50</v>
      </c>
      <c r="B2521" s="45" t="s">
        <v>2815</v>
      </c>
      <c r="C2521" s="46">
        <v>25</v>
      </c>
      <c r="D2521" s="47" t="s">
        <v>88</v>
      </c>
      <c r="E2521" s="34">
        <v>45196</v>
      </c>
      <c r="F2521" s="33" t="s">
        <v>5264</v>
      </c>
      <c r="G2521" s="33" t="s">
        <v>2839</v>
      </c>
      <c r="H2521" s="37"/>
      <c r="I2521" s="35">
        <v>1350</v>
      </c>
      <c r="J2521" s="35">
        <v>1350</v>
      </c>
      <c r="K2521" s="35">
        <v>256.5</v>
      </c>
      <c r="L2521" s="35">
        <v>1606.5</v>
      </c>
      <c r="M2521" s="35">
        <v>1606.5</v>
      </c>
      <c r="N2521" s="33">
        <v>3059198</v>
      </c>
      <c r="O2521" s="43">
        <v>45264</v>
      </c>
      <c r="P2521" s="36">
        <v>0</v>
      </c>
    </row>
    <row r="2522" spans="1:16" ht="13.15" customHeight="1" x14ac:dyDescent="0.25">
      <c r="A2522" s="33" t="s">
        <v>50</v>
      </c>
      <c r="B2522" s="45" t="s">
        <v>2815</v>
      </c>
      <c r="C2522" s="46">
        <v>26</v>
      </c>
      <c r="D2522" s="47" t="s">
        <v>88</v>
      </c>
      <c r="E2522" s="34">
        <v>45207</v>
      </c>
      <c r="F2522" s="33" t="s">
        <v>5251</v>
      </c>
      <c r="G2522" s="33" t="s">
        <v>2840</v>
      </c>
      <c r="H2522" s="37"/>
      <c r="I2522" s="35">
        <v>13756.62</v>
      </c>
      <c r="J2522" s="35">
        <v>13756.62</v>
      </c>
      <c r="K2522" s="35">
        <v>2613.7580000000003</v>
      </c>
      <c r="L2522" s="35">
        <v>16370.378000000001</v>
      </c>
      <c r="M2522" s="35">
        <v>0</v>
      </c>
      <c r="N2522" s="37"/>
      <c r="O2522" s="33"/>
      <c r="P2522" s="35">
        <v>0</v>
      </c>
    </row>
    <row r="2523" spans="1:16" ht="13.15" customHeight="1" x14ac:dyDescent="0.25">
      <c r="A2523" s="33" t="s">
        <v>50</v>
      </c>
      <c r="B2523" s="45" t="s">
        <v>2815</v>
      </c>
      <c r="C2523" s="46">
        <v>27</v>
      </c>
      <c r="D2523" s="47" t="s">
        <v>88</v>
      </c>
      <c r="E2523" s="34">
        <v>45228</v>
      </c>
      <c r="F2523" s="33" t="s">
        <v>5255</v>
      </c>
      <c r="G2523" s="33" t="s">
        <v>2841</v>
      </c>
      <c r="H2523" s="33" t="s">
        <v>2842</v>
      </c>
      <c r="I2523" s="35">
        <v>1000</v>
      </c>
      <c r="J2523" s="35">
        <v>1000</v>
      </c>
      <c r="K2523" s="35">
        <v>190</v>
      </c>
      <c r="L2523" s="35">
        <v>1190</v>
      </c>
      <c r="M2523" s="35">
        <v>0</v>
      </c>
      <c r="N2523" s="37"/>
      <c r="O2523" s="33"/>
      <c r="P2523" s="35">
        <v>0</v>
      </c>
    </row>
    <row r="2524" spans="1:16" ht="13.15" customHeight="1" x14ac:dyDescent="0.25">
      <c r="A2524" s="33" t="s">
        <v>50</v>
      </c>
      <c r="B2524" s="45" t="s">
        <v>2815</v>
      </c>
      <c r="C2524" s="46">
        <v>28</v>
      </c>
      <c r="D2524" s="47" t="s">
        <v>88</v>
      </c>
      <c r="E2524" s="34">
        <v>45228</v>
      </c>
      <c r="F2524" s="33" t="s">
        <v>5266</v>
      </c>
      <c r="G2524" s="33" t="s">
        <v>2843</v>
      </c>
      <c r="H2524" s="33" t="s">
        <v>2844</v>
      </c>
      <c r="I2524" s="35">
        <v>18698.310000000001</v>
      </c>
      <c r="J2524" s="35">
        <v>18698.310000000001</v>
      </c>
      <c r="K2524" s="35">
        <v>3552.6790000000001</v>
      </c>
      <c r="L2524" s="35">
        <v>22250.989000000001</v>
      </c>
      <c r="M2524" s="35">
        <v>22250.989000000001</v>
      </c>
      <c r="N2524" s="33" t="s">
        <v>818</v>
      </c>
      <c r="O2524" s="43">
        <v>45265</v>
      </c>
      <c r="P2524" s="36">
        <v>0</v>
      </c>
    </row>
    <row r="2525" spans="1:16" ht="13.15" customHeight="1" x14ac:dyDescent="0.25">
      <c r="A2525" s="33" t="s">
        <v>50</v>
      </c>
      <c r="B2525" s="45" t="s">
        <v>2815</v>
      </c>
      <c r="C2525" s="46">
        <v>29</v>
      </c>
      <c r="D2525" s="47" t="s">
        <v>88</v>
      </c>
      <c r="E2525" s="34">
        <v>45232</v>
      </c>
      <c r="F2525" s="33" t="s">
        <v>5267</v>
      </c>
      <c r="G2525" s="33" t="s">
        <v>2845</v>
      </c>
      <c r="H2525" s="37"/>
      <c r="I2525" s="35">
        <v>25343.91</v>
      </c>
      <c r="J2525" s="35">
        <v>25343.91</v>
      </c>
      <c r="K2525" s="35">
        <v>4815.3429999999998</v>
      </c>
      <c r="L2525" s="35">
        <v>30159.253000000004</v>
      </c>
      <c r="M2525" s="35">
        <v>0</v>
      </c>
      <c r="N2525" s="37"/>
      <c r="O2525" s="33"/>
      <c r="P2525" s="35">
        <v>0</v>
      </c>
    </row>
    <row r="2526" spans="1:16" ht="13.15" customHeight="1" x14ac:dyDescent="0.25">
      <c r="A2526" s="33" t="s">
        <v>50</v>
      </c>
      <c r="B2526" s="45" t="s">
        <v>2815</v>
      </c>
      <c r="C2526" s="46">
        <v>30</v>
      </c>
      <c r="D2526" s="47" t="s">
        <v>88</v>
      </c>
      <c r="E2526" s="34">
        <v>45271</v>
      </c>
      <c r="F2526" s="33" t="s">
        <v>5268</v>
      </c>
      <c r="G2526" s="33" t="s">
        <v>2846</v>
      </c>
      <c r="H2526" s="37"/>
      <c r="I2526" s="35">
        <v>1564.4325000000001</v>
      </c>
      <c r="J2526" s="35">
        <v>1564.4325000000001</v>
      </c>
      <c r="K2526" s="35">
        <v>297.24200000000002</v>
      </c>
      <c r="L2526" s="35">
        <v>1861.6744999999999</v>
      </c>
      <c r="M2526" s="35">
        <v>0</v>
      </c>
      <c r="N2526" s="37"/>
      <c r="O2526" s="33"/>
      <c r="P2526" s="35">
        <v>0</v>
      </c>
    </row>
    <row r="2527" spans="1:16" ht="13.15" customHeight="1" x14ac:dyDescent="0.25">
      <c r="A2527" s="33" t="s">
        <v>50</v>
      </c>
      <c r="B2527" s="45" t="s">
        <v>2815</v>
      </c>
      <c r="C2527" s="46">
        <v>31</v>
      </c>
      <c r="D2527" s="47" t="s">
        <v>88</v>
      </c>
      <c r="E2527" s="34">
        <v>45271</v>
      </c>
      <c r="F2527" s="33" t="s">
        <v>5269</v>
      </c>
      <c r="G2527" s="33" t="s">
        <v>2847</v>
      </c>
      <c r="H2527" s="37"/>
      <c r="I2527" s="35">
        <v>15746.25</v>
      </c>
      <c r="J2527" s="35">
        <v>15746.25</v>
      </c>
      <c r="K2527" s="35">
        <v>2991.7874999999999</v>
      </c>
      <c r="L2527" s="35">
        <v>18738.037499999999</v>
      </c>
      <c r="M2527" s="35">
        <v>0</v>
      </c>
      <c r="N2527" s="37"/>
      <c r="O2527" s="33"/>
      <c r="P2527" s="35">
        <v>0</v>
      </c>
    </row>
    <row r="2528" spans="1:16" ht="13.15" customHeight="1" x14ac:dyDescent="0.25">
      <c r="A2528" s="33" t="s">
        <v>50</v>
      </c>
      <c r="B2528" s="45" t="s">
        <v>2815</v>
      </c>
      <c r="C2528" s="46">
        <v>32</v>
      </c>
      <c r="D2528" s="47" t="s">
        <v>88</v>
      </c>
      <c r="E2528" s="34">
        <v>45271</v>
      </c>
      <c r="F2528" s="33" t="s">
        <v>5270</v>
      </c>
      <c r="G2528" s="33" t="s">
        <v>2848</v>
      </c>
      <c r="H2528" s="37"/>
      <c r="I2528" s="35">
        <v>58839.003000000004</v>
      </c>
      <c r="J2528" s="35">
        <v>58839.003000000004</v>
      </c>
      <c r="K2528" s="35">
        <v>11179.4105</v>
      </c>
      <c r="L2528" s="35">
        <v>70018.413499999995</v>
      </c>
      <c r="M2528" s="35">
        <v>0</v>
      </c>
      <c r="N2528" s="37"/>
      <c r="O2528" s="33"/>
      <c r="P2528" s="35">
        <v>0</v>
      </c>
    </row>
    <row r="2529" spans="1:16" ht="13.15" customHeight="1" x14ac:dyDescent="0.25">
      <c r="A2529" s="33" t="s">
        <v>50</v>
      </c>
      <c r="B2529" s="45" t="s">
        <v>2815</v>
      </c>
      <c r="C2529" s="46">
        <v>33</v>
      </c>
      <c r="D2529" s="47" t="s">
        <v>88</v>
      </c>
      <c r="E2529" s="34">
        <v>45271</v>
      </c>
      <c r="F2529" s="33" t="s">
        <v>5271</v>
      </c>
      <c r="G2529" s="33" t="s">
        <v>2849</v>
      </c>
      <c r="H2529" s="37"/>
      <c r="I2529" s="35">
        <v>5503.6305000000002</v>
      </c>
      <c r="J2529" s="35">
        <v>5503.6305000000002</v>
      </c>
      <c r="K2529" s="35">
        <v>1045.69</v>
      </c>
      <c r="L2529" s="35">
        <v>6549.3204999999998</v>
      </c>
      <c r="M2529" s="35">
        <v>0</v>
      </c>
      <c r="N2529" s="37"/>
      <c r="O2529" s="33"/>
      <c r="P2529" s="35">
        <v>0</v>
      </c>
    </row>
    <row r="2530" spans="1:16" ht="13.15" customHeight="1" x14ac:dyDescent="0.25">
      <c r="A2530" s="33" t="s">
        <v>50</v>
      </c>
      <c r="B2530" s="45" t="s">
        <v>2815</v>
      </c>
      <c r="C2530" s="46">
        <v>34</v>
      </c>
      <c r="D2530" s="47" t="s">
        <v>88</v>
      </c>
      <c r="E2530" s="34">
        <v>45271</v>
      </c>
      <c r="F2530" s="33" t="s">
        <v>5272</v>
      </c>
      <c r="G2530" s="33" t="s">
        <v>2850</v>
      </c>
      <c r="H2530" s="33" t="s">
        <v>2851</v>
      </c>
      <c r="I2530" s="35">
        <v>18698.310000000001</v>
      </c>
      <c r="J2530" s="35">
        <v>18698.310000000001</v>
      </c>
      <c r="K2530" s="35">
        <v>3552.6790000000001</v>
      </c>
      <c r="L2530" s="35">
        <v>22250.989000000001</v>
      </c>
      <c r="M2530" s="35">
        <v>22250.989000000001</v>
      </c>
      <c r="N2530" s="33">
        <v>3792833</v>
      </c>
      <c r="O2530" s="43">
        <v>45277</v>
      </c>
      <c r="P2530" s="36">
        <v>0</v>
      </c>
    </row>
    <row r="2531" spans="1:16" ht="13.15" customHeight="1" x14ac:dyDescent="0.25">
      <c r="A2531" s="33" t="s">
        <v>50</v>
      </c>
      <c r="B2531" s="45" t="s">
        <v>2815</v>
      </c>
      <c r="C2531" s="46">
        <v>35</v>
      </c>
      <c r="D2531" s="47" t="s">
        <v>88</v>
      </c>
      <c r="E2531" s="34">
        <v>45271</v>
      </c>
      <c r="F2531" s="33" t="s">
        <v>5273</v>
      </c>
      <c r="G2531" s="33" t="s">
        <v>2852</v>
      </c>
      <c r="H2531" s="37"/>
      <c r="I2531" s="35">
        <v>12053.2425</v>
      </c>
      <c r="J2531" s="35">
        <v>12053.2425</v>
      </c>
      <c r="K2531" s="35">
        <v>2290.116</v>
      </c>
      <c r="L2531" s="35">
        <v>14343.358499999998</v>
      </c>
      <c r="M2531" s="35">
        <v>0</v>
      </c>
      <c r="N2531" s="38"/>
      <c r="O2531" s="43"/>
      <c r="P2531" s="36">
        <v>0</v>
      </c>
    </row>
    <row r="2532" spans="1:16" ht="13.15" customHeight="1" x14ac:dyDescent="0.25">
      <c r="A2532" s="33" t="s">
        <v>50</v>
      </c>
      <c r="B2532" s="45" t="s">
        <v>2815</v>
      </c>
      <c r="C2532" s="46">
        <v>36</v>
      </c>
      <c r="D2532" s="47" t="s">
        <v>88</v>
      </c>
      <c r="E2532" s="34">
        <v>45271</v>
      </c>
      <c r="F2532" s="33" t="s">
        <v>5274</v>
      </c>
      <c r="G2532" s="33" t="s">
        <v>2853</v>
      </c>
      <c r="H2532" s="37"/>
      <c r="I2532" s="35">
        <v>1504.4834999999998</v>
      </c>
      <c r="J2532" s="35">
        <v>1504.4834999999998</v>
      </c>
      <c r="K2532" s="35">
        <v>285.85199999999998</v>
      </c>
      <c r="L2532" s="35">
        <v>1790.3354999999999</v>
      </c>
      <c r="M2532" s="35">
        <v>0</v>
      </c>
      <c r="N2532" s="37"/>
      <c r="O2532" s="33"/>
      <c r="P2532" s="35">
        <v>0</v>
      </c>
    </row>
    <row r="2533" spans="1:16" ht="13.15" customHeight="1" x14ac:dyDescent="0.25">
      <c r="A2533" s="33" t="s">
        <v>51</v>
      </c>
      <c r="B2533" s="45" t="s">
        <v>2854</v>
      </c>
      <c r="C2533" s="46">
        <v>1</v>
      </c>
      <c r="D2533" s="47" t="s">
        <v>88</v>
      </c>
      <c r="E2533" s="34">
        <v>44959</v>
      </c>
      <c r="F2533" s="33" t="s">
        <v>5275</v>
      </c>
      <c r="G2533" s="33" t="s">
        <v>2855</v>
      </c>
      <c r="H2533" s="33" t="s">
        <v>90</v>
      </c>
      <c r="I2533" s="35">
        <v>37199.076000000001</v>
      </c>
      <c r="J2533" s="35">
        <v>37199.076000000001</v>
      </c>
      <c r="K2533" s="35">
        <v>7067.8244999999997</v>
      </c>
      <c r="L2533" s="35">
        <v>44266.900500000003</v>
      </c>
      <c r="M2533" s="35">
        <v>22133.450499999999</v>
      </c>
      <c r="N2533" s="38">
        <v>44927</v>
      </c>
      <c r="O2533" s="43">
        <v>45047</v>
      </c>
      <c r="P2533" s="36">
        <v>0</v>
      </c>
    </row>
    <row r="2534" spans="1:16" ht="13.15" customHeight="1" x14ac:dyDescent="0.25">
      <c r="A2534" s="33" t="s">
        <v>51</v>
      </c>
      <c r="B2534" s="45" t="s">
        <v>2854</v>
      </c>
      <c r="C2534" s="46">
        <v>1</v>
      </c>
      <c r="D2534" s="47" t="s">
        <v>88</v>
      </c>
      <c r="E2534" s="34">
        <v>44959</v>
      </c>
      <c r="F2534" s="33" t="s">
        <v>5275</v>
      </c>
      <c r="G2534" s="33" t="s">
        <v>2855</v>
      </c>
      <c r="H2534" s="33" t="s">
        <v>90</v>
      </c>
      <c r="I2534" s="35">
        <v>0</v>
      </c>
      <c r="J2534" s="35">
        <v>0</v>
      </c>
      <c r="K2534" s="35">
        <v>0</v>
      </c>
      <c r="L2534" s="35">
        <v>0</v>
      </c>
      <c r="M2534" s="35">
        <v>22133.45</v>
      </c>
      <c r="N2534" s="33" t="s">
        <v>2856</v>
      </c>
      <c r="O2534" s="43">
        <v>44698</v>
      </c>
      <c r="P2534" s="36">
        <v>0</v>
      </c>
    </row>
    <row r="2535" spans="1:16" ht="13.15" customHeight="1" x14ac:dyDescent="0.25">
      <c r="A2535" s="33" t="s">
        <v>51</v>
      </c>
      <c r="B2535" s="45" t="s">
        <v>2854</v>
      </c>
      <c r="C2535" s="46">
        <v>2</v>
      </c>
      <c r="D2535" s="47" t="s">
        <v>88</v>
      </c>
      <c r="E2535" s="34">
        <v>44962</v>
      </c>
      <c r="F2535" s="33" t="s">
        <v>5276</v>
      </c>
      <c r="G2535" s="33" t="s">
        <v>2857</v>
      </c>
      <c r="H2535" s="33" t="s">
        <v>90</v>
      </c>
      <c r="I2535" s="35">
        <v>30597.234000000004</v>
      </c>
      <c r="J2535" s="35">
        <v>30597.234000000004</v>
      </c>
      <c r="K2535" s="35">
        <v>5813.4745000000003</v>
      </c>
      <c r="L2535" s="35">
        <v>36410.708500000001</v>
      </c>
      <c r="M2535" s="35">
        <v>36410.708500000001</v>
      </c>
      <c r="N2535" s="38">
        <v>44958</v>
      </c>
      <c r="O2535" s="43">
        <v>45000</v>
      </c>
      <c r="P2535" s="36">
        <v>0</v>
      </c>
    </row>
    <row r="2536" spans="1:16" ht="13.15" customHeight="1" x14ac:dyDescent="0.25">
      <c r="A2536" s="33" t="s">
        <v>51</v>
      </c>
      <c r="B2536" s="45" t="s">
        <v>2854</v>
      </c>
      <c r="C2536" s="46">
        <v>3</v>
      </c>
      <c r="D2536" s="47" t="s">
        <v>88</v>
      </c>
      <c r="E2536" s="34">
        <v>44962</v>
      </c>
      <c r="F2536" s="33" t="s">
        <v>5277</v>
      </c>
      <c r="G2536" s="33" t="s">
        <v>2858</v>
      </c>
      <c r="H2536" s="33" t="s">
        <v>90</v>
      </c>
      <c r="I2536" s="35">
        <v>10199.075999999999</v>
      </c>
      <c r="J2536" s="35">
        <v>10199.075999999999</v>
      </c>
      <c r="K2536" s="35">
        <v>1937.8244999999999</v>
      </c>
      <c r="L2536" s="35">
        <v>12136.9005</v>
      </c>
      <c r="M2536" s="35">
        <v>12136.9</v>
      </c>
      <c r="N2536" s="38">
        <v>44986</v>
      </c>
      <c r="O2536" s="43">
        <v>44957</v>
      </c>
      <c r="P2536" s="36">
        <v>0</v>
      </c>
    </row>
    <row r="2537" spans="1:16" ht="13.15" customHeight="1" x14ac:dyDescent="0.25">
      <c r="A2537" s="33" t="s">
        <v>51</v>
      </c>
      <c r="B2537" s="45" t="s">
        <v>2854</v>
      </c>
      <c r="C2537" s="46">
        <v>4</v>
      </c>
      <c r="D2537" s="47" t="s">
        <v>88</v>
      </c>
      <c r="E2537" s="34">
        <v>44963</v>
      </c>
      <c r="F2537" s="33" t="s">
        <v>5278</v>
      </c>
      <c r="G2537" s="33" t="s">
        <v>2859</v>
      </c>
      <c r="H2537" s="37"/>
      <c r="I2537" s="35">
        <v>3150</v>
      </c>
      <c r="J2537" s="35">
        <v>3150</v>
      </c>
      <c r="K2537" s="35">
        <v>598.5</v>
      </c>
      <c r="L2537" s="35">
        <v>3748.5</v>
      </c>
      <c r="M2537" s="35">
        <v>3748.5</v>
      </c>
      <c r="N2537" s="33">
        <v>3012839</v>
      </c>
      <c r="O2537" s="43">
        <v>45265</v>
      </c>
      <c r="P2537" s="36">
        <v>0</v>
      </c>
    </row>
    <row r="2538" spans="1:16" ht="13.15" customHeight="1" x14ac:dyDescent="0.25">
      <c r="A2538" s="33" t="s">
        <v>51</v>
      </c>
      <c r="B2538" s="45" t="s">
        <v>2854</v>
      </c>
      <c r="C2538" s="46">
        <v>5</v>
      </c>
      <c r="D2538" s="47" t="s">
        <v>88</v>
      </c>
      <c r="E2538" s="34">
        <v>44963</v>
      </c>
      <c r="F2538" s="33" t="s">
        <v>5279</v>
      </c>
      <c r="G2538" s="33" t="s">
        <v>2860</v>
      </c>
      <c r="H2538" s="33" t="s">
        <v>90</v>
      </c>
      <c r="I2538" s="35">
        <v>60000</v>
      </c>
      <c r="J2538" s="35">
        <v>60000</v>
      </c>
      <c r="K2538" s="35">
        <v>11400</v>
      </c>
      <c r="L2538" s="35">
        <v>71400</v>
      </c>
      <c r="M2538" s="35">
        <v>71400</v>
      </c>
      <c r="N2538" s="33">
        <v>7300528</v>
      </c>
      <c r="O2538" s="43">
        <v>45167</v>
      </c>
      <c r="P2538" s="36">
        <v>0</v>
      </c>
    </row>
    <row r="2539" spans="1:16" ht="13.15" customHeight="1" x14ac:dyDescent="0.25">
      <c r="A2539" s="33" t="s">
        <v>51</v>
      </c>
      <c r="B2539" s="45" t="s">
        <v>2854</v>
      </c>
      <c r="C2539" s="46">
        <v>6</v>
      </c>
      <c r="D2539" s="47" t="s">
        <v>88</v>
      </c>
      <c r="E2539" s="34">
        <v>45042</v>
      </c>
      <c r="F2539" s="33" t="s">
        <v>5280</v>
      </c>
      <c r="G2539" s="33" t="s">
        <v>2861</v>
      </c>
      <c r="H2539" s="33" t="s">
        <v>90</v>
      </c>
      <c r="I2539" s="35">
        <v>30597.234000000004</v>
      </c>
      <c r="J2539" s="35">
        <v>30597.234000000004</v>
      </c>
      <c r="K2539" s="35">
        <v>5813.4740000000002</v>
      </c>
      <c r="L2539" s="35">
        <v>36410.707999999999</v>
      </c>
      <c r="M2539" s="35">
        <v>0</v>
      </c>
      <c r="N2539" s="37"/>
      <c r="O2539" s="33"/>
      <c r="P2539" s="35">
        <v>0</v>
      </c>
    </row>
    <row r="2540" spans="1:16" ht="13.15" customHeight="1" x14ac:dyDescent="0.25">
      <c r="A2540" s="33" t="s">
        <v>51</v>
      </c>
      <c r="B2540" s="45" t="s">
        <v>2854</v>
      </c>
      <c r="C2540" s="46">
        <v>7</v>
      </c>
      <c r="D2540" s="47" t="s">
        <v>88</v>
      </c>
      <c r="E2540" s="34">
        <v>45042</v>
      </c>
      <c r="F2540" s="33" t="s">
        <v>5281</v>
      </c>
      <c r="G2540" s="33" t="s">
        <v>2861</v>
      </c>
      <c r="H2540" s="33" t="s">
        <v>90</v>
      </c>
      <c r="I2540" s="35">
        <v>30597.234000000004</v>
      </c>
      <c r="J2540" s="35">
        <v>30597.234000000004</v>
      </c>
      <c r="K2540" s="35">
        <v>5813.4740000000002</v>
      </c>
      <c r="L2540" s="35">
        <v>36410.707999999999</v>
      </c>
      <c r="M2540" s="35">
        <v>0</v>
      </c>
      <c r="N2540" s="37"/>
      <c r="O2540" s="33"/>
      <c r="P2540" s="35">
        <v>0</v>
      </c>
    </row>
    <row r="2541" spans="1:16" ht="13.15" customHeight="1" x14ac:dyDescent="0.25">
      <c r="A2541" s="33" t="s">
        <v>51</v>
      </c>
      <c r="B2541" s="45" t="s">
        <v>2854</v>
      </c>
      <c r="C2541" s="46">
        <v>8</v>
      </c>
      <c r="D2541" s="47" t="s">
        <v>88</v>
      </c>
      <c r="E2541" s="34">
        <v>45042</v>
      </c>
      <c r="F2541" s="33" t="s">
        <v>5282</v>
      </c>
      <c r="G2541" s="33" t="s">
        <v>2862</v>
      </c>
      <c r="H2541" s="33" t="s">
        <v>90</v>
      </c>
      <c r="I2541" s="35">
        <v>30597.234000000004</v>
      </c>
      <c r="J2541" s="35">
        <v>30597.234000000004</v>
      </c>
      <c r="K2541" s="35">
        <v>5813.4740000000002</v>
      </c>
      <c r="L2541" s="35">
        <v>36410.707999999999</v>
      </c>
      <c r="M2541" s="35">
        <v>36410.707999999999</v>
      </c>
      <c r="N2541" s="38">
        <v>45139</v>
      </c>
      <c r="O2541" s="43">
        <v>45286</v>
      </c>
      <c r="P2541" s="36">
        <v>0</v>
      </c>
    </row>
    <row r="2542" spans="1:16" ht="13.15" customHeight="1" x14ac:dyDescent="0.25">
      <c r="A2542" s="33" t="s">
        <v>51</v>
      </c>
      <c r="B2542" s="45" t="s">
        <v>2854</v>
      </c>
      <c r="C2542" s="46">
        <v>9</v>
      </c>
      <c r="D2542" s="47" t="s">
        <v>88</v>
      </c>
      <c r="E2542" s="34">
        <v>45064</v>
      </c>
      <c r="F2542" s="33" t="s">
        <v>5283</v>
      </c>
      <c r="G2542" s="33" t="s">
        <v>2863</v>
      </c>
      <c r="H2542" s="33" t="s">
        <v>90</v>
      </c>
      <c r="I2542" s="35">
        <v>10199.075999999999</v>
      </c>
      <c r="J2542" s="35">
        <v>10199.075999999999</v>
      </c>
      <c r="K2542" s="35">
        <v>1937.8240000000001</v>
      </c>
      <c r="L2542" s="35">
        <v>12136.9</v>
      </c>
      <c r="M2542" s="35">
        <v>12136.9</v>
      </c>
      <c r="N2542" s="33" t="s">
        <v>1100</v>
      </c>
      <c r="O2542" s="43">
        <v>45202</v>
      </c>
      <c r="P2542" s="36">
        <v>0</v>
      </c>
    </row>
    <row r="2543" spans="1:16" ht="13.15" customHeight="1" x14ac:dyDescent="0.25">
      <c r="A2543" s="33" t="s">
        <v>51</v>
      </c>
      <c r="B2543" s="45" t="s">
        <v>2854</v>
      </c>
      <c r="C2543" s="46">
        <v>10</v>
      </c>
      <c r="D2543" s="47" t="s">
        <v>88</v>
      </c>
      <c r="E2543" s="34">
        <v>45064</v>
      </c>
      <c r="F2543" s="33" t="s">
        <v>5284</v>
      </c>
      <c r="G2543" s="33" t="s">
        <v>2864</v>
      </c>
      <c r="H2543" s="33" t="s">
        <v>90</v>
      </c>
      <c r="I2543" s="35">
        <v>3399.69</v>
      </c>
      <c r="J2543" s="35">
        <v>3399.69</v>
      </c>
      <c r="K2543" s="35">
        <v>645.94100000000003</v>
      </c>
      <c r="L2543" s="35">
        <v>4045.6309999999999</v>
      </c>
      <c r="M2543" s="35">
        <v>4045.6309999999999</v>
      </c>
      <c r="N2543" s="33" t="s">
        <v>1122</v>
      </c>
      <c r="O2543" s="43">
        <v>45165</v>
      </c>
      <c r="P2543" s="36">
        <v>0</v>
      </c>
    </row>
    <row r="2544" spans="1:16" ht="13.15" customHeight="1" x14ac:dyDescent="0.25">
      <c r="A2544" s="33" t="s">
        <v>51</v>
      </c>
      <c r="B2544" s="45" t="s">
        <v>2854</v>
      </c>
      <c r="C2544" s="46">
        <v>11</v>
      </c>
      <c r="D2544" s="47" t="s">
        <v>88</v>
      </c>
      <c r="E2544" s="34">
        <v>45064</v>
      </c>
      <c r="F2544" s="33" t="s">
        <v>5285</v>
      </c>
      <c r="G2544" s="33" t="s">
        <v>2865</v>
      </c>
      <c r="H2544" s="33" t="s">
        <v>350</v>
      </c>
      <c r="I2544" s="35">
        <v>15000</v>
      </c>
      <c r="J2544" s="35">
        <v>15000</v>
      </c>
      <c r="K2544" s="35">
        <v>0</v>
      </c>
      <c r="L2544" s="35">
        <v>15000</v>
      </c>
      <c r="M2544" s="35">
        <v>15000</v>
      </c>
      <c r="N2544" s="38">
        <v>45231</v>
      </c>
      <c r="O2544" s="43">
        <v>45012</v>
      </c>
      <c r="P2544" s="36">
        <v>0</v>
      </c>
    </row>
    <row r="2545" spans="1:16" ht="13.15" customHeight="1" x14ac:dyDescent="0.25">
      <c r="A2545" s="33" t="s">
        <v>51</v>
      </c>
      <c r="B2545" s="45" t="s">
        <v>2854</v>
      </c>
      <c r="C2545" s="46">
        <v>12</v>
      </c>
      <c r="D2545" s="47" t="s">
        <v>88</v>
      </c>
      <c r="E2545" s="34">
        <v>45085</v>
      </c>
      <c r="F2545" s="33" t="s">
        <v>5286</v>
      </c>
      <c r="G2545" s="33" t="s">
        <v>2866</v>
      </c>
      <c r="H2545" s="33" t="s">
        <v>90</v>
      </c>
      <c r="I2545" s="35">
        <v>145209.58000000002</v>
      </c>
      <c r="J2545" s="35">
        <v>145209.58000000002</v>
      </c>
      <c r="K2545" s="35">
        <v>4789.82</v>
      </c>
      <c r="L2545" s="35">
        <v>149999.4</v>
      </c>
      <c r="M2545" s="35">
        <v>74999.399999999994</v>
      </c>
      <c r="N2545" s="33">
        <v>262</v>
      </c>
      <c r="O2545" s="43">
        <v>45270</v>
      </c>
      <c r="P2545" s="36">
        <v>0</v>
      </c>
    </row>
    <row r="2546" spans="1:16" ht="13.15" customHeight="1" x14ac:dyDescent="0.25">
      <c r="A2546" s="33" t="s">
        <v>51</v>
      </c>
      <c r="B2546" s="45" t="s">
        <v>2854</v>
      </c>
      <c r="C2546" s="46">
        <v>12</v>
      </c>
      <c r="D2546" s="47" t="s">
        <v>88</v>
      </c>
      <c r="E2546" s="34">
        <v>45085</v>
      </c>
      <c r="F2546" s="33" t="s">
        <v>5286</v>
      </c>
      <c r="G2546" s="33" t="s">
        <v>2866</v>
      </c>
      <c r="H2546" s="33" t="s">
        <v>90</v>
      </c>
      <c r="I2546" s="35">
        <v>0</v>
      </c>
      <c r="J2546" s="35">
        <v>0</v>
      </c>
      <c r="K2546" s="35">
        <v>0</v>
      </c>
      <c r="L2546" s="35">
        <v>0</v>
      </c>
      <c r="M2546" s="35">
        <v>75000</v>
      </c>
      <c r="N2546" s="33">
        <v>250</v>
      </c>
      <c r="O2546" s="43">
        <v>45160</v>
      </c>
      <c r="P2546" s="36">
        <v>0</v>
      </c>
    </row>
    <row r="2547" spans="1:16" ht="13.15" customHeight="1" x14ac:dyDescent="0.25">
      <c r="A2547" s="33" t="s">
        <v>51</v>
      </c>
      <c r="B2547" s="45" t="s">
        <v>2854</v>
      </c>
      <c r="C2547" s="46">
        <v>13</v>
      </c>
      <c r="D2547" s="47" t="s">
        <v>88</v>
      </c>
      <c r="E2547" s="34">
        <v>45098</v>
      </c>
      <c r="F2547" s="33" t="s">
        <v>5287</v>
      </c>
      <c r="G2547" s="33" t="s">
        <v>2867</v>
      </c>
      <c r="H2547" s="33" t="s">
        <v>90</v>
      </c>
      <c r="I2547" s="35">
        <v>1000</v>
      </c>
      <c r="J2547" s="35">
        <v>1000</v>
      </c>
      <c r="K2547" s="35">
        <v>0</v>
      </c>
      <c r="L2547" s="35">
        <v>1000</v>
      </c>
      <c r="M2547" s="35">
        <v>1000</v>
      </c>
      <c r="N2547" s="33" t="s">
        <v>155</v>
      </c>
      <c r="O2547" s="43">
        <v>45048</v>
      </c>
      <c r="P2547" s="36">
        <v>0</v>
      </c>
    </row>
    <row r="2548" spans="1:16" ht="13.15" customHeight="1" x14ac:dyDescent="0.25">
      <c r="A2548" s="33" t="s">
        <v>51</v>
      </c>
      <c r="B2548" s="45" t="s">
        <v>2854</v>
      </c>
      <c r="C2548" s="46">
        <v>14</v>
      </c>
      <c r="D2548" s="47" t="s">
        <v>88</v>
      </c>
      <c r="E2548" s="34">
        <v>45103</v>
      </c>
      <c r="F2548" s="33" t="s">
        <v>5288</v>
      </c>
      <c r="G2548" s="33" t="s">
        <v>2869</v>
      </c>
      <c r="H2548" s="37"/>
      <c r="I2548" s="35">
        <v>11300.125</v>
      </c>
      <c r="J2548" s="35">
        <v>11300.125</v>
      </c>
      <c r="K2548" s="35">
        <v>2147.0240000000003</v>
      </c>
      <c r="L2548" s="35">
        <v>13447.148999999999</v>
      </c>
      <c r="M2548" s="35">
        <v>13447.148999999999</v>
      </c>
      <c r="N2548" s="33" t="s">
        <v>1394</v>
      </c>
      <c r="O2548" s="43">
        <v>45251</v>
      </c>
      <c r="P2548" s="36">
        <v>0</v>
      </c>
    </row>
    <row r="2549" spans="1:16" ht="13.15" customHeight="1" x14ac:dyDescent="0.25">
      <c r="A2549" s="33" t="s">
        <v>51</v>
      </c>
      <c r="B2549" s="45" t="s">
        <v>2854</v>
      </c>
      <c r="C2549" s="46">
        <v>15</v>
      </c>
      <c r="D2549" s="47" t="s">
        <v>88</v>
      </c>
      <c r="E2549" s="34">
        <v>45103</v>
      </c>
      <c r="F2549" s="33" t="s">
        <v>5289</v>
      </c>
      <c r="G2549" s="33" t="s">
        <v>2871</v>
      </c>
      <c r="H2549" s="37"/>
      <c r="I2549" s="35">
        <v>200</v>
      </c>
      <c r="J2549" s="35">
        <v>200</v>
      </c>
      <c r="K2549" s="35">
        <v>0</v>
      </c>
      <c r="L2549" s="35">
        <v>200</v>
      </c>
      <c r="M2549" s="35">
        <v>200</v>
      </c>
      <c r="N2549" s="33" t="s">
        <v>1395</v>
      </c>
      <c r="O2549" s="43">
        <v>45165</v>
      </c>
      <c r="P2549" s="36">
        <v>0</v>
      </c>
    </row>
    <row r="2550" spans="1:16" ht="13.15" customHeight="1" x14ac:dyDescent="0.25">
      <c r="A2550" s="33" t="s">
        <v>51</v>
      </c>
      <c r="B2550" s="45" t="s">
        <v>2854</v>
      </c>
      <c r="C2550" s="46">
        <v>16</v>
      </c>
      <c r="D2550" s="47" t="s">
        <v>88</v>
      </c>
      <c r="E2550" s="34">
        <v>45103</v>
      </c>
      <c r="F2550" s="33" t="s">
        <v>5289</v>
      </c>
      <c r="G2550" s="33" t="s">
        <v>2872</v>
      </c>
      <c r="H2550" s="37"/>
      <c r="I2550" s="35">
        <v>5000</v>
      </c>
      <c r="J2550" s="35">
        <v>5000</v>
      </c>
      <c r="K2550" s="35">
        <v>0</v>
      </c>
      <c r="L2550" s="35">
        <v>5000</v>
      </c>
      <c r="M2550" s="35">
        <v>5000</v>
      </c>
      <c r="N2550" s="33" t="s">
        <v>1399</v>
      </c>
      <c r="O2550" s="43">
        <v>45165</v>
      </c>
      <c r="P2550" s="36">
        <v>0</v>
      </c>
    </row>
    <row r="2551" spans="1:16" ht="13.15" customHeight="1" x14ac:dyDescent="0.25">
      <c r="A2551" s="33" t="s">
        <v>51</v>
      </c>
      <c r="B2551" s="45" t="s">
        <v>2854</v>
      </c>
      <c r="C2551" s="46">
        <v>17</v>
      </c>
      <c r="D2551" s="47" t="s">
        <v>88</v>
      </c>
      <c r="E2551" s="34">
        <v>45103</v>
      </c>
      <c r="F2551" s="33" t="s">
        <v>5290</v>
      </c>
      <c r="G2551" s="33" t="s">
        <v>2874</v>
      </c>
      <c r="H2551" s="37"/>
      <c r="I2551" s="35">
        <v>4600</v>
      </c>
      <c r="J2551" s="35">
        <v>4600</v>
      </c>
      <c r="K2551" s="35">
        <v>874</v>
      </c>
      <c r="L2551" s="35">
        <v>5474</v>
      </c>
      <c r="M2551" s="35">
        <v>5474</v>
      </c>
      <c r="N2551" s="33" t="s">
        <v>1167</v>
      </c>
      <c r="O2551" s="43">
        <v>45076</v>
      </c>
      <c r="P2551" s="36">
        <v>0</v>
      </c>
    </row>
    <row r="2552" spans="1:16" ht="13.15" customHeight="1" x14ac:dyDescent="0.25">
      <c r="A2552" s="33" t="s">
        <v>51</v>
      </c>
      <c r="B2552" s="45" t="s">
        <v>2854</v>
      </c>
      <c r="C2552" s="46">
        <v>18</v>
      </c>
      <c r="D2552" s="47" t="s">
        <v>88</v>
      </c>
      <c r="E2552" s="34">
        <v>45103</v>
      </c>
      <c r="F2552" s="33" t="s">
        <v>5291</v>
      </c>
      <c r="G2552" s="33" t="s">
        <v>2875</v>
      </c>
      <c r="H2552" s="37"/>
      <c r="I2552" s="35">
        <v>174669.54199999999</v>
      </c>
      <c r="J2552" s="35">
        <v>174669.54199999999</v>
      </c>
      <c r="K2552" s="35">
        <v>33187.212500000001</v>
      </c>
      <c r="L2552" s="35">
        <v>207856.75449999998</v>
      </c>
      <c r="M2552" s="35">
        <v>207856.75449999998</v>
      </c>
      <c r="N2552" s="33" t="s">
        <v>1160</v>
      </c>
      <c r="O2552" s="43">
        <v>45287</v>
      </c>
      <c r="P2552" s="36">
        <v>0</v>
      </c>
    </row>
    <row r="2553" spans="1:16" ht="13.15" customHeight="1" x14ac:dyDescent="0.25">
      <c r="A2553" s="33" t="s">
        <v>51</v>
      </c>
      <c r="B2553" s="45" t="s">
        <v>2854</v>
      </c>
      <c r="C2553" s="46">
        <v>19</v>
      </c>
      <c r="D2553" s="47" t="s">
        <v>88</v>
      </c>
      <c r="E2553" s="34">
        <v>45103</v>
      </c>
      <c r="F2553" s="33" t="s">
        <v>5292</v>
      </c>
      <c r="G2553" s="33" t="s">
        <v>2876</v>
      </c>
      <c r="H2553" s="37"/>
      <c r="I2553" s="35">
        <v>25330.575000000001</v>
      </c>
      <c r="J2553" s="35">
        <v>25330.575000000001</v>
      </c>
      <c r="K2553" s="35">
        <v>4812.8095000000003</v>
      </c>
      <c r="L2553" s="35">
        <v>30143.384499999996</v>
      </c>
      <c r="M2553" s="35">
        <v>30143.384000000002</v>
      </c>
      <c r="N2553" s="33" t="s">
        <v>163</v>
      </c>
      <c r="O2553" s="43">
        <v>45076</v>
      </c>
      <c r="P2553" s="36">
        <v>0</v>
      </c>
    </row>
    <row r="2554" spans="1:16" ht="13.15" customHeight="1" x14ac:dyDescent="0.25">
      <c r="A2554" s="33" t="s">
        <v>51</v>
      </c>
      <c r="B2554" s="45" t="s">
        <v>2854</v>
      </c>
      <c r="C2554" s="46">
        <v>20</v>
      </c>
      <c r="D2554" s="47" t="s">
        <v>88</v>
      </c>
      <c r="E2554" s="34">
        <v>45104</v>
      </c>
      <c r="F2554" s="33" t="s">
        <v>5293</v>
      </c>
      <c r="G2554" s="33" t="s">
        <v>2877</v>
      </c>
      <c r="H2554" s="33" t="s">
        <v>3605</v>
      </c>
      <c r="I2554" s="35">
        <v>1040418.076</v>
      </c>
      <c r="J2554" s="35">
        <v>1040418.076</v>
      </c>
      <c r="K2554" s="35">
        <v>26679.434499999996</v>
      </c>
      <c r="L2554" s="35">
        <v>1067097.5105000001</v>
      </c>
      <c r="M2554" s="35">
        <v>677520.46849999996</v>
      </c>
      <c r="N2554" s="33">
        <v>8896819</v>
      </c>
      <c r="O2554" s="43">
        <v>45278</v>
      </c>
      <c r="P2554" s="36">
        <v>0</v>
      </c>
    </row>
    <row r="2555" spans="1:16" ht="13.15" customHeight="1" x14ac:dyDescent="0.25">
      <c r="A2555" s="33" t="s">
        <v>51</v>
      </c>
      <c r="B2555" s="45" t="s">
        <v>2854</v>
      </c>
      <c r="C2555" s="46">
        <v>21</v>
      </c>
      <c r="D2555" s="47" t="s">
        <v>88</v>
      </c>
      <c r="E2555" s="34">
        <v>45104</v>
      </c>
      <c r="F2555" s="33" t="s">
        <v>5285</v>
      </c>
      <c r="G2555" s="33" t="s">
        <v>2878</v>
      </c>
      <c r="H2555" s="37"/>
      <c r="I2555" s="35">
        <v>15000</v>
      </c>
      <c r="J2555" s="35">
        <v>15000</v>
      </c>
      <c r="K2555" s="35">
        <v>0</v>
      </c>
      <c r="L2555" s="35">
        <v>15000</v>
      </c>
      <c r="M2555" s="35">
        <v>15000</v>
      </c>
      <c r="N2555" s="33">
        <v>85696</v>
      </c>
      <c r="O2555" s="43">
        <v>45168</v>
      </c>
      <c r="P2555" s="36">
        <v>0</v>
      </c>
    </row>
    <row r="2556" spans="1:16" ht="13.15" customHeight="1" x14ac:dyDescent="0.25">
      <c r="A2556" s="33" t="s">
        <v>51</v>
      </c>
      <c r="B2556" s="45" t="s">
        <v>2854</v>
      </c>
      <c r="C2556" s="46">
        <v>22</v>
      </c>
      <c r="D2556" s="47" t="s">
        <v>88</v>
      </c>
      <c r="E2556" s="34">
        <v>45186</v>
      </c>
      <c r="F2556" s="33" t="s">
        <v>5294</v>
      </c>
      <c r="G2556" s="33" t="s">
        <v>2879</v>
      </c>
      <c r="H2556" s="37"/>
      <c r="I2556" s="35">
        <v>2550</v>
      </c>
      <c r="J2556" s="35">
        <v>2550</v>
      </c>
      <c r="K2556" s="35">
        <v>484.5</v>
      </c>
      <c r="L2556" s="35">
        <v>3034.5</v>
      </c>
      <c r="M2556" s="35">
        <v>3034.5</v>
      </c>
      <c r="N2556" s="33">
        <v>2332116</v>
      </c>
      <c r="O2556" s="43">
        <v>45217</v>
      </c>
      <c r="P2556" s="36">
        <v>0</v>
      </c>
    </row>
    <row r="2557" spans="1:16" ht="13.15" customHeight="1" x14ac:dyDescent="0.25">
      <c r="A2557" s="33" t="s">
        <v>51</v>
      </c>
      <c r="B2557" s="45" t="s">
        <v>2854</v>
      </c>
      <c r="C2557" s="46">
        <v>23</v>
      </c>
      <c r="D2557" s="47" t="s">
        <v>88</v>
      </c>
      <c r="E2557" s="34">
        <v>45186</v>
      </c>
      <c r="F2557" s="33" t="s">
        <v>5295</v>
      </c>
      <c r="G2557" s="33" t="s">
        <v>2880</v>
      </c>
      <c r="H2557" s="37"/>
      <c r="I2557" s="35">
        <v>30000</v>
      </c>
      <c r="J2557" s="35">
        <v>30000</v>
      </c>
      <c r="K2557" s="35">
        <v>0</v>
      </c>
      <c r="L2557" s="35">
        <v>30000</v>
      </c>
      <c r="M2557" s="35">
        <v>30000</v>
      </c>
      <c r="N2557" s="33">
        <v>86024</v>
      </c>
      <c r="O2557" s="43">
        <v>45185</v>
      </c>
      <c r="P2557" s="36">
        <v>0</v>
      </c>
    </row>
    <row r="2558" spans="1:16" ht="13.15" customHeight="1" x14ac:dyDescent="0.25">
      <c r="A2558" s="33" t="s">
        <v>51</v>
      </c>
      <c r="B2558" s="45" t="s">
        <v>2854</v>
      </c>
      <c r="C2558" s="46">
        <v>24</v>
      </c>
      <c r="D2558" s="47" t="s">
        <v>88</v>
      </c>
      <c r="E2558" s="34">
        <v>45208</v>
      </c>
      <c r="F2558" s="33" t="s">
        <v>5296</v>
      </c>
      <c r="G2558" s="33" t="s">
        <v>2881</v>
      </c>
      <c r="H2558" s="37"/>
      <c r="I2558" s="35">
        <v>8586.3320000000003</v>
      </c>
      <c r="J2558" s="35">
        <v>8586.3320000000003</v>
      </c>
      <c r="K2558" s="35">
        <v>1631.403</v>
      </c>
      <c r="L2558" s="35">
        <v>10217.735000000001</v>
      </c>
      <c r="M2558" s="35">
        <v>0</v>
      </c>
      <c r="N2558" s="37"/>
      <c r="O2558" s="33"/>
      <c r="P2558" s="35">
        <v>0</v>
      </c>
    </row>
    <row r="2559" spans="1:16" ht="13.15" customHeight="1" x14ac:dyDescent="0.25">
      <c r="A2559" s="33" t="s">
        <v>51</v>
      </c>
      <c r="B2559" s="45" t="s">
        <v>2854</v>
      </c>
      <c r="C2559" s="46">
        <v>25</v>
      </c>
      <c r="D2559" s="47" t="s">
        <v>88</v>
      </c>
      <c r="E2559" s="34">
        <v>45218</v>
      </c>
      <c r="F2559" s="33" t="s">
        <v>5297</v>
      </c>
      <c r="G2559" s="33" t="s">
        <v>2882</v>
      </c>
      <c r="H2559" s="33" t="s">
        <v>3644</v>
      </c>
      <c r="I2559" s="35">
        <v>49090.817999999999</v>
      </c>
      <c r="J2559" s="35">
        <v>49090.817999999999</v>
      </c>
      <c r="K2559" s="35">
        <v>9327.255000000001</v>
      </c>
      <c r="L2559" s="35">
        <v>58418.072999999997</v>
      </c>
      <c r="M2559" s="35">
        <v>58418.072999999997</v>
      </c>
      <c r="N2559" s="33" t="s">
        <v>1451</v>
      </c>
      <c r="O2559" s="43">
        <v>45252</v>
      </c>
      <c r="P2559" s="36">
        <v>0</v>
      </c>
    </row>
    <row r="2560" spans="1:16" ht="13.15" customHeight="1" x14ac:dyDescent="0.25">
      <c r="A2560" s="33" t="s">
        <v>51</v>
      </c>
      <c r="B2560" s="45" t="s">
        <v>2854</v>
      </c>
      <c r="C2560" s="46">
        <v>26</v>
      </c>
      <c r="D2560" s="47" t="s">
        <v>88</v>
      </c>
      <c r="E2560" s="34">
        <v>45237</v>
      </c>
      <c r="F2560" s="33" t="s">
        <v>5298</v>
      </c>
      <c r="G2560" s="33" t="s">
        <v>2883</v>
      </c>
      <c r="H2560" s="37"/>
      <c r="I2560" s="35">
        <v>12130.758</v>
      </c>
      <c r="J2560" s="35">
        <v>12130.758</v>
      </c>
      <c r="K2560" s="35">
        <v>2304.8440000000001</v>
      </c>
      <c r="L2560" s="35">
        <v>14435.601999999999</v>
      </c>
      <c r="M2560" s="35">
        <v>14435.601999999999</v>
      </c>
      <c r="N2560" s="33" t="s">
        <v>1189</v>
      </c>
      <c r="O2560" s="43">
        <v>45283</v>
      </c>
      <c r="P2560" s="36">
        <v>0</v>
      </c>
    </row>
    <row r="2561" spans="1:16" ht="13.15" customHeight="1" x14ac:dyDescent="0.25">
      <c r="A2561" s="33" t="s">
        <v>51</v>
      </c>
      <c r="B2561" s="45" t="s">
        <v>2854</v>
      </c>
      <c r="C2561" s="46">
        <v>27</v>
      </c>
      <c r="D2561" s="47" t="s">
        <v>88</v>
      </c>
      <c r="E2561" s="34">
        <v>45237</v>
      </c>
      <c r="F2561" s="33" t="s">
        <v>5299</v>
      </c>
      <c r="G2561" s="33" t="s">
        <v>2883</v>
      </c>
      <c r="H2561" s="37"/>
      <c r="I2561" s="35">
        <v>16174.344000000001</v>
      </c>
      <c r="J2561" s="35">
        <v>16174.344000000001</v>
      </c>
      <c r="K2561" s="35">
        <v>3073.1255000000001</v>
      </c>
      <c r="L2561" s="35">
        <v>19247.469499999999</v>
      </c>
      <c r="M2561" s="35">
        <v>19247.469499999999</v>
      </c>
      <c r="N2561" s="33" t="s">
        <v>915</v>
      </c>
      <c r="O2561" s="43">
        <v>45258</v>
      </c>
      <c r="P2561" s="36">
        <v>0</v>
      </c>
    </row>
    <row r="2562" spans="1:16" ht="13.15" customHeight="1" x14ac:dyDescent="0.25">
      <c r="A2562" s="33" t="s">
        <v>51</v>
      </c>
      <c r="B2562" s="45" t="s">
        <v>2854</v>
      </c>
      <c r="C2562" s="46">
        <v>28</v>
      </c>
      <c r="D2562" s="47" t="s">
        <v>88</v>
      </c>
      <c r="E2562" s="34">
        <v>45256</v>
      </c>
      <c r="F2562" s="33" t="s">
        <v>5300</v>
      </c>
      <c r="G2562" s="33" t="s">
        <v>2884</v>
      </c>
      <c r="H2562" s="33" t="s">
        <v>90</v>
      </c>
      <c r="I2562" s="35">
        <v>3399.69</v>
      </c>
      <c r="J2562" s="35">
        <v>3399.69</v>
      </c>
      <c r="K2562" s="35">
        <v>645.94100000000003</v>
      </c>
      <c r="L2562" s="35">
        <v>4045.6309999999999</v>
      </c>
      <c r="M2562" s="35">
        <v>0</v>
      </c>
      <c r="N2562" s="37"/>
      <c r="O2562" s="33"/>
      <c r="P2562" s="35">
        <v>0</v>
      </c>
    </row>
    <row r="2563" spans="1:16" ht="13.15" customHeight="1" x14ac:dyDescent="0.25">
      <c r="A2563" s="33" t="s">
        <v>51</v>
      </c>
      <c r="B2563" s="45" t="s">
        <v>2854</v>
      </c>
      <c r="C2563" s="46">
        <v>29</v>
      </c>
      <c r="D2563" s="47" t="s">
        <v>88</v>
      </c>
      <c r="E2563" s="34">
        <v>45256</v>
      </c>
      <c r="F2563" s="33" t="s">
        <v>5301</v>
      </c>
      <c r="G2563" s="33" t="s">
        <v>2885</v>
      </c>
      <c r="H2563" s="33" t="s">
        <v>90</v>
      </c>
      <c r="I2563" s="35">
        <v>10199.075999999999</v>
      </c>
      <c r="J2563" s="35">
        <v>10199.075999999999</v>
      </c>
      <c r="K2563" s="35">
        <v>1937.8244999999999</v>
      </c>
      <c r="L2563" s="35">
        <v>12136.9005</v>
      </c>
      <c r="M2563" s="35">
        <v>0</v>
      </c>
      <c r="N2563" s="37"/>
      <c r="O2563" s="33"/>
      <c r="P2563" s="35">
        <v>0</v>
      </c>
    </row>
    <row r="2564" spans="1:16" ht="13.15" customHeight="1" x14ac:dyDescent="0.25">
      <c r="A2564" s="33" t="s">
        <v>51</v>
      </c>
      <c r="B2564" s="45" t="s">
        <v>2854</v>
      </c>
      <c r="C2564" s="46">
        <v>30</v>
      </c>
      <c r="D2564" s="47" t="s">
        <v>88</v>
      </c>
      <c r="E2564" s="34">
        <v>45257</v>
      </c>
      <c r="F2564" s="33" t="s">
        <v>5301</v>
      </c>
      <c r="G2564" s="33" t="s">
        <v>2886</v>
      </c>
      <c r="H2564" s="33" t="s">
        <v>90</v>
      </c>
      <c r="I2564" s="35">
        <v>10199.075999999999</v>
      </c>
      <c r="J2564" s="35">
        <v>10199.075999999999</v>
      </c>
      <c r="K2564" s="35">
        <v>1937.8244999999999</v>
      </c>
      <c r="L2564" s="35">
        <v>12136.9005</v>
      </c>
      <c r="M2564" s="35">
        <v>0</v>
      </c>
      <c r="N2564" s="37"/>
      <c r="O2564" s="33"/>
      <c r="P2564" s="35">
        <v>0</v>
      </c>
    </row>
    <row r="2565" spans="1:16" ht="13.15" customHeight="1" x14ac:dyDescent="0.25">
      <c r="A2565" s="33" t="s">
        <v>51</v>
      </c>
      <c r="B2565" s="45" t="s">
        <v>2854</v>
      </c>
      <c r="C2565" s="46">
        <v>31</v>
      </c>
      <c r="D2565" s="47" t="s">
        <v>88</v>
      </c>
      <c r="E2565" s="34">
        <v>45257</v>
      </c>
      <c r="F2565" s="33" t="s">
        <v>5301</v>
      </c>
      <c r="G2565" s="33" t="s">
        <v>2887</v>
      </c>
      <c r="H2565" s="33" t="s">
        <v>90</v>
      </c>
      <c r="I2565" s="35">
        <v>10199.075999999999</v>
      </c>
      <c r="J2565" s="35">
        <v>10199.075999999999</v>
      </c>
      <c r="K2565" s="35">
        <v>1937.8244999999999</v>
      </c>
      <c r="L2565" s="35">
        <v>12136.9005</v>
      </c>
      <c r="M2565" s="35">
        <v>0</v>
      </c>
      <c r="N2565" s="37"/>
      <c r="O2565" s="33"/>
      <c r="P2565" s="35">
        <v>0</v>
      </c>
    </row>
    <row r="2566" spans="1:16" ht="13.15" customHeight="1" x14ac:dyDescent="0.25">
      <c r="A2566" s="33" t="s">
        <v>51</v>
      </c>
      <c r="B2566" s="45" t="s">
        <v>2854</v>
      </c>
      <c r="C2566" s="46">
        <v>32</v>
      </c>
      <c r="D2566" s="47" t="s">
        <v>88</v>
      </c>
      <c r="E2566" s="34">
        <v>45257</v>
      </c>
      <c r="F2566" s="33" t="s">
        <v>5301</v>
      </c>
      <c r="G2566" s="33" t="s">
        <v>2888</v>
      </c>
      <c r="H2566" s="33" t="s">
        <v>90</v>
      </c>
      <c r="I2566" s="35">
        <v>3399.69</v>
      </c>
      <c r="J2566" s="35">
        <v>3399.69</v>
      </c>
      <c r="K2566" s="35">
        <v>645.94100000000003</v>
      </c>
      <c r="L2566" s="35">
        <v>4045.6309999999999</v>
      </c>
      <c r="M2566" s="35">
        <v>0</v>
      </c>
      <c r="N2566" s="37"/>
      <c r="O2566" s="33"/>
      <c r="P2566" s="35">
        <v>0</v>
      </c>
    </row>
    <row r="2567" spans="1:16" ht="13.15" customHeight="1" x14ac:dyDescent="0.25">
      <c r="A2567" s="33" t="s">
        <v>51</v>
      </c>
      <c r="B2567" s="45" t="s">
        <v>2854</v>
      </c>
      <c r="C2567" s="46">
        <v>33</v>
      </c>
      <c r="D2567" s="47" t="s">
        <v>88</v>
      </c>
      <c r="E2567" s="34">
        <v>45257</v>
      </c>
      <c r="F2567" s="33" t="s">
        <v>5301</v>
      </c>
      <c r="G2567" s="33" t="s">
        <v>2889</v>
      </c>
      <c r="H2567" s="33" t="s">
        <v>90</v>
      </c>
      <c r="I2567" s="35">
        <v>3399.69</v>
      </c>
      <c r="J2567" s="35">
        <v>3399.69</v>
      </c>
      <c r="K2567" s="35">
        <v>645.94100000000003</v>
      </c>
      <c r="L2567" s="35">
        <v>4045.6309999999999</v>
      </c>
      <c r="M2567" s="35">
        <v>0</v>
      </c>
      <c r="N2567" s="37"/>
      <c r="O2567" s="33"/>
      <c r="P2567" s="35">
        <v>0</v>
      </c>
    </row>
    <row r="2568" spans="1:16" ht="13.15" customHeight="1" x14ac:dyDescent="0.25">
      <c r="A2568" s="33" t="s">
        <v>51</v>
      </c>
      <c r="B2568" s="45" t="s">
        <v>2854</v>
      </c>
      <c r="C2568" s="46">
        <v>34</v>
      </c>
      <c r="D2568" s="47" t="s">
        <v>88</v>
      </c>
      <c r="E2568" s="34">
        <v>45257</v>
      </c>
      <c r="F2568" s="33" t="s">
        <v>5301</v>
      </c>
      <c r="G2568" s="33" t="s">
        <v>2890</v>
      </c>
      <c r="H2568" s="33" t="s">
        <v>90</v>
      </c>
      <c r="I2568" s="35">
        <v>10199.075999999999</v>
      </c>
      <c r="J2568" s="35">
        <v>10199.075999999999</v>
      </c>
      <c r="K2568" s="35">
        <v>1937.8244999999999</v>
      </c>
      <c r="L2568" s="35">
        <v>12136.9005</v>
      </c>
      <c r="M2568" s="35">
        <v>0</v>
      </c>
      <c r="N2568" s="37"/>
      <c r="O2568" s="33"/>
      <c r="P2568" s="35">
        <v>0</v>
      </c>
    </row>
    <row r="2569" spans="1:16" ht="13.15" customHeight="1" x14ac:dyDescent="0.25">
      <c r="A2569" s="33" t="s">
        <v>51</v>
      </c>
      <c r="B2569" s="45" t="s">
        <v>2854</v>
      </c>
      <c r="C2569" s="46">
        <v>35</v>
      </c>
      <c r="D2569" s="47" t="s">
        <v>88</v>
      </c>
      <c r="E2569" s="34">
        <v>45257</v>
      </c>
      <c r="F2569" s="33" t="s">
        <v>5302</v>
      </c>
      <c r="G2569" s="33" t="s">
        <v>2891</v>
      </c>
      <c r="H2569" s="33" t="s">
        <v>714</v>
      </c>
      <c r="I2569" s="35">
        <v>55890.204000000005</v>
      </c>
      <c r="J2569" s="35">
        <v>55890.204000000005</v>
      </c>
      <c r="K2569" s="35">
        <v>10619.138499999999</v>
      </c>
      <c r="L2569" s="35">
        <v>66509.342499999999</v>
      </c>
      <c r="M2569" s="35">
        <v>0</v>
      </c>
      <c r="N2569" s="37"/>
      <c r="O2569" s="33"/>
      <c r="P2569" s="35">
        <v>0</v>
      </c>
    </row>
    <row r="2570" spans="1:16" ht="13.15" customHeight="1" x14ac:dyDescent="0.25">
      <c r="A2570" s="33" t="s">
        <v>51</v>
      </c>
      <c r="B2570" s="45" t="s">
        <v>2854</v>
      </c>
      <c r="C2570" s="46">
        <v>36</v>
      </c>
      <c r="D2570" s="47" t="s">
        <v>88</v>
      </c>
      <c r="E2570" s="34">
        <v>45270</v>
      </c>
      <c r="F2570" s="33" t="s">
        <v>5303</v>
      </c>
      <c r="G2570" s="33" t="s">
        <v>2892</v>
      </c>
      <c r="H2570" s="37"/>
      <c r="I2570" s="35">
        <v>6235</v>
      </c>
      <c r="J2570" s="35">
        <v>6235</v>
      </c>
      <c r="K2570" s="35">
        <v>1184.6500000000001</v>
      </c>
      <c r="L2570" s="35">
        <v>7419.65</v>
      </c>
      <c r="M2570" s="35">
        <v>0</v>
      </c>
      <c r="N2570" s="37"/>
      <c r="O2570" s="33"/>
      <c r="P2570" s="35">
        <v>0</v>
      </c>
    </row>
    <row r="2571" spans="1:16" ht="13.15" customHeight="1" x14ac:dyDescent="0.25">
      <c r="A2571" s="33" t="s">
        <v>51</v>
      </c>
      <c r="B2571" s="45" t="s">
        <v>2854</v>
      </c>
      <c r="C2571" s="46">
        <v>37</v>
      </c>
      <c r="D2571" s="47" t="s">
        <v>88</v>
      </c>
      <c r="E2571" s="34">
        <v>45270</v>
      </c>
      <c r="F2571" s="33" t="s">
        <v>5290</v>
      </c>
      <c r="G2571" s="33" t="s">
        <v>2893</v>
      </c>
      <c r="H2571" s="37"/>
      <c r="I2571" s="35">
        <v>6187.5</v>
      </c>
      <c r="J2571" s="35">
        <v>6187.5</v>
      </c>
      <c r="K2571" s="35">
        <v>1175.625</v>
      </c>
      <c r="L2571" s="35">
        <v>7363.125</v>
      </c>
      <c r="M2571" s="35">
        <v>7363.125</v>
      </c>
      <c r="N2571" s="33" t="s">
        <v>924</v>
      </c>
      <c r="O2571" s="43">
        <v>45290</v>
      </c>
      <c r="P2571" s="36">
        <v>0</v>
      </c>
    </row>
    <row r="2572" spans="1:16" ht="13.15" customHeight="1" x14ac:dyDescent="0.25">
      <c r="A2572" s="33" t="s">
        <v>51</v>
      </c>
      <c r="B2572" s="45" t="s">
        <v>2854</v>
      </c>
      <c r="C2572" s="46">
        <v>38</v>
      </c>
      <c r="D2572" s="47" t="s">
        <v>88</v>
      </c>
      <c r="E2572" s="34">
        <v>45287</v>
      </c>
      <c r="F2572" s="33" t="s">
        <v>5304</v>
      </c>
      <c r="G2572" s="33" t="s">
        <v>2894</v>
      </c>
      <c r="H2572" s="37"/>
      <c r="I2572" s="35">
        <v>12390</v>
      </c>
      <c r="J2572" s="35">
        <v>12390</v>
      </c>
      <c r="K2572" s="35">
        <v>2354.1</v>
      </c>
      <c r="L2572" s="35">
        <v>14744.1</v>
      </c>
      <c r="M2572" s="35">
        <v>0</v>
      </c>
      <c r="N2572" s="37"/>
      <c r="O2572" s="33"/>
      <c r="P2572" s="35">
        <v>0</v>
      </c>
    </row>
    <row r="2573" spans="1:16" ht="13.15" customHeight="1" x14ac:dyDescent="0.25">
      <c r="A2573" s="33" t="s">
        <v>52</v>
      </c>
      <c r="B2573" s="45" t="s">
        <v>2895</v>
      </c>
      <c r="C2573" s="46">
        <v>1</v>
      </c>
      <c r="D2573" s="47" t="s">
        <v>86</v>
      </c>
      <c r="E2573" s="34">
        <v>44966</v>
      </c>
      <c r="F2573" s="33" t="s">
        <v>5305</v>
      </c>
      <c r="G2573" s="33" t="s">
        <v>2896</v>
      </c>
      <c r="H2573" s="37"/>
      <c r="I2573" s="35">
        <v>-27683.253000000004</v>
      </c>
      <c r="J2573" s="35">
        <v>-27683.253000000004</v>
      </c>
      <c r="K2573" s="35">
        <v>-5259.8180000000002</v>
      </c>
      <c r="L2573" s="35">
        <v>-32943.071000000004</v>
      </c>
      <c r="M2573" s="35">
        <v>0</v>
      </c>
      <c r="N2573" s="37"/>
      <c r="O2573" s="33"/>
      <c r="P2573" s="35">
        <v>0</v>
      </c>
    </row>
    <row r="2574" spans="1:16" ht="13.15" customHeight="1" x14ac:dyDescent="0.25">
      <c r="A2574" s="33" t="s">
        <v>52</v>
      </c>
      <c r="B2574" s="45" t="s">
        <v>2895</v>
      </c>
      <c r="C2574" s="46">
        <v>2</v>
      </c>
      <c r="D2574" s="47" t="s">
        <v>88</v>
      </c>
      <c r="E2574" s="34">
        <v>44929</v>
      </c>
      <c r="F2574" s="33" t="s">
        <v>5306</v>
      </c>
      <c r="G2574" s="33" t="s">
        <v>2897</v>
      </c>
      <c r="H2574" s="37"/>
      <c r="I2574" s="35">
        <v>13359.575000000001</v>
      </c>
      <c r="J2574" s="35">
        <v>13359.575000000001</v>
      </c>
      <c r="K2574" s="35">
        <v>2538.3195000000001</v>
      </c>
      <c r="L2574" s="35">
        <v>15897.8945</v>
      </c>
      <c r="M2574" s="35">
        <v>15897.894</v>
      </c>
      <c r="N2574" s="38">
        <v>44958</v>
      </c>
      <c r="O2574" s="43">
        <v>44936</v>
      </c>
      <c r="P2574" s="36">
        <v>0</v>
      </c>
    </row>
    <row r="2575" spans="1:16" ht="13.15" customHeight="1" x14ac:dyDescent="0.25">
      <c r="A2575" s="33" t="s">
        <v>52</v>
      </c>
      <c r="B2575" s="45" t="s">
        <v>2895</v>
      </c>
      <c r="C2575" s="46">
        <v>2</v>
      </c>
      <c r="D2575" s="47" t="s">
        <v>86</v>
      </c>
      <c r="E2575" s="34">
        <v>45286</v>
      </c>
      <c r="F2575" s="33" t="s">
        <v>5307</v>
      </c>
      <c r="G2575" s="33" t="s">
        <v>1078</v>
      </c>
      <c r="H2575" s="37"/>
      <c r="I2575" s="35">
        <v>-6232.7699999999995</v>
      </c>
      <c r="J2575" s="35">
        <v>-6232.7699999999995</v>
      </c>
      <c r="K2575" s="35">
        <v>-1184.2265</v>
      </c>
      <c r="L2575" s="35">
        <v>-7416.9964999999993</v>
      </c>
      <c r="M2575" s="35">
        <v>0</v>
      </c>
      <c r="N2575" s="37"/>
      <c r="O2575" s="33"/>
      <c r="P2575" s="35">
        <v>0</v>
      </c>
    </row>
    <row r="2576" spans="1:16" ht="13.15" customHeight="1" x14ac:dyDescent="0.25">
      <c r="A2576" s="33" t="s">
        <v>52</v>
      </c>
      <c r="B2576" s="45" t="s">
        <v>2895</v>
      </c>
      <c r="C2576" s="46">
        <v>3</v>
      </c>
      <c r="D2576" s="47" t="s">
        <v>88</v>
      </c>
      <c r="E2576" s="34">
        <v>44929</v>
      </c>
      <c r="F2576" s="33" t="s">
        <v>5306</v>
      </c>
      <c r="G2576" s="33" t="s">
        <v>2898</v>
      </c>
      <c r="H2576" s="37"/>
      <c r="I2576" s="35">
        <v>8539.7535000000007</v>
      </c>
      <c r="J2576" s="35">
        <v>8539.7535000000007</v>
      </c>
      <c r="K2576" s="35">
        <v>1622.5530000000001</v>
      </c>
      <c r="L2576" s="35">
        <v>10162.306500000001</v>
      </c>
      <c r="M2576" s="35">
        <v>10162.306500000001</v>
      </c>
      <c r="N2576" s="38">
        <v>44986</v>
      </c>
      <c r="O2576" s="43">
        <v>44936</v>
      </c>
      <c r="P2576" s="36">
        <v>0</v>
      </c>
    </row>
    <row r="2577" spans="1:16" ht="13.15" customHeight="1" x14ac:dyDescent="0.25">
      <c r="A2577" s="33" t="s">
        <v>52</v>
      </c>
      <c r="B2577" s="45" t="s">
        <v>2895</v>
      </c>
      <c r="C2577" s="46">
        <v>4</v>
      </c>
      <c r="D2577" s="47" t="s">
        <v>88</v>
      </c>
      <c r="E2577" s="34">
        <v>44949</v>
      </c>
      <c r="F2577" s="33" t="s">
        <v>5308</v>
      </c>
      <c r="G2577" s="33" t="s">
        <v>2899</v>
      </c>
      <c r="H2577" s="33" t="s">
        <v>3601</v>
      </c>
      <c r="I2577" s="35">
        <v>1000</v>
      </c>
      <c r="J2577" s="35">
        <v>1000</v>
      </c>
      <c r="K2577" s="35">
        <v>0</v>
      </c>
      <c r="L2577" s="35">
        <v>1000</v>
      </c>
      <c r="M2577" s="35">
        <v>1000</v>
      </c>
      <c r="N2577" s="38">
        <v>45017</v>
      </c>
      <c r="O2577" s="43">
        <v>44955</v>
      </c>
      <c r="P2577" s="36">
        <v>0</v>
      </c>
    </row>
    <row r="2578" spans="1:16" ht="13.15" customHeight="1" x14ac:dyDescent="0.25">
      <c r="A2578" s="33" t="s">
        <v>52</v>
      </c>
      <c r="B2578" s="45" t="s">
        <v>2895</v>
      </c>
      <c r="C2578" s="46">
        <v>5</v>
      </c>
      <c r="D2578" s="47" t="s">
        <v>88</v>
      </c>
      <c r="E2578" s="34">
        <v>45013</v>
      </c>
      <c r="F2578" s="33" t="s">
        <v>5309</v>
      </c>
      <c r="G2578" s="33" t="s">
        <v>2900</v>
      </c>
      <c r="H2578" s="33" t="s">
        <v>3779</v>
      </c>
      <c r="I2578" s="35">
        <v>9900</v>
      </c>
      <c r="J2578" s="35">
        <v>9900</v>
      </c>
      <c r="K2578" s="35">
        <v>1881</v>
      </c>
      <c r="L2578" s="35">
        <v>11781</v>
      </c>
      <c r="M2578" s="35">
        <v>11781</v>
      </c>
      <c r="N2578" s="33" t="s">
        <v>2901</v>
      </c>
      <c r="O2578" s="43">
        <v>45199</v>
      </c>
      <c r="P2578" s="36">
        <v>0</v>
      </c>
    </row>
    <row r="2579" spans="1:16" ht="13.15" customHeight="1" x14ac:dyDescent="0.25">
      <c r="A2579" s="33" t="s">
        <v>52</v>
      </c>
      <c r="B2579" s="45" t="s">
        <v>2895</v>
      </c>
      <c r="C2579" s="46">
        <v>5</v>
      </c>
      <c r="D2579" s="47" t="s">
        <v>86</v>
      </c>
      <c r="E2579" s="34">
        <v>45286</v>
      </c>
      <c r="F2579" s="33" t="s">
        <v>5310</v>
      </c>
      <c r="G2579" s="33" t="s">
        <v>1078</v>
      </c>
      <c r="H2579" s="37"/>
      <c r="I2579" s="35">
        <v>-1138662.2515</v>
      </c>
      <c r="J2579" s="35">
        <v>-1138662.2515</v>
      </c>
      <c r="K2579" s="35">
        <v>-216345.82799999998</v>
      </c>
      <c r="L2579" s="35">
        <v>-1355008.0795</v>
      </c>
      <c r="M2579" s="35">
        <v>0</v>
      </c>
      <c r="N2579" s="37"/>
      <c r="O2579" s="33"/>
      <c r="P2579" s="35">
        <v>0</v>
      </c>
    </row>
    <row r="2580" spans="1:16" ht="13.15" customHeight="1" x14ac:dyDescent="0.25">
      <c r="A2580" s="33" t="s">
        <v>52</v>
      </c>
      <c r="B2580" s="45" t="s">
        <v>2895</v>
      </c>
      <c r="C2580" s="46">
        <v>6</v>
      </c>
      <c r="D2580" s="47" t="s">
        <v>88</v>
      </c>
      <c r="E2580" s="34">
        <v>45013</v>
      </c>
      <c r="F2580" s="33" t="s">
        <v>5309</v>
      </c>
      <c r="G2580" s="33" t="s">
        <v>2902</v>
      </c>
      <c r="H2580" s="33" t="s">
        <v>3779</v>
      </c>
      <c r="I2580" s="35">
        <v>9900</v>
      </c>
      <c r="J2580" s="35">
        <v>9900</v>
      </c>
      <c r="K2580" s="35">
        <v>1881</v>
      </c>
      <c r="L2580" s="35">
        <v>11781</v>
      </c>
      <c r="M2580" s="35">
        <v>11781</v>
      </c>
      <c r="N2580" s="33" t="s">
        <v>2901</v>
      </c>
      <c r="O2580" s="43">
        <v>45199</v>
      </c>
      <c r="P2580" s="36">
        <v>0</v>
      </c>
    </row>
    <row r="2581" spans="1:16" ht="13.15" customHeight="1" x14ac:dyDescent="0.25">
      <c r="A2581" s="33" t="s">
        <v>52</v>
      </c>
      <c r="B2581" s="45" t="s">
        <v>2895</v>
      </c>
      <c r="C2581" s="46">
        <v>6</v>
      </c>
      <c r="D2581" s="47" t="s">
        <v>86</v>
      </c>
      <c r="E2581" s="34">
        <v>45286</v>
      </c>
      <c r="F2581" s="33" t="s">
        <v>5311</v>
      </c>
      <c r="G2581" s="33" t="s">
        <v>1078</v>
      </c>
      <c r="H2581" s="37"/>
      <c r="I2581" s="35">
        <v>-1332623.385</v>
      </c>
      <c r="J2581" s="35">
        <v>-1332623.385</v>
      </c>
      <c r="K2581" s="35">
        <v>-253198.44300000003</v>
      </c>
      <c r="L2581" s="35">
        <v>-1585821.828</v>
      </c>
      <c r="M2581" s="35">
        <v>0</v>
      </c>
      <c r="N2581" s="37"/>
      <c r="O2581" s="33"/>
      <c r="P2581" s="35">
        <v>0</v>
      </c>
    </row>
    <row r="2582" spans="1:16" ht="13.15" customHeight="1" x14ac:dyDescent="0.25">
      <c r="A2582" s="33" t="s">
        <v>52</v>
      </c>
      <c r="B2582" s="45" t="s">
        <v>2895</v>
      </c>
      <c r="C2582" s="46">
        <v>7</v>
      </c>
      <c r="D2582" s="47" t="s">
        <v>86</v>
      </c>
      <c r="E2582" s="34">
        <v>45286</v>
      </c>
      <c r="F2582" s="33" t="s">
        <v>5312</v>
      </c>
      <c r="G2582" s="33" t="s">
        <v>1078</v>
      </c>
      <c r="H2582" s="37"/>
      <c r="I2582" s="35">
        <v>-1248311.8275000001</v>
      </c>
      <c r="J2582" s="35">
        <v>-1248311.8275000001</v>
      </c>
      <c r="K2582" s="35">
        <v>-237179.24700000003</v>
      </c>
      <c r="L2582" s="35">
        <v>-1485491.0744999999</v>
      </c>
      <c r="M2582" s="35">
        <v>0</v>
      </c>
      <c r="N2582" s="37"/>
      <c r="O2582" s="33"/>
      <c r="P2582" s="35">
        <v>0</v>
      </c>
    </row>
    <row r="2583" spans="1:16" ht="13.15" customHeight="1" x14ac:dyDescent="0.25">
      <c r="A2583" s="33" t="s">
        <v>52</v>
      </c>
      <c r="B2583" s="45" t="s">
        <v>2895</v>
      </c>
      <c r="C2583" s="46">
        <v>7</v>
      </c>
      <c r="D2583" s="47" t="s">
        <v>88</v>
      </c>
      <c r="E2583" s="34">
        <v>45013</v>
      </c>
      <c r="F2583" s="33" t="s">
        <v>5309</v>
      </c>
      <c r="G2583" s="33" t="s">
        <v>2903</v>
      </c>
      <c r="H2583" s="33" t="s">
        <v>3780</v>
      </c>
      <c r="I2583" s="35">
        <v>9600</v>
      </c>
      <c r="J2583" s="35">
        <v>9600</v>
      </c>
      <c r="K2583" s="35">
        <v>1824</v>
      </c>
      <c r="L2583" s="35">
        <v>11424</v>
      </c>
      <c r="M2583" s="35">
        <v>11424</v>
      </c>
      <c r="N2583" s="33" t="s">
        <v>2901</v>
      </c>
      <c r="O2583" s="43">
        <v>45199</v>
      </c>
      <c r="P2583" s="36">
        <v>0</v>
      </c>
    </row>
    <row r="2584" spans="1:16" ht="13.15" customHeight="1" x14ac:dyDescent="0.25">
      <c r="A2584" s="33" t="s">
        <v>52</v>
      </c>
      <c r="B2584" s="45" t="s">
        <v>2895</v>
      </c>
      <c r="C2584" s="46">
        <v>8</v>
      </c>
      <c r="D2584" s="47" t="s">
        <v>88</v>
      </c>
      <c r="E2584" s="34">
        <v>45013</v>
      </c>
      <c r="F2584" s="33" t="s">
        <v>5309</v>
      </c>
      <c r="G2584" s="33" t="s">
        <v>2904</v>
      </c>
      <c r="H2584" s="33" t="s">
        <v>2905</v>
      </c>
      <c r="I2584" s="35">
        <v>56094.923999999999</v>
      </c>
      <c r="J2584" s="35">
        <v>56094.923999999999</v>
      </c>
      <c r="K2584" s="35">
        <v>10658.0355</v>
      </c>
      <c r="L2584" s="35">
        <v>66752.959499999997</v>
      </c>
      <c r="M2584" s="35">
        <v>66752.959499999997</v>
      </c>
      <c r="N2584" s="33" t="s">
        <v>2906</v>
      </c>
      <c r="O2584" s="43">
        <v>45195</v>
      </c>
      <c r="P2584" s="36">
        <v>0</v>
      </c>
    </row>
    <row r="2585" spans="1:16" ht="13.15" customHeight="1" x14ac:dyDescent="0.25">
      <c r="A2585" s="33" t="s">
        <v>52</v>
      </c>
      <c r="B2585" s="45" t="s">
        <v>2895</v>
      </c>
      <c r="C2585" s="46">
        <v>8</v>
      </c>
      <c r="D2585" s="47" t="s">
        <v>86</v>
      </c>
      <c r="E2585" s="34">
        <v>45286</v>
      </c>
      <c r="F2585" s="33" t="s">
        <v>5313</v>
      </c>
      <c r="G2585" s="33" t="s">
        <v>1078</v>
      </c>
      <c r="H2585" s="37"/>
      <c r="I2585" s="35">
        <v>-45482.770000000004</v>
      </c>
      <c r="J2585" s="35">
        <v>-45482.770000000004</v>
      </c>
      <c r="K2585" s="35">
        <v>-8641.7265000000007</v>
      </c>
      <c r="L2585" s="35">
        <v>-54124.496499999994</v>
      </c>
      <c r="M2585" s="35">
        <v>0</v>
      </c>
      <c r="N2585" s="37"/>
      <c r="O2585" s="33"/>
      <c r="P2585" s="35">
        <v>0</v>
      </c>
    </row>
    <row r="2586" spans="1:16" ht="13.15" customHeight="1" x14ac:dyDescent="0.25">
      <c r="A2586" s="33" t="s">
        <v>52</v>
      </c>
      <c r="B2586" s="45" t="s">
        <v>2895</v>
      </c>
      <c r="C2586" s="46">
        <v>9</v>
      </c>
      <c r="D2586" s="47" t="s">
        <v>86</v>
      </c>
      <c r="E2586" s="34">
        <v>45286</v>
      </c>
      <c r="F2586" s="33" t="s">
        <v>5314</v>
      </c>
      <c r="G2586" s="33" t="s">
        <v>1078</v>
      </c>
      <c r="H2586" s="37"/>
      <c r="I2586" s="35">
        <v>-45482.770000000004</v>
      </c>
      <c r="J2586" s="35">
        <v>-45482.770000000004</v>
      </c>
      <c r="K2586" s="35">
        <v>-8641.7265000000007</v>
      </c>
      <c r="L2586" s="35">
        <v>-54124.496499999994</v>
      </c>
      <c r="M2586" s="35">
        <v>0</v>
      </c>
      <c r="N2586" s="37"/>
      <c r="O2586" s="33"/>
      <c r="P2586" s="35">
        <v>0</v>
      </c>
    </row>
    <row r="2587" spans="1:16" ht="13.15" customHeight="1" x14ac:dyDescent="0.25">
      <c r="A2587" s="33" t="s">
        <v>52</v>
      </c>
      <c r="B2587" s="45" t="s">
        <v>2895</v>
      </c>
      <c r="C2587" s="46">
        <v>9</v>
      </c>
      <c r="D2587" s="47" t="s">
        <v>88</v>
      </c>
      <c r="E2587" s="34">
        <v>45013</v>
      </c>
      <c r="F2587" s="33" t="s">
        <v>5309</v>
      </c>
      <c r="G2587" s="33" t="s">
        <v>2907</v>
      </c>
      <c r="H2587" s="33" t="s">
        <v>2905</v>
      </c>
      <c r="I2587" s="35">
        <v>56094.923999999999</v>
      </c>
      <c r="J2587" s="35">
        <v>56094.923999999999</v>
      </c>
      <c r="K2587" s="35">
        <v>10658.0355</v>
      </c>
      <c r="L2587" s="35">
        <v>66752.959499999997</v>
      </c>
      <c r="M2587" s="35">
        <v>66752.959499999997</v>
      </c>
      <c r="N2587" s="33" t="s">
        <v>2906</v>
      </c>
      <c r="O2587" s="43">
        <v>45195</v>
      </c>
      <c r="P2587" s="36">
        <v>0</v>
      </c>
    </row>
    <row r="2588" spans="1:16" ht="13.15" customHeight="1" x14ac:dyDescent="0.25">
      <c r="A2588" s="33" t="s">
        <v>52</v>
      </c>
      <c r="B2588" s="45" t="s">
        <v>2895</v>
      </c>
      <c r="C2588" s="46">
        <v>10</v>
      </c>
      <c r="D2588" s="47" t="s">
        <v>88</v>
      </c>
      <c r="E2588" s="34">
        <v>45013</v>
      </c>
      <c r="F2588" s="33" t="s">
        <v>5309</v>
      </c>
      <c r="G2588" s="33" t="s">
        <v>2908</v>
      </c>
      <c r="H2588" s="33" t="s">
        <v>2909</v>
      </c>
      <c r="I2588" s="35">
        <v>56094.923999999999</v>
      </c>
      <c r="J2588" s="35">
        <v>56094.923999999999</v>
      </c>
      <c r="K2588" s="35">
        <v>10658.0355</v>
      </c>
      <c r="L2588" s="35">
        <v>66752.959499999997</v>
      </c>
      <c r="M2588" s="35">
        <v>66752.959499999997</v>
      </c>
      <c r="N2588" s="33" t="s">
        <v>2906</v>
      </c>
      <c r="O2588" s="43">
        <v>45195</v>
      </c>
      <c r="P2588" s="36">
        <v>0</v>
      </c>
    </row>
    <row r="2589" spans="1:16" ht="13.15" customHeight="1" x14ac:dyDescent="0.25">
      <c r="A2589" s="33" t="s">
        <v>52</v>
      </c>
      <c r="B2589" s="45" t="s">
        <v>2895</v>
      </c>
      <c r="C2589" s="46">
        <v>10</v>
      </c>
      <c r="D2589" s="47" t="s">
        <v>86</v>
      </c>
      <c r="E2589" s="34">
        <v>45286</v>
      </c>
      <c r="F2589" s="33" t="s">
        <v>5315</v>
      </c>
      <c r="G2589" s="33" t="s">
        <v>449</v>
      </c>
      <c r="H2589" s="37"/>
      <c r="I2589" s="35">
        <v>-9482.77</v>
      </c>
      <c r="J2589" s="35">
        <v>-9482.77</v>
      </c>
      <c r="K2589" s="35">
        <v>-5221.7264999999998</v>
      </c>
      <c r="L2589" s="35">
        <v>-14704.496499999999</v>
      </c>
      <c r="M2589" s="35">
        <v>0</v>
      </c>
      <c r="N2589" s="37"/>
      <c r="O2589" s="33"/>
      <c r="P2589" s="35">
        <v>0</v>
      </c>
    </row>
    <row r="2590" spans="1:16" ht="13.15" customHeight="1" x14ac:dyDescent="0.25">
      <c r="A2590" s="33" t="s">
        <v>52</v>
      </c>
      <c r="B2590" s="45" t="s">
        <v>2895</v>
      </c>
      <c r="C2590" s="46">
        <v>11</v>
      </c>
      <c r="D2590" s="47" t="s">
        <v>88</v>
      </c>
      <c r="E2590" s="34">
        <v>45013</v>
      </c>
      <c r="F2590" s="33" t="s">
        <v>5309</v>
      </c>
      <c r="G2590" s="33" t="s">
        <v>2910</v>
      </c>
      <c r="H2590" s="37"/>
      <c r="I2590" s="35">
        <v>37800</v>
      </c>
      <c r="J2590" s="35">
        <v>37800</v>
      </c>
      <c r="K2590" s="35">
        <v>7182</v>
      </c>
      <c r="L2590" s="35">
        <v>44982</v>
      </c>
      <c r="M2590" s="35">
        <v>684</v>
      </c>
      <c r="N2590" s="38">
        <v>45231</v>
      </c>
      <c r="O2590" s="43">
        <v>45201</v>
      </c>
      <c r="P2590" s="36">
        <v>0</v>
      </c>
    </row>
    <row r="2591" spans="1:16" ht="13.15" customHeight="1" x14ac:dyDescent="0.25">
      <c r="A2591" s="33" t="s">
        <v>52</v>
      </c>
      <c r="B2591" s="45" t="s">
        <v>2895</v>
      </c>
      <c r="C2591" s="46">
        <v>11</v>
      </c>
      <c r="D2591" s="47" t="s">
        <v>88</v>
      </c>
      <c r="E2591" s="34">
        <v>45013</v>
      </c>
      <c r="F2591" s="33" t="s">
        <v>5309</v>
      </c>
      <c r="G2591" s="33" t="s">
        <v>2910</v>
      </c>
      <c r="H2591" s="37"/>
      <c r="I2591" s="35">
        <v>0</v>
      </c>
      <c r="J2591" s="35">
        <v>0</v>
      </c>
      <c r="K2591" s="35">
        <v>0</v>
      </c>
      <c r="L2591" s="35">
        <v>0</v>
      </c>
      <c r="M2591" s="35">
        <v>3600</v>
      </c>
      <c r="N2591" s="38">
        <v>45231</v>
      </c>
      <c r="O2591" s="43">
        <v>45201</v>
      </c>
      <c r="P2591" s="36">
        <v>0</v>
      </c>
    </row>
    <row r="2592" spans="1:16" ht="13.15" customHeight="1" x14ac:dyDescent="0.25">
      <c r="A2592" s="33" t="s">
        <v>52</v>
      </c>
      <c r="B2592" s="45" t="s">
        <v>2895</v>
      </c>
      <c r="C2592" s="46">
        <v>11</v>
      </c>
      <c r="D2592" s="47" t="s">
        <v>86</v>
      </c>
      <c r="E2592" s="34">
        <v>45286</v>
      </c>
      <c r="F2592" s="33" t="s">
        <v>5316</v>
      </c>
      <c r="G2592" s="33" t="s">
        <v>1078</v>
      </c>
      <c r="H2592" s="37"/>
      <c r="I2592" s="35">
        <v>-69974.566000000006</v>
      </c>
      <c r="J2592" s="35">
        <v>-69974.566000000006</v>
      </c>
      <c r="K2592" s="35">
        <v>-13295.1675</v>
      </c>
      <c r="L2592" s="35">
        <v>-83269.733500000002</v>
      </c>
      <c r="M2592" s="35">
        <v>0</v>
      </c>
      <c r="N2592" s="37"/>
      <c r="O2592" s="33"/>
      <c r="P2592" s="35">
        <v>0</v>
      </c>
    </row>
    <row r="2593" spans="1:16" ht="13.15" customHeight="1" x14ac:dyDescent="0.25">
      <c r="A2593" s="33" t="s">
        <v>52</v>
      </c>
      <c r="B2593" s="45" t="s">
        <v>2895</v>
      </c>
      <c r="C2593" s="46">
        <v>12</v>
      </c>
      <c r="D2593" s="47" t="s">
        <v>88</v>
      </c>
      <c r="E2593" s="34">
        <v>45013</v>
      </c>
      <c r="F2593" s="33" t="s">
        <v>5309</v>
      </c>
      <c r="G2593" s="33" t="s">
        <v>2911</v>
      </c>
      <c r="H2593" s="33" t="s">
        <v>3781</v>
      </c>
      <c r="I2593" s="35">
        <v>20398.14</v>
      </c>
      <c r="J2593" s="35">
        <v>20398.14</v>
      </c>
      <c r="K2593" s="35">
        <v>3875.6469999999999</v>
      </c>
      <c r="L2593" s="35">
        <v>24273.787</v>
      </c>
      <c r="M2593" s="35">
        <v>0</v>
      </c>
      <c r="N2593" s="37"/>
      <c r="O2593" s="33"/>
      <c r="P2593" s="35">
        <v>0</v>
      </c>
    </row>
    <row r="2594" spans="1:16" ht="13.15" customHeight="1" x14ac:dyDescent="0.25">
      <c r="A2594" s="33" t="s">
        <v>52</v>
      </c>
      <c r="B2594" s="45" t="s">
        <v>2895</v>
      </c>
      <c r="C2594" s="46">
        <v>12</v>
      </c>
      <c r="D2594" s="47" t="s">
        <v>86</v>
      </c>
      <c r="E2594" s="34">
        <v>45286</v>
      </c>
      <c r="F2594" s="33" t="s">
        <v>5317</v>
      </c>
      <c r="G2594" s="33" t="s">
        <v>1078</v>
      </c>
      <c r="H2594" s="37"/>
      <c r="I2594" s="35">
        <v>-2749239.15</v>
      </c>
      <c r="J2594" s="35">
        <v>-2749239.15</v>
      </c>
      <c r="K2594" s="35">
        <v>-522355.43849999999</v>
      </c>
      <c r="L2594" s="35">
        <v>-3271594.5885000001</v>
      </c>
      <c r="M2594" s="35">
        <v>0</v>
      </c>
      <c r="N2594" s="37"/>
      <c r="O2594" s="33"/>
      <c r="P2594" s="35">
        <v>0</v>
      </c>
    </row>
    <row r="2595" spans="1:16" ht="13.15" customHeight="1" x14ac:dyDescent="0.25">
      <c r="A2595" s="33" t="s">
        <v>52</v>
      </c>
      <c r="B2595" s="45" t="s">
        <v>2895</v>
      </c>
      <c r="C2595" s="46">
        <v>13</v>
      </c>
      <c r="D2595" s="47" t="s">
        <v>88</v>
      </c>
      <c r="E2595" s="34">
        <v>45013</v>
      </c>
      <c r="F2595" s="33" t="s">
        <v>5309</v>
      </c>
      <c r="G2595" s="33" t="s">
        <v>2912</v>
      </c>
      <c r="H2595" s="33" t="s">
        <v>3782</v>
      </c>
      <c r="I2595" s="35">
        <v>12600</v>
      </c>
      <c r="J2595" s="35">
        <v>12600</v>
      </c>
      <c r="K2595" s="35">
        <v>2394</v>
      </c>
      <c r="L2595" s="35">
        <v>14994</v>
      </c>
      <c r="M2595" s="35">
        <v>0</v>
      </c>
      <c r="N2595" s="37"/>
      <c r="O2595" s="33"/>
      <c r="P2595" s="35">
        <v>0</v>
      </c>
    </row>
    <row r="2596" spans="1:16" ht="13.15" customHeight="1" x14ac:dyDescent="0.25">
      <c r="A2596" s="33" t="s">
        <v>52</v>
      </c>
      <c r="B2596" s="45" t="s">
        <v>2895</v>
      </c>
      <c r="C2596" s="46">
        <v>14</v>
      </c>
      <c r="D2596" s="47" t="s">
        <v>88</v>
      </c>
      <c r="E2596" s="34">
        <v>45033</v>
      </c>
      <c r="F2596" s="33" t="s">
        <v>5318</v>
      </c>
      <c r="G2596" s="33" t="s">
        <v>2913</v>
      </c>
      <c r="H2596" s="37"/>
      <c r="I2596" s="35">
        <v>880.54899999999998</v>
      </c>
      <c r="J2596" s="35">
        <v>880.54899999999998</v>
      </c>
      <c r="K2596" s="35">
        <v>167.30450000000002</v>
      </c>
      <c r="L2596" s="35">
        <v>1047.8534999999999</v>
      </c>
      <c r="M2596" s="35">
        <v>1047.8534999999999</v>
      </c>
      <c r="N2596" s="33" t="s">
        <v>157</v>
      </c>
      <c r="O2596" s="43">
        <v>45137</v>
      </c>
      <c r="P2596" s="36">
        <v>0</v>
      </c>
    </row>
    <row r="2597" spans="1:16" ht="13.15" customHeight="1" x14ac:dyDescent="0.25">
      <c r="A2597" s="33" t="s">
        <v>52</v>
      </c>
      <c r="B2597" s="45" t="s">
        <v>2895</v>
      </c>
      <c r="C2597" s="46">
        <v>14</v>
      </c>
      <c r="D2597" s="47" t="s">
        <v>86</v>
      </c>
      <c r="E2597" s="34">
        <v>45286</v>
      </c>
      <c r="F2597" s="33" t="s">
        <v>5310</v>
      </c>
      <c r="G2597" s="33" t="s">
        <v>1078</v>
      </c>
      <c r="H2597" s="37"/>
      <c r="I2597" s="35">
        <v>-3285720.2739999997</v>
      </c>
      <c r="J2597" s="35">
        <v>-3285720.2739999997</v>
      </c>
      <c r="K2597" s="35">
        <v>-624286.85199999996</v>
      </c>
      <c r="L2597" s="35">
        <v>-3910007.1259999997</v>
      </c>
      <c r="M2597" s="35">
        <v>0</v>
      </c>
      <c r="N2597" s="37"/>
      <c r="O2597" s="33"/>
      <c r="P2597" s="35">
        <v>0</v>
      </c>
    </row>
    <row r="2598" spans="1:16" ht="13.15" customHeight="1" x14ac:dyDescent="0.25">
      <c r="A2598" s="33" t="s">
        <v>52</v>
      </c>
      <c r="B2598" s="45" t="s">
        <v>2895</v>
      </c>
      <c r="C2598" s="46">
        <v>15</v>
      </c>
      <c r="D2598" s="47" t="s">
        <v>86</v>
      </c>
      <c r="E2598" s="34">
        <v>45286</v>
      </c>
      <c r="F2598" s="33" t="s">
        <v>5319</v>
      </c>
      <c r="G2598" s="33" t="s">
        <v>1078</v>
      </c>
      <c r="H2598" s="37"/>
      <c r="I2598" s="35">
        <v>-3484247.37</v>
      </c>
      <c r="J2598" s="35">
        <v>-3484247.37</v>
      </c>
      <c r="K2598" s="35">
        <v>-662007.00049999997</v>
      </c>
      <c r="L2598" s="35">
        <v>-4146254.3704999997</v>
      </c>
      <c r="M2598" s="35">
        <v>0</v>
      </c>
      <c r="N2598" s="37"/>
      <c r="O2598" s="33"/>
      <c r="P2598" s="35">
        <v>0</v>
      </c>
    </row>
    <row r="2599" spans="1:16" ht="13.15" customHeight="1" x14ac:dyDescent="0.25">
      <c r="A2599" s="33" t="s">
        <v>52</v>
      </c>
      <c r="B2599" s="45" t="s">
        <v>2895</v>
      </c>
      <c r="C2599" s="46">
        <v>15</v>
      </c>
      <c r="D2599" s="47" t="s">
        <v>88</v>
      </c>
      <c r="E2599" s="34">
        <v>45028</v>
      </c>
      <c r="F2599" s="33" t="s">
        <v>5320</v>
      </c>
      <c r="G2599" s="33" t="s">
        <v>2914</v>
      </c>
      <c r="H2599" s="37"/>
      <c r="I2599" s="35">
        <v>6860</v>
      </c>
      <c r="J2599" s="35">
        <v>6860</v>
      </c>
      <c r="K2599" s="35">
        <v>1303.4000000000001</v>
      </c>
      <c r="L2599" s="35">
        <v>8163.4</v>
      </c>
      <c r="M2599" s="35">
        <v>0</v>
      </c>
      <c r="N2599" s="37"/>
      <c r="O2599" s="33"/>
      <c r="P2599" s="35">
        <v>0</v>
      </c>
    </row>
    <row r="2600" spans="1:16" ht="13.15" customHeight="1" x14ac:dyDescent="0.25">
      <c r="A2600" s="33" t="s">
        <v>52</v>
      </c>
      <c r="B2600" s="45" t="s">
        <v>2895</v>
      </c>
      <c r="C2600" s="46">
        <v>16</v>
      </c>
      <c r="D2600" s="47" t="s">
        <v>86</v>
      </c>
      <c r="E2600" s="34">
        <v>45286</v>
      </c>
      <c r="F2600" s="33" t="s">
        <v>5321</v>
      </c>
      <c r="G2600" s="33" t="s">
        <v>1078</v>
      </c>
      <c r="H2600" s="37"/>
      <c r="I2600" s="35">
        <v>-117894.23999999999</v>
      </c>
      <c r="J2600" s="35">
        <v>-117894.23999999999</v>
      </c>
      <c r="K2600" s="35">
        <v>-22399.905500000001</v>
      </c>
      <c r="L2600" s="35">
        <v>-140294.14550000001</v>
      </c>
      <c r="M2600" s="35">
        <v>0</v>
      </c>
      <c r="N2600" s="37"/>
      <c r="O2600" s="33"/>
      <c r="P2600" s="35">
        <v>0</v>
      </c>
    </row>
    <row r="2601" spans="1:16" ht="13.15" customHeight="1" x14ac:dyDescent="0.25">
      <c r="A2601" s="33" t="s">
        <v>52</v>
      </c>
      <c r="B2601" s="45" t="s">
        <v>2895</v>
      </c>
      <c r="C2601" s="46">
        <v>16</v>
      </c>
      <c r="D2601" s="47" t="s">
        <v>88</v>
      </c>
      <c r="E2601" s="34">
        <v>45084</v>
      </c>
      <c r="F2601" s="33" t="s">
        <v>5322</v>
      </c>
      <c r="G2601" s="33" t="s">
        <v>2915</v>
      </c>
      <c r="H2601" s="33" t="s">
        <v>3605</v>
      </c>
      <c r="I2601" s="35">
        <v>117852.18100000001</v>
      </c>
      <c r="J2601" s="35">
        <v>117852.18100000001</v>
      </c>
      <c r="K2601" s="35">
        <v>10991.914500000001</v>
      </c>
      <c r="L2601" s="35">
        <v>128844.09550000001</v>
      </c>
      <c r="M2601" s="35">
        <v>0</v>
      </c>
      <c r="N2601" s="37"/>
      <c r="O2601" s="33"/>
      <c r="P2601" s="35">
        <v>0</v>
      </c>
    </row>
    <row r="2602" spans="1:16" ht="13.15" customHeight="1" x14ac:dyDescent="0.25">
      <c r="A2602" s="33" t="s">
        <v>52</v>
      </c>
      <c r="B2602" s="45" t="s">
        <v>2895</v>
      </c>
      <c r="C2602" s="46">
        <v>17</v>
      </c>
      <c r="D2602" s="47" t="s">
        <v>88</v>
      </c>
      <c r="E2602" s="34">
        <v>45036</v>
      </c>
      <c r="F2602" s="33" t="s">
        <v>5323</v>
      </c>
      <c r="G2602" s="33" t="s">
        <v>2916</v>
      </c>
      <c r="H2602" s="37"/>
      <c r="I2602" s="35">
        <v>2739.2269999999999</v>
      </c>
      <c r="J2602" s="35">
        <v>2739.2269999999999</v>
      </c>
      <c r="K2602" s="35">
        <v>520.45299999999997</v>
      </c>
      <c r="L2602" s="35">
        <v>3259.68</v>
      </c>
      <c r="M2602" s="35">
        <v>3259.68</v>
      </c>
      <c r="N2602" s="33" t="s">
        <v>2917</v>
      </c>
      <c r="O2602" s="43">
        <v>45249</v>
      </c>
      <c r="P2602" s="36">
        <v>0</v>
      </c>
    </row>
    <row r="2603" spans="1:16" ht="13.15" customHeight="1" x14ac:dyDescent="0.25">
      <c r="A2603" s="33" t="s">
        <v>52</v>
      </c>
      <c r="B2603" s="45" t="s">
        <v>2895</v>
      </c>
      <c r="C2603" s="46">
        <v>17</v>
      </c>
      <c r="D2603" s="47" t="s">
        <v>86</v>
      </c>
      <c r="E2603" s="34">
        <v>45286</v>
      </c>
      <c r="F2603" s="33" t="s">
        <v>5324</v>
      </c>
      <c r="G2603" s="33" t="s">
        <v>1078</v>
      </c>
      <c r="H2603" s="37"/>
      <c r="I2603" s="35">
        <v>-1732289.4750000001</v>
      </c>
      <c r="J2603" s="35">
        <v>-1732289.4750000001</v>
      </c>
      <c r="K2603" s="35">
        <v>-329135.00049999997</v>
      </c>
      <c r="L2603" s="35">
        <v>-2061424.4754999999</v>
      </c>
      <c r="M2603" s="35">
        <v>0</v>
      </c>
      <c r="N2603" s="37"/>
      <c r="O2603" s="33"/>
      <c r="P2603" s="35">
        <v>0</v>
      </c>
    </row>
    <row r="2604" spans="1:16" ht="13.15" customHeight="1" x14ac:dyDescent="0.25">
      <c r="A2604" s="33" t="s">
        <v>52</v>
      </c>
      <c r="B2604" s="45" t="s">
        <v>2895</v>
      </c>
      <c r="C2604" s="46">
        <v>18</v>
      </c>
      <c r="D2604" s="47" t="s">
        <v>88</v>
      </c>
      <c r="E2604" s="34">
        <v>45140</v>
      </c>
      <c r="F2604" s="33" t="s">
        <v>5310</v>
      </c>
      <c r="G2604" s="33" t="s">
        <v>2919</v>
      </c>
      <c r="H2604" s="33" t="s">
        <v>3783</v>
      </c>
      <c r="I2604" s="35">
        <v>13153.110999999999</v>
      </c>
      <c r="J2604" s="35">
        <v>13153.110999999999</v>
      </c>
      <c r="K2604" s="35">
        <v>2499.0909999999999</v>
      </c>
      <c r="L2604" s="35">
        <v>15652.201999999999</v>
      </c>
      <c r="M2604" s="35">
        <v>0</v>
      </c>
      <c r="N2604" s="37"/>
      <c r="O2604" s="33"/>
      <c r="P2604" s="35">
        <v>0</v>
      </c>
    </row>
    <row r="2605" spans="1:16" ht="13.15" customHeight="1" x14ac:dyDescent="0.25">
      <c r="A2605" s="33" t="s">
        <v>52</v>
      </c>
      <c r="B2605" s="45" t="s">
        <v>2895</v>
      </c>
      <c r="C2605" s="46">
        <v>18</v>
      </c>
      <c r="D2605" s="47" t="s">
        <v>86</v>
      </c>
      <c r="E2605" s="34">
        <v>45288</v>
      </c>
      <c r="F2605" s="33" t="s">
        <v>5325</v>
      </c>
      <c r="G2605" s="33" t="s">
        <v>2918</v>
      </c>
      <c r="H2605" s="37"/>
      <c r="I2605" s="35">
        <v>-1485491.0744999999</v>
      </c>
      <c r="J2605" s="36">
        <v>0</v>
      </c>
      <c r="K2605" s="35">
        <v>0</v>
      </c>
      <c r="L2605" s="35">
        <v>-1485491.0744999999</v>
      </c>
      <c r="M2605" s="35">
        <v>0</v>
      </c>
      <c r="N2605" s="37"/>
      <c r="O2605" s="33"/>
      <c r="P2605" s="35">
        <v>0</v>
      </c>
    </row>
    <row r="2606" spans="1:16" ht="13.15" customHeight="1" x14ac:dyDescent="0.25">
      <c r="A2606" s="33" t="s">
        <v>52</v>
      </c>
      <c r="B2606" s="45" t="s">
        <v>2895</v>
      </c>
      <c r="C2606" s="46">
        <v>19</v>
      </c>
      <c r="D2606" s="47" t="s">
        <v>88</v>
      </c>
      <c r="E2606" s="34">
        <v>45152</v>
      </c>
      <c r="F2606" s="33" t="s">
        <v>5326</v>
      </c>
      <c r="G2606" s="33" t="s">
        <v>2920</v>
      </c>
      <c r="H2606" s="33" t="s">
        <v>3784</v>
      </c>
      <c r="I2606" s="35">
        <v>13153.110999999999</v>
      </c>
      <c r="J2606" s="35">
        <v>13153.110999999999</v>
      </c>
      <c r="K2606" s="35">
        <v>2499.0909999999999</v>
      </c>
      <c r="L2606" s="35">
        <v>15652.201999999999</v>
      </c>
      <c r="M2606" s="35">
        <v>0</v>
      </c>
      <c r="N2606" s="37"/>
      <c r="O2606" s="33"/>
      <c r="P2606" s="35">
        <v>0</v>
      </c>
    </row>
    <row r="2607" spans="1:16" ht="13.15" customHeight="1" x14ac:dyDescent="0.25">
      <c r="A2607" s="33" t="s">
        <v>52</v>
      </c>
      <c r="B2607" s="45" t="s">
        <v>2895</v>
      </c>
      <c r="C2607" s="46">
        <v>20</v>
      </c>
      <c r="D2607" s="47" t="s">
        <v>88</v>
      </c>
      <c r="E2607" s="34">
        <v>45153</v>
      </c>
      <c r="F2607" s="33" t="s">
        <v>5327</v>
      </c>
      <c r="G2607" s="33" t="s">
        <v>2921</v>
      </c>
      <c r="H2607" s="33" t="s">
        <v>2922</v>
      </c>
      <c r="I2607" s="35">
        <v>30597.228000000003</v>
      </c>
      <c r="J2607" s="35">
        <v>30597.228000000003</v>
      </c>
      <c r="K2607" s="35">
        <v>5813.4735000000001</v>
      </c>
      <c r="L2607" s="35">
        <v>36410.701500000003</v>
      </c>
      <c r="M2607" s="35">
        <v>36410.701500000003</v>
      </c>
      <c r="N2607" s="33" t="s">
        <v>2924</v>
      </c>
      <c r="O2607" s="43">
        <v>45202</v>
      </c>
      <c r="P2607" s="36">
        <v>0</v>
      </c>
    </row>
    <row r="2608" spans="1:16" ht="13.15" customHeight="1" x14ac:dyDescent="0.25">
      <c r="A2608" s="33" t="s">
        <v>52</v>
      </c>
      <c r="B2608" s="45" t="s">
        <v>2895</v>
      </c>
      <c r="C2608" s="46">
        <v>21</v>
      </c>
      <c r="D2608" s="47" t="s">
        <v>88</v>
      </c>
      <c r="E2608" s="34">
        <v>45172</v>
      </c>
      <c r="F2608" s="33" t="s">
        <v>5305</v>
      </c>
      <c r="G2608" s="33" t="s">
        <v>2925</v>
      </c>
      <c r="H2608" s="33" t="s">
        <v>2926</v>
      </c>
      <c r="I2608" s="35">
        <v>51250.339</v>
      </c>
      <c r="J2608" s="35">
        <v>51250.339</v>
      </c>
      <c r="K2608" s="35">
        <v>9737.5645000000004</v>
      </c>
      <c r="L2608" s="35">
        <v>60987.9035</v>
      </c>
      <c r="M2608" s="35">
        <v>0</v>
      </c>
      <c r="N2608" s="37"/>
      <c r="O2608" s="33"/>
      <c r="P2608" s="35">
        <v>0</v>
      </c>
    </row>
    <row r="2609" spans="1:16" ht="13.15" customHeight="1" x14ac:dyDescent="0.25">
      <c r="A2609" s="33" t="s">
        <v>52</v>
      </c>
      <c r="B2609" s="45" t="s">
        <v>2895</v>
      </c>
      <c r="C2609" s="46">
        <v>22</v>
      </c>
      <c r="D2609" s="47" t="s">
        <v>88</v>
      </c>
      <c r="E2609" s="34">
        <v>45172</v>
      </c>
      <c r="F2609" s="33" t="s">
        <v>4792</v>
      </c>
      <c r="G2609" s="33" t="s">
        <v>2927</v>
      </c>
      <c r="H2609" s="33" t="s">
        <v>2928</v>
      </c>
      <c r="I2609" s="35">
        <v>1986324</v>
      </c>
      <c r="J2609" s="35">
        <v>1986324</v>
      </c>
      <c r="K2609" s="35">
        <v>377401.56</v>
      </c>
      <c r="L2609" s="35">
        <v>2363725.56</v>
      </c>
      <c r="M2609" s="35">
        <v>0</v>
      </c>
      <c r="N2609" s="37"/>
      <c r="O2609" s="33"/>
      <c r="P2609" s="35">
        <v>0</v>
      </c>
    </row>
    <row r="2610" spans="1:16" ht="13.15" customHeight="1" x14ac:dyDescent="0.25">
      <c r="A2610" s="33" t="s">
        <v>52</v>
      </c>
      <c r="B2610" s="45" t="s">
        <v>2895</v>
      </c>
      <c r="C2610" s="46">
        <v>23</v>
      </c>
      <c r="D2610" s="47" t="s">
        <v>88</v>
      </c>
      <c r="E2610" s="34">
        <v>45174</v>
      </c>
      <c r="F2610" s="33" t="s">
        <v>5328</v>
      </c>
      <c r="G2610" s="33" t="s">
        <v>2929</v>
      </c>
      <c r="H2610" s="33" t="s">
        <v>2930</v>
      </c>
      <c r="I2610" s="35">
        <v>18698.310000000001</v>
      </c>
      <c r="J2610" s="35">
        <v>18698.310000000001</v>
      </c>
      <c r="K2610" s="35">
        <v>3552.6790000000001</v>
      </c>
      <c r="L2610" s="35">
        <v>22250.989000000001</v>
      </c>
      <c r="M2610" s="35">
        <v>22250.989000000001</v>
      </c>
      <c r="N2610" s="33" t="s">
        <v>400</v>
      </c>
      <c r="O2610" s="43">
        <v>45217</v>
      </c>
      <c r="P2610" s="36">
        <v>0</v>
      </c>
    </row>
    <row r="2611" spans="1:16" ht="13.15" customHeight="1" x14ac:dyDescent="0.25">
      <c r="A2611" s="33" t="s">
        <v>52</v>
      </c>
      <c r="B2611" s="45" t="s">
        <v>2895</v>
      </c>
      <c r="C2611" s="46">
        <v>24</v>
      </c>
      <c r="D2611" s="47" t="s">
        <v>88</v>
      </c>
      <c r="E2611" s="34">
        <v>45187</v>
      </c>
      <c r="F2611" s="33" t="s">
        <v>5328</v>
      </c>
      <c r="G2611" s="33" t="s">
        <v>2931</v>
      </c>
      <c r="H2611" s="33" t="s">
        <v>2932</v>
      </c>
      <c r="I2611" s="35">
        <v>7875</v>
      </c>
      <c r="J2611" s="35">
        <v>7875</v>
      </c>
      <c r="K2611" s="35">
        <v>1496.25</v>
      </c>
      <c r="L2611" s="35">
        <v>9371.25</v>
      </c>
      <c r="M2611" s="35">
        <v>9371.25</v>
      </c>
      <c r="N2611" s="33" t="s">
        <v>1178</v>
      </c>
      <c r="O2611" s="43">
        <v>45217</v>
      </c>
      <c r="P2611" s="36">
        <v>0</v>
      </c>
    </row>
    <row r="2612" spans="1:16" ht="13.15" customHeight="1" x14ac:dyDescent="0.25">
      <c r="A2612" s="33" t="s">
        <v>52</v>
      </c>
      <c r="B2612" s="45" t="s">
        <v>2895</v>
      </c>
      <c r="C2612" s="46">
        <v>25</v>
      </c>
      <c r="D2612" s="47" t="s">
        <v>88</v>
      </c>
      <c r="E2612" s="34">
        <v>45187</v>
      </c>
      <c r="F2612" s="33" t="s">
        <v>5328</v>
      </c>
      <c r="G2612" s="33" t="s">
        <v>2931</v>
      </c>
      <c r="H2612" s="33" t="s">
        <v>2933</v>
      </c>
      <c r="I2612" s="35">
        <v>27000</v>
      </c>
      <c r="J2612" s="35">
        <v>27000</v>
      </c>
      <c r="K2612" s="35">
        <v>5130</v>
      </c>
      <c r="L2612" s="35">
        <v>32130</v>
      </c>
      <c r="M2612" s="35">
        <v>0</v>
      </c>
      <c r="N2612" s="37"/>
      <c r="O2612" s="33"/>
      <c r="P2612" s="35">
        <v>0</v>
      </c>
    </row>
    <row r="2613" spans="1:16" ht="13.15" customHeight="1" x14ac:dyDescent="0.25">
      <c r="A2613" s="33" t="s">
        <v>52</v>
      </c>
      <c r="B2613" s="45" t="s">
        <v>2895</v>
      </c>
      <c r="C2613" s="46">
        <v>26</v>
      </c>
      <c r="D2613" s="47" t="s">
        <v>88</v>
      </c>
      <c r="E2613" s="34">
        <v>45189</v>
      </c>
      <c r="F2613" s="33" t="s">
        <v>5327</v>
      </c>
      <c r="G2613" s="33" t="s">
        <v>2934</v>
      </c>
      <c r="H2613" s="33" t="s">
        <v>226</v>
      </c>
      <c r="I2613" s="35">
        <v>60000</v>
      </c>
      <c r="J2613" s="35">
        <v>60000</v>
      </c>
      <c r="K2613" s="35">
        <v>0</v>
      </c>
      <c r="L2613" s="35">
        <v>60000</v>
      </c>
      <c r="M2613" s="35">
        <v>60000</v>
      </c>
      <c r="N2613" s="33" t="s">
        <v>2924</v>
      </c>
      <c r="O2613" s="43">
        <v>45202</v>
      </c>
      <c r="P2613" s="36">
        <v>0</v>
      </c>
    </row>
    <row r="2614" spans="1:16" ht="13.15" customHeight="1" x14ac:dyDescent="0.25">
      <c r="A2614" s="33" t="s">
        <v>52</v>
      </c>
      <c r="B2614" s="45" t="s">
        <v>2895</v>
      </c>
      <c r="C2614" s="46">
        <v>27</v>
      </c>
      <c r="D2614" s="47" t="s">
        <v>88</v>
      </c>
      <c r="E2614" s="34">
        <v>45189</v>
      </c>
      <c r="F2614" s="33" t="s">
        <v>5327</v>
      </c>
      <c r="G2614" s="33" t="s">
        <v>2935</v>
      </c>
      <c r="H2614" s="33" t="s">
        <v>90</v>
      </c>
      <c r="I2614" s="35">
        <v>60000</v>
      </c>
      <c r="J2614" s="35">
        <v>60000</v>
      </c>
      <c r="K2614" s="35">
        <v>0</v>
      </c>
      <c r="L2614" s="35">
        <v>60000</v>
      </c>
      <c r="M2614" s="35">
        <v>60000</v>
      </c>
      <c r="N2614" s="33" t="s">
        <v>2924</v>
      </c>
      <c r="O2614" s="43">
        <v>45202</v>
      </c>
      <c r="P2614" s="36">
        <v>0</v>
      </c>
    </row>
    <row r="2615" spans="1:16" ht="13.15" customHeight="1" x14ac:dyDescent="0.25">
      <c r="A2615" s="33" t="s">
        <v>52</v>
      </c>
      <c r="B2615" s="45" t="s">
        <v>2895</v>
      </c>
      <c r="C2615" s="46">
        <v>28</v>
      </c>
      <c r="D2615" s="47" t="s">
        <v>88</v>
      </c>
      <c r="E2615" s="34">
        <v>45230</v>
      </c>
      <c r="F2615" s="33" t="s">
        <v>5309</v>
      </c>
      <c r="G2615" s="33" t="s">
        <v>2936</v>
      </c>
      <c r="H2615" s="37"/>
      <c r="I2615" s="35">
        <v>13153.110999999999</v>
      </c>
      <c r="J2615" s="35">
        <v>13153.110999999999</v>
      </c>
      <c r="K2615" s="35">
        <v>2499.0909999999999</v>
      </c>
      <c r="L2615" s="35">
        <v>15652.201999999999</v>
      </c>
      <c r="M2615" s="36">
        <v>0</v>
      </c>
      <c r="N2615" s="37"/>
      <c r="O2615" s="33"/>
      <c r="P2615" s="35">
        <v>15652.201999999999</v>
      </c>
    </row>
    <row r="2616" spans="1:16" ht="13.15" customHeight="1" x14ac:dyDescent="0.25">
      <c r="A2616" s="33" t="s">
        <v>52</v>
      </c>
      <c r="B2616" s="45" t="s">
        <v>2895</v>
      </c>
      <c r="C2616" s="46">
        <v>29</v>
      </c>
      <c r="D2616" s="47" t="s">
        <v>88</v>
      </c>
      <c r="E2616" s="34">
        <v>45235</v>
      </c>
      <c r="F2616" s="33" t="s">
        <v>5329</v>
      </c>
      <c r="G2616" s="33" t="s">
        <v>2937</v>
      </c>
      <c r="H2616" s="37"/>
      <c r="I2616" s="35">
        <v>2200</v>
      </c>
      <c r="J2616" s="35">
        <v>2200</v>
      </c>
      <c r="K2616" s="35">
        <v>418</v>
      </c>
      <c r="L2616" s="35">
        <v>2618</v>
      </c>
      <c r="M2616" s="35">
        <v>2618</v>
      </c>
      <c r="N2616" s="38">
        <v>44927</v>
      </c>
      <c r="O2616" s="43">
        <v>45235</v>
      </c>
      <c r="P2616" s="36">
        <v>0</v>
      </c>
    </row>
    <row r="2617" spans="1:16" ht="13.15" customHeight="1" x14ac:dyDescent="0.25">
      <c r="A2617" s="33" t="s">
        <v>52</v>
      </c>
      <c r="B2617" s="45" t="s">
        <v>2895</v>
      </c>
      <c r="C2617" s="46">
        <v>30</v>
      </c>
      <c r="D2617" s="47" t="s">
        <v>88</v>
      </c>
      <c r="E2617" s="34">
        <v>45249</v>
      </c>
      <c r="F2617" s="33" t="s">
        <v>5330</v>
      </c>
      <c r="G2617" s="33" t="s">
        <v>2938</v>
      </c>
      <c r="H2617" s="37"/>
      <c r="I2617" s="35">
        <v>25876.249499999998</v>
      </c>
      <c r="J2617" s="35">
        <v>25876.249499999998</v>
      </c>
      <c r="K2617" s="35">
        <v>4916.4875000000002</v>
      </c>
      <c r="L2617" s="35">
        <v>30792.737000000001</v>
      </c>
      <c r="M2617" s="35">
        <v>0</v>
      </c>
      <c r="N2617" s="37"/>
      <c r="O2617" s="33"/>
      <c r="P2617" s="35">
        <v>0</v>
      </c>
    </row>
    <row r="2618" spans="1:16" ht="13.15" customHeight="1" x14ac:dyDescent="0.25">
      <c r="A2618" s="33" t="s">
        <v>52</v>
      </c>
      <c r="B2618" s="45" t="s">
        <v>2895</v>
      </c>
      <c r="C2618" s="46">
        <v>31</v>
      </c>
      <c r="D2618" s="47" t="s">
        <v>88</v>
      </c>
      <c r="E2618" s="34">
        <v>45231</v>
      </c>
      <c r="F2618" s="33" t="s">
        <v>5307</v>
      </c>
      <c r="G2618" s="33" t="s">
        <v>2939</v>
      </c>
      <c r="H2618" s="37"/>
      <c r="I2618" s="35">
        <v>6232.7699999999995</v>
      </c>
      <c r="J2618" s="35">
        <v>6232.7699999999995</v>
      </c>
      <c r="K2618" s="35">
        <v>1184.2265</v>
      </c>
      <c r="L2618" s="35">
        <v>7416.9964999999993</v>
      </c>
      <c r="M2618" s="36">
        <v>0</v>
      </c>
      <c r="N2618" s="37"/>
      <c r="O2618" s="33"/>
      <c r="P2618" s="35">
        <v>7416.9964999999993</v>
      </c>
    </row>
    <row r="2619" spans="1:16" ht="13.15" customHeight="1" x14ac:dyDescent="0.25">
      <c r="A2619" s="33" t="s">
        <v>52</v>
      </c>
      <c r="B2619" s="45" t="s">
        <v>2895</v>
      </c>
      <c r="C2619" s="46">
        <v>32</v>
      </c>
      <c r="D2619" s="47" t="s">
        <v>88</v>
      </c>
      <c r="E2619" s="34">
        <v>45231</v>
      </c>
      <c r="F2619" s="33" t="s">
        <v>5310</v>
      </c>
      <c r="G2619" s="33" t="s">
        <v>2940</v>
      </c>
      <c r="H2619" s="37"/>
      <c r="I2619" s="35">
        <v>1138662.2515</v>
      </c>
      <c r="J2619" s="35">
        <v>1138662.2515</v>
      </c>
      <c r="K2619" s="35">
        <v>216345.82799999998</v>
      </c>
      <c r="L2619" s="35">
        <v>1355008.0795</v>
      </c>
      <c r="M2619" s="36">
        <v>0</v>
      </c>
      <c r="N2619" s="37"/>
      <c r="O2619" s="33"/>
      <c r="P2619" s="35">
        <v>1355008.0795</v>
      </c>
    </row>
    <row r="2620" spans="1:16" ht="13.15" customHeight="1" x14ac:dyDescent="0.25">
      <c r="A2620" s="33" t="s">
        <v>52</v>
      </c>
      <c r="B2620" s="45" t="s">
        <v>2895</v>
      </c>
      <c r="C2620" s="46">
        <v>33</v>
      </c>
      <c r="D2620" s="47" t="s">
        <v>88</v>
      </c>
      <c r="E2620" s="34">
        <v>45231</v>
      </c>
      <c r="F2620" s="33" t="s">
        <v>5310</v>
      </c>
      <c r="G2620" s="33" t="s">
        <v>2941</v>
      </c>
      <c r="H2620" s="37"/>
      <c r="I2620" s="35">
        <v>3285720.2739999997</v>
      </c>
      <c r="J2620" s="35">
        <v>3285720.2739999997</v>
      </c>
      <c r="K2620" s="35">
        <v>624286.85199999996</v>
      </c>
      <c r="L2620" s="35">
        <v>3910007.1259999997</v>
      </c>
      <c r="M2620" s="36">
        <v>0</v>
      </c>
      <c r="N2620" s="37"/>
      <c r="O2620" s="33"/>
      <c r="P2620" s="35">
        <v>3910007.1259999997</v>
      </c>
    </row>
    <row r="2621" spans="1:16" ht="13.15" customHeight="1" x14ac:dyDescent="0.25">
      <c r="A2621" s="33" t="s">
        <v>52</v>
      </c>
      <c r="B2621" s="45" t="s">
        <v>2895</v>
      </c>
      <c r="C2621" s="46">
        <v>34</v>
      </c>
      <c r="D2621" s="47" t="s">
        <v>88</v>
      </c>
      <c r="E2621" s="34">
        <v>45231</v>
      </c>
      <c r="F2621" s="33" t="s">
        <v>5311</v>
      </c>
      <c r="G2621" s="33" t="s">
        <v>2942</v>
      </c>
      <c r="H2621" s="37"/>
      <c r="I2621" s="35">
        <v>1332623.385</v>
      </c>
      <c r="J2621" s="35">
        <v>1332623.385</v>
      </c>
      <c r="K2621" s="35">
        <v>253198.44300000003</v>
      </c>
      <c r="L2621" s="35">
        <v>1585821.828</v>
      </c>
      <c r="M2621" s="36">
        <v>0</v>
      </c>
      <c r="N2621" s="37"/>
      <c r="O2621" s="33"/>
      <c r="P2621" s="35">
        <v>1585821.828</v>
      </c>
    </row>
    <row r="2622" spans="1:16" ht="13.15" customHeight="1" x14ac:dyDescent="0.25">
      <c r="A2622" s="33" t="s">
        <v>52</v>
      </c>
      <c r="B2622" s="45" t="s">
        <v>2895</v>
      </c>
      <c r="C2622" s="46">
        <v>35</v>
      </c>
      <c r="D2622" s="47" t="s">
        <v>88</v>
      </c>
      <c r="E2622" s="34">
        <v>45231</v>
      </c>
      <c r="F2622" s="33" t="s">
        <v>5312</v>
      </c>
      <c r="G2622" s="33" t="s">
        <v>2943</v>
      </c>
      <c r="H2622" s="37"/>
      <c r="I2622" s="35">
        <v>1248311.8275000001</v>
      </c>
      <c r="J2622" s="35">
        <v>1248311.8275000001</v>
      </c>
      <c r="K2622" s="35">
        <v>237179.24700000003</v>
      </c>
      <c r="L2622" s="35">
        <v>1485491.0744999999</v>
      </c>
      <c r="M2622" s="36">
        <v>0</v>
      </c>
      <c r="N2622" s="37"/>
      <c r="O2622" s="33"/>
      <c r="P2622" s="35">
        <v>1485491.0744999999</v>
      </c>
    </row>
    <row r="2623" spans="1:16" ht="13.15" customHeight="1" x14ac:dyDescent="0.25">
      <c r="A2623" s="33" t="s">
        <v>52</v>
      </c>
      <c r="B2623" s="45" t="s">
        <v>2895</v>
      </c>
      <c r="C2623" s="46">
        <v>36</v>
      </c>
      <c r="D2623" s="47" t="s">
        <v>88</v>
      </c>
      <c r="E2623" s="34">
        <v>45231</v>
      </c>
      <c r="F2623" s="33" t="s">
        <v>5313</v>
      </c>
      <c r="G2623" s="33" t="s">
        <v>2944</v>
      </c>
      <c r="H2623" s="37"/>
      <c r="I2623" s="35">
        <v>45482.770000000004</v>
      </c>
      <c r="J2623" s="35">
        <v>45482.770000000004</v>
      </c>
      <c r="K2623" s="35">
        <v>8641.7265000000007</v>
      </c>
      <c r="L2623" s="35">
        <v>54124.496499999994</v>
      </c>
      <c r="M2623" s="36">
        <v>0</v>
      </c>
      <c r="N2623" s="37"/>
      <c r="O2623" s="33"/>
      <c r="P2623" s="35">
        <v>54124.496499999994</v>
      </c>
    </row>
    <row r="2624" spans="1:16" ht="13.15" customHeight="1" x14ac:dyDescent="0.25">
      <c r="A2624" s="33" t="s">
        <v>52</v>
      </c>
      <c r="B2624" s="45" t="s">
        <v>2895</v>
      </c>
      <c r="C2624" s="46">
        <v>37</v>
      </c>
      <c r="D2624" s="47" t="s">
        <v>88</v>
      </c>
      <c r="E2624" s="34">
        <v>45231</v>
      </c>
      <c r="F2624" s="33" t="s">
        <v>5314</v>
      </c>
      <c r="G2624" s="33" t="s">
        <v>2945</v>
      </c>
      <c r="H2624" s="37"/>
      <c r="I2624" s="35">
        <v>45482.770000000004</v>
      </c>
      <c r="J2624" s="35">
        <v>45482.770000000004</v>
      </c>
      <c r="K2624" s="35">
        <v>8641.7265000000007</v>
      </c>
      <c r="L2624" s="35">
        <v>54124.496499999994</v>
      </c>
      <c r="M2624" s="36">
        <v>0</v>
      </c>
      <c r="N2624" s="37"/>
      <c r="O2624" s="33"/>
      <c r="P2624" s="35">
        <v>54124.496499999994</v>
      </c>
    </row>
    <row r="2625" spans="1:16" ht="13.15" customHeight="1" x14ac:dyDescent="0.25">
      <c r="A2625" s="33" t="s">
        <v>52</v>
      </c>
      <c r="B2625" s="45" t="s">
        <v>2895</v>
      </c>
      <c r="C2625" s="46">
        <v>38</v>
      </c>
      <c r="D2625" s="47" t="s">
        <v>88</v>
      </c>
      <c r="E2625" s="34">
        <v>45231</v>
      </c>
      <c r="F2625" s="33" t="s">
        <v>5315</v>
      </c>
      <c r="G2625" s="33" t="s">
        <v>2946</v>
      </c>
      <c r="H2625" s="37"/>
      <c r="I2625" s="35">
        <v>27482.77</v>
      </c>
      <c r="J2625" s="35">
        <v>27482.77</v>
      </c>
      <c r="K2625" s="35">
        <v>5221.7264999999998</v>
      </c>
      <c r="L2625" s="35">
        <v>32704.496500000001</v>
      </c>
      <c r="M2625" s="35">
        <v>18000</v>
      </c>
      <c r="N2625" s="33" t="s">
        <v>2947</v>
      </c>
      <c r="O2625" s="43">
        <v>45217</v>
      </c>
      <c r="P2625" s="36">
        <v>0</v>
      </c>
    </row>
    <row r="2626" spans="1:16" ht="13.15" customHeight="1" x14ac:dyDescent="0.25">
      <c r="A2626" s="33" t="s">
        <v>52</v>
      </c>
      <c r="B2626" s="45" t="s">
        <v>2895</v>
      </c>
      <c r="C2626" s="46">
        <v>38</v>
      </c>
      <c r="D2626" s="47" t="s">
        <v>88</v>
      </c>
      <c r="E2626" s="34">
        <v>45231</v>
      </c>
      <c r="F2626" s="33" t="s">
        <v>5315</v>
      </c>
      <c r="G2626" s="33" t="s">
        <v>2946</v>
      </c>
      <c r="H2626" s="37"/>
      <c r="I2626" s="35">
        <v>0</v>
      </c>
      <c r="J2626" s="35">
        <v>0</v>
      </c>
      <c r="K2626" s="35">
        <v>0</v>
      </c>
      <c r="L2626" s="35">
        <v>0</v>
      </c>
      <c r="M2626" s="36">
        <v>0</v>
      </c>
      <c r="N2626" s="37"/>
      <c r="O2626" s="33"/>
      <c r="P2626" s="35">
        <v>14704.496499999999</v>
      </c>
    </row>
    <row r="2627" spans="1:16" ht="13.15" customHeight="1" x14ac:dyDescent="0.25">
      <c r="A2627" s="33" t="s">
        <v>52</v>
      </c>
      <c r="B2627" s="45" t="s">
        <v>2895</v>
      </c>
      <c r="C2627" s="46">
        <v>39</v>
      </c>
      <c r="D2627" s="47" t="s">
        <v>88</v>
      </c>
      <c r="E2627" s="34">
        <v>45231</v>
      </c>
      <c r="F2627" s="33" t="s">
        <v>5316</v>
      </c>
      <c r="G2627" s="33" t="s">
        <v>2948</v>
      </c>
      <c r="H2627" s="37"/>
      <c r="I2627" s="35">
        <v>69974.566000000006</v>
      </c>
      <c r="J2627" s="35">
        <v>69974.566000000006</v>
      </c>
      <c r="K2627" s="35">
        <v>13295.1675</v>
      </c>
      <c r="L2627" s="35">
        <v>83269.733500000002</v>
      </c>
      <c r="M2627" s="36">
        <v>0</v>
      </c>
      <c r="N2627" s="37"/>
      <c r="O2627" s="33"/>
      <c r="P2627" s="35">
        <v>83269.733500000002</v>
      </c>
    </row>
    <row r="2628" spans="1:16" ht="13.15" customHeight="1" x14ac:dyDescent="0.25">
      <c r="A2628" s="33" t="s">
        <v>52</v>
      </c>
      <c r="B2628" s="45" t="s">
        <v>2895</v>
      </c>
      <c r="C2628" s="46">
        <v>40</v>
      </c>
      <c r="D2628" s="47" t="s">
        <v>88</v>
      </c>
      <c r="E2628" s="34">
        <v>45231</v>
      </c>
      <c r="F2628" s="33" t="s">
        <v>5317</v>
      </c>
      <c r="G2628" s="33" t="s">
        <v>2949</v>
      </c>
      <c r="H2628" s="37"/>
      <c r="I2628" s="35">
        <v>2749239.15</v>
      </c>
      <c r="J2628" s="35">
        <v>2749239.15</v>
      </c>
      <c r="K2628" s="35">
        <v>522355.43849999999</v>
      </c>
      <c r="L2628" s="35">
        <v>3271594.5885000001</v>
      </c>
      <c r="M2628" s="36">
        <v>0</v>
      </c>
      <c r="N2628" s="37"/>
      <c r="O2628" s="33"/>
      <c r="P2628" s="35">
        <v>3271594.5885000001</v>
      </c>
    </row>
    <row r="2629" spans="1:16" ht="13.15" customHeight="1" x14ac:dyDescent="0.25">
      <c r="A2629" s="33" t="s">
        <v>52</v>
      </c>
      <c r="B2629" s="45" t="s">
        <v>2895</v>
      </c>
      <c r="C2629" s="46">
        <v>41</v>
      </c>
      <c r="D2629" s="47" t="s">
        <v>88</v>
      </c>
      <c r="E2629" s="34">
        <v>45231</v>
      </c>
      <c r="F2629" s="33" t="s">
        <v>5319</v>
      </c>
      <c r="G2629" s="33" t="s">
        <v>2950</v>
      </c>
      <c r="H2629" s="37"/>
      <c r="I2629" s="35">
        <v>3484247.37</v>
      </c>
      <c r="J2629" s="35">
        <v>3484247.37</v>
      </c>
      <c r="K2629" s="35">
        <v>662007.00049999997</v>
      </c>
      <c r="L2629" s="35">
        <v>4146254.3704999997</v>
      </c>
      <c r="M2629" s="36">
        <v>0</v>
      </c>
      <c r="N2629" s="37"/>
      <c r="O2629" s="33"/>
      <c r="P2629" s="35">
        <v>4146254.3704999997</v>
      </c>
    </row>
    <row r="2630" spans="1:16" ht="13.15" customHeight="1" x14ac:dyDescent="0.25">
      <c r="A2630" s="33" t="s">
        <v>52</v>
      </c>
      <c r="B2630" s="45" t="s">
        <v>2895</v>
      </c>
      <c r="C2630" s="46">
        <v>42</v>
      </c>
      <c r="D2630" s="47" t="s">
        <v>88</v>
      </c>
      <c r="E2630" s="34">
        <v>45231</v>
      </c>
      <c r="F2630" s="33" t="s">
        <v>5321</v>
      </c>
      <c r="G2630" s="33" t="s">
        <v>2951</v>
      </c>
      <c r="H2630" s="37"/>
      <c r="I2630" s="35">
        <v>117894.23999999999</v>
      </c>
      <c r="J2630" s="35">
        <v>117894.23999999999</v>
      </c>
      <c r="K2630" s="35">
        <v>22399.905500000001</v>
      </c>
      <c r="L2630" s="35">
        <v>140294.14550000001</v>
      </c>
      <c r="M2630" s="36">
        <v>0</v>
      </c>
      <c r="N2630" s="37"/>
      <c r="O2630" s="33"/>
      <c r="P2630" s="35">
        <v>140294.14550000001</v>
      </c>
    </row>
    <row r="2631" spans="1:16" ht="13.15" customHeight="1" x14ac:dyDescent="0.25">
      <c r="A2631" s="33" t="s">
        <v>52</v>
      </c>
      <c r="B2631" s="45" t="s">
        <v>2895</v>
      </c>
      <c r="C2631" s="46">
        <v>43</v>
      </c>
      <c r="D2631" s="47" t="s">
        <v>88</v>
      </c>
      <c r="E2631" s="34">
        <v>45231</v>
      </c>
      <c r="F2631" s="33" t="s">
        <v>5324</v>
      </c>
      <c r="G2631" s="33" t="s">
        <v>2952</v>
      </c>
      <c r="H2631" s="37"/>
      <c r="I2631" s="35">
        <v>1732289.4750000001</v>
      </c>
      <c r="J2631" s="35">
        <v>1732289.4750000001</v>
      </c>
      <c r="K2631" s="35">
        <v>329135.00049999997</v>
      </c>
      <c r="L2631" s="35">
        <v>2061424.4754999999</v>
      </c>
      <c r="M2631" s="36">
        <v>0</v>
      </c>
      <c r="N2631" s="37"/>
      <c r="O2631" s="33"/>
      <c r="P2631" s="35">
        <v>2061424.4754999999</v>
      </c>
    </row>
    <row r="2632" spans="1:16" ht="13.15" customHeight="1" x14ac:dyDescent="0.25">
      <c r="A2632" s="33" t="s">
        <v>52</v>
      </c>
      <c r="B2632" s="45" t="s">
        <v>2895</v>
      </c>
      <c r="C2632" s="46">
        <v>44</v>
      </c>
      <c r="D2632" s="47" t="s">
        <v>88</v>
      </c>
      <c r="E2632" s="34">
        <v>45287</v>
      </c>
      <c r="F2632" s="33" t="s">
        <v>5331</v>
      </c>
      <c r="G2632" s="33" t="s">
        <v>2939</v>
      </c>
      <c r="H2632" s="37"/>
      <c r="I2632" s="35">
        <v>7416.996000000001</v>
      </c>
      <c r="J2632" s="36">
        <v>0</v>
      </c>
      <c r="K2632" s="35">
        <v>0</v>
      </c>
      <c r="L2632" s="35">
        <v>7416.996000000001</v>
      </c>
      <c r="M2632" s="35">
        <v>0</v>
      </c>
      <c r="N2632" s="37"/>
      <c r="O2632" s="33"/>
      <c r="P2632" s="35">
        <v>0</v>
      </c>
    </row>
    <row r="2633" spans="1:16" ht="13.15" customHeight="1" x14ac:dyDescent="0.25">
      <c r="A2633" s="33" t="s">
        <v>52</v>
      </c>
      <c r="B2633" s="45" t="s">
        <v>2895</v>
      </c>
      <c r="C2633" s="46">
        <v>45</v>
      </c>
      <c r="D2633" s="47" t="s">
        <v>88</v>
      </c>
      <c r="E2633" s="34">
        <v>45287</v>
      </c>
      <c r="F2633" s="33" t="s">
        <v>5310</v>
      </c>
      <c r="G2633" s="33" t="s">
        <v>2940</v>
      </c>
      <c r="H2633" s="37"/>
      <c r="I2633" s="35">
        <v>1355008.0795</v>
      </c>
      <c r="J2633" s="36">
        <v>0</v>
      </c>
      <c r="K2633" s="35">
        <v>0</v>
      </c>
      <c r="L2633" s="35">
        <v>1355008.0795</v>
      </c>
      <c r="M2633" s="35">
        <v>0</v>
      </c>
      <c r="N2633" s="37"/>
      <c r="O2633" s="33"/>
      <c r="P2633" s="35">
        <v>0</v>
      </c>
    </row>
    <row r="2634" spans="1:16" ht="13.15" customHeight="1" x14ac:dyDescent="0.25">
      <c r="A2634" s="33" t="s">
        <v>52</v>
      </c>
      <c r="B2634" s="45" t="s">
        <v>2895</v>
      </c>
      <c r="C2634" s="46">
        <v>46</v>
      </c>
      <c r="D2634" s="47" t="s">
        <v>88</v>
      </c>
      <c r="E2634" s="34">
        <v>45287</v>
      </c>
      <c r="F2634" s="33" t="s">
        <v>5310</v>
      </c>
      <c r="G2634" s="33" t="s">
        <v>2953</v>
      </c>
      <c r="H2634" s="37"/>
      <c r="I2634" s="35">
        <v>3910007.1259999997</v>
      </c>
      <c r="J2634" s="36">
        <v>0</v>
      </c>
      <c r="K2634" s="35">
        <v>0</v>
      </c>
      <c r="L2634" s="35">
        <v>3910007.1259999997</v>
      </c>
      <c r="M2634" s="35">
        <v>0</v>
      </c>
      <c r="N2634" s="37"/>
      <c r="O2634" s="33"/>
      <c r="P2634" s="35">
        <v>0</v>
      </c>
    </row>
    <row r="2635" spans="1:16" ht="13.15" customHeight="1" x14ac:dyDescent="0.25">
      <c r="A2635" s="33" t="s">
        <v>52</v>
      </c>
      <c r="B2635" s="45" t="s">
        <v>2895</v>
      </c>
      <c r="C2635" s="46">
        <v>47</v>
      </c>
      <c r="D2635" s="47" t="s">
        <v>88</v>
      </c>
      <c r="E2635" s="34">
        <v>45287</v>
      </c>
      <c r="F2635" s="33" t="s">
        <v>5311</v>
      </c>
      <c r="G2635" s="33" t="s">
        <v>2954</v>
      </c>
      <c r="H2635" s="37"/>
      <c r="I2635" s="35">
        <v>1585821.828</v>
      </c>
      <c r="J2635" s="36">
        <v>0</v>
      </c>
      <c r="K2635" s="35">
        <v>0</v>
      </c>
      <c r="L2635" s="35">
        <v>1585821.828</v>
      </c>
      <c r="M2635" s="35">
        <v>0</v>
      </c>
      <c r="N2635" s="37"/>
      <c r="O2635" s="33"/>
      <c r="P2635" s="35">
        <v>0</v>
      </c>
    </row>
    <row r="2636" spans="1:16" ht="13.15" customHeight="1" x14ac:dyDescent="0.25">
      <c r="A2636" s="33" t="s">
        <v>52</v>
      </c>
      <c r="B2636" s="45" t="s">
        <v>2895</v>
      </c>
      <c r="C2636" s="46">
        <v>48</v>
      </c>
      <c r="D2636" s="47" t="s">
        <v>88</v>
      </c>
      <c r="E2636" s="34">
        <v>45287</v>
      </c>
      <c r="F2636" s="33" t="s">
        <v>5325</v>
      </c>
      <c r="G2636" s="33" t="s">
        <v>2955</v>
      </c>
      <c r="H2636" s="37"/>
      <c r="I2636" s="35">
        <v>1485491.0744999999</v>
      </c>
      <c r="J2636" s="36">
        <v>0</v>
      </c>
      <c r="K2636" s="35">
        <v>0</v>
      </c>
      <c r="L2636" s="35">
        <v>1485491.0744999999</v>
      </c>
      <c r="M2636" s="36">
        <v>0</v>
      </c>
      <c r="N2636" s="37"/>
      <c r="O2636" s="33"/>
      <c r="P2636" s="35">
        <v>1485491.0744999999</v>
      </c>
    </row>
    <row r="2637" spans="1:16" ht="13.15" customHeight="1" x14ac:dyDescent="0.25">
      <c r="A2637" s="33" t="s">
        <v>52</v>
      </c>
      <c r="B2637" s="45" t="s">
        <v>2895</v>
      </c>
      <c r="C2637" s="46">
        <v>49</v>
      </c>
      <c r="D2637" s="47" t="s">
        <v>88</v>
      </c>
      <c r="E2637" s="34">
        <v>45287</v>
      </c>
      <c r="F2637" s="33" t="s">
        <v>5313</v>
      </c>
      <c r="G2637" s="33" t="s">
        <v>2956</v>
      </c>
      <c r="H2637" s="37"/>
      <c r="I2637" s="35">
        <v>54124.496499999994</v>
      </c>
      <c r="J2637" s="36">
        <v>0</v>
      </c>
      <c r="K2637" s="35">
        <v>0</v>
      </c>
      <c r="L2637" s="35">
        <v>54124.496499999994</v>
      </c>
      <c r="M2637" s="35">
        <v>0</v>
      </c>
      <c r="N2637" s="37"/>
      <c r="O2637" s="33"/>
      <c r="P2637" s="35">
        <v>0</v>
      </c>
    </row>
    <row r="2638" spans="1:16" ht="13.15" customHeight="1" x14ac:dyDescent="0.25">
      <c r="A2638" s="33" t="s">
        <v>52</v>
      </c>
      <c r="B2638" s="45" t="s">
        <v>2895</v>
      </c>
      <c r="C2638" s="46">
        <v>50</v>
      </c>
      <c r="D2638" s="47" t="s">
        <v>88</v>
      </c>
      <c r="E2638" s="34">
        <v>45287</v>
      </c>
      <c r="F2638" s="33" t="s">
        <v>5314</v>
      </c>
      <c r="G2638" s="33" t="s">
        <v>2957</v>
      </c>
      <c r="H2638" s="37"/>
      <c r="I2638" s="35">
        <v>54124.496499999994</v>
      </c>
      <c r="J2638" s="36">
        <v>0</v>
      </c>
      <c r="K2638" s="35">
        <v>0</v>
      </c>
      <c r="L2638" s="35">
        <v>54124.496499999994</v>
      </c>
      <c r="M2638" s="35">
        <v>0</v>
      </c>
      <c r="N2638" s="37"/>
      <c r="O2638" s="33"/>
      <c r="P2638" s="35">
        <v>0</v>
      </c>
    </row>
    <row r="2639" spans="1:16" ht="13.15" customHeight="1" x14ac:dyDescent="0.25">
      <c r="A2639" s="33" t="s">
        <v>52</v>
      </c>
      <c r="B2639" s="45" t="s">
        <v>2895</v>
      </c>
      <c r="C2639" s="46">
        <v>51</v>
      </c>
      <c r="D2639" s="47" t="s">
        <v>88</v>
      </c>
      <c r="E2639" s="34">
        <v>45287</v>
      </c>
      <c r="F2639" s="33" t="s">
        <v>5315</v>
      </c>
      <c r="G2639" s="33" t="s">
        <v>2958</v>
      </c>
      <c r="H2639" s="37"/>
      <c r="I2639" s="35">
        <v>14704.496499999999</v>
      </c>
      <c r="J2639" s="36">
        <v>0</v>
      </c>
      <c r="K2639" s="35">
        <v>0</v>
      </c>
      <c r="L2639" s="35">
        <v>14704.496499999999</v>
      </c>
      <c r="M2639" s="35">
        <v>0</v>
      </c>
      <c r="N2639" s="37"/>
      <c r="O2639" s="33"/>
      <c r="P2639" s="35">
        <v>0</v>
      </c>
    </row>
    <row r="2640" spans="1:16" ht="13.15" customHeight="1" x14ac:dyDescent="0.25">
      <c r="A2640" s="33" t="s">
        <v>52</v>
      </c>
      <c r="B2640" s="45" t="s">
        <v>2895</v>
      </c>
      <c r="C2640" s="46">
        <v>52</v>
      </c>
      <c r="D2640" s="47" t="s">
        <v>88</v>
      </c>
      <c r="E2640" s="34">
        <v>45287</v>
      </c>
      <c r="F2640" s="33" t="s">
        <v>5316</v>
      </c>
      <c r="G2640" s="33" t="s">
        <v>2959</v>
      </c>
      <c r="H2640" s="37"/>
      <c r="I2640" s="35">
        <v>83269.737999999998</v>
      </c>
      <c r="J2640" s="36">
        <v>0</v>
      </c>
      <c r="K2640" s="35">
        <v>0</v>
      </c>
      <c r="L2640" s="35">
        <v>83269.737999999998</v>
      </c>
      <c r="M2640" s="35">
        <v>0</v>
      </c>
      <c r="N2640" s="37"/>
      <c r="O2640" s="33"/>
      <c r="P2640" s="35">
        <v>0</v>
      </c>
    </row>
    <row r="2641" spans="1:16" ht="13.15" customHeight="1" x14ac:dyDescent="0.25">
      <c r="A2641" s="33" t="s">
        <v>52</v>
      </c>
      <c r="B2641" s="45" t="s">
        <v>2895</v>
      </c>
      <c r="C2641" s="46">
        <v>53</v>
      </c>
      <c r="D2641" s="47" t="s">
        <v>88</v>
      </c>
      <c r="E2641" s="34">
        <v>45287</v>
      </c>
      <c r="F2641" s="33" t="s">
        <v>5317</v>
      </c>
      <c r="G2641" s="33" t="s">
        <v>2960</v>
      </c>
      <c r="H2641" s="37"/>
      <c r="I2641" s="35">
        <v>3271594.5885000001</v>
      </c>
      <c r="J2641" s="36">
        <v>0</v>
      </c>
      <c r="K2641" s="35">
        <v>0</v>
      </c>
      <c r="L2641" s="35">
        <v>3271594.5885000001</v>
      </c>
      <c r="M2641" s="35">
        <v>0</v>
      </c>
      <c r="N2641" s="37"/>
      <c r="O2641" s="33"/>
      <c r="P2641" s="35">
        <v>0</v>
      </c>
    </row>
    <row r="2642" spans="1:16" ht="13.15" customHeight="1" x14ac:dyDescent="0.25">
      <c r="A2642" s="33" t="s">
        <v>52</v>
      </c>
      <c r="B2642" s="45" t="s">
        <v>2895</v>
      </c>
      <c r="C2642" s="46">
        <v>54</v>
      </c>
      <c r="D2642" s="47" t="s">
        <v>88</v>
      </c>
      <c r="E2642" s="34">
        <v>45287</v>
      </c>
      <c r="F2642" s="33" t="s">
        <v>5319</v>
      </c>
      <c r="G2642" s="33" t="s">
        <v>2961</v>
      </c>
      <c r="H2642" s="37"/>
      <c r="I2642" s="35">
        <v>4146254.3704999997</v>
      </c>
      <c r="J2642" s="36">
        <v>0</v>
      </c>
      <c r="K2642" s="35">
        <v>0</v>
      </c>
      <c r="L2642" s="35">
        <v>4146254.3704999997</v>
      </c>
      <c r="M2642" s="35">
        <v>0</v>
      </c>
      <c r="N2642" s="37"/>
      <c r="O2642" s="33"/>
      <c r="P2642" s="35">
        <v>0</v>
      </c>
    </row>
    <row r="2643" spans="1:16" ht="13.15" customHeight="1" x14ac:dyDescent="0.25">
      <c r="A2643" s="33" t="s">
        <v>52</v>
      </c>
      <c r="B2643" s="45" t="s">
        <v>2895</v>
      </c>
      <c r="C2643" s="46">
        <v>55</v>
      </c>
      <c r="D2643" s="47" t="s">
        <v>88</v>
      </c>
      <c r="E2643" s="34">
        <v>45287</v>
      </c>
      <c r="F2643" s="33" t="s">
        <v>5321</v>
      </c>
      <c r="G2643" s="33" t="s">
        <v>2962</v>
      </c>
      <c r="H2643" s="37"/>
      <c r="I2643" s="35">
        <v>140294.14550000001</v>
      </c>
      <c r="J2643" s="36">
        <v>0</v>
      </c>
      <c r="K2643" s="35">
        <v>0</v>
      </c>
      <c r="L2643" s="35">
        <v>140294.14550000001</v>
      </c>
      <c r="M2643" s="35">
        <v>0</v>
      </c>
      <c r="N2643" s="37"/>
      <c r="O2643" s="33"/>
      <c r="P2643" s="35">
        <v>0</v>
      </c>
    </row>
    <row r="2644" spans="1:16" ht="13.15" customHeight="1" x14ac:dyDescent="0.25">
      <c r="A2644" s="33" t="s">
        <v>52</v>
      </c>
      <c r="B2644" s="45" t="s">
        <v>2895</v>
      </c>
      <c r="C2644" s="46">
        <v>56</v>
      </c>
      <c r="D2644" s="47" t="s">
        <v>88</v>
      </c>
      <c r="E2644" s="34">
        <v>45287</v>
      </c>
      <c r="F2644" s="33" t="s">
        <v>5324</v>
      </c>
      <c r="G2644" s="33" t="s">
        <v>2952</v>
      </c>
      <c r="H2644" s="37"/>
      <c r="I2644" s="35">
        <v>2061424.4754999999</v>
      </c>
      <c r="J2644" s="36">
        <v>0</v>
      </c>
      <c r="K2644" s="35">
        <v>0</v>
      </c>
      <c r="L2644" s="35">
        <v>2061424.4754999999</v>
      </c>
      <c r="M2644" s="35">
        <v>0</v>
      </c>
      <c r="N2644" s="37"/>
      <c r="O2644" s="33"/>
      <c r="P2644" s="35">
        <v>0</v>
      </c>
    </row>
    <row r="2645" spans="1:16" ht="13.15" customHeight="1" x14ac:dyDescent="0.25">
      <c r="A2645" s="33" t="s">
        <v>52</v>
      </c>
      <c r="B2645" s="45" t="s">
        <v>2895</v>
      </c>
      <c r="C2645" s="46">
        <v>57</v>
      </c>
      <c r="D2645" s="47" t="s">
        <v>88</v>
      </c>
      <c r="E2645" s="34">
        <v>45288</v>
      </c>
      <c r="F2645" s="33" t="s">
        <v>5321</v>
      </c>
      <c r="G2645" s="33" t="s">
        <v>2955</v>
      </c>
      <c r="H2645" s="37"/>
      <c r="I2645" s="35">
        <v>1485491.0744999999</v>
      </c>
      <c r="J2645" s="36">
        <v>0</v>
      </c>
      <c r="K2645" s="35">
        <v>0</v>
      </c>
      <c r="L2645" s="35">
        <v>1485491.0744999999</v>
      </c>
      <c r="M2645" s="35">
        <v>0</v>
      </c>
      <c r="N2645" s="37"/>
      <c r="O2645" s="33"/>
      <c r="P2645" s="35">
        <v>0</v>
      </c>
    </row>
    <row r="2646" spans="1:16" ht="13.15" customHeight="1" x14ac:dyDescent="0.25">
      <c r="A2646" s="33" t="s">
        <v>52</v>
      </c>
      <c r="B2646" s="45" t="s">
        <v>2895</v>
      </c>
      <c r="C2646" s="46">
        <v>58</v>
      </c>
      <c r="D2646" s="47" t="s">
        <v>88</v>
      </c>
      <c r="E2646" s="34">
        <v>45260</v>
      </c>
      <c r="F2646" s="33" t="s">
        <v>5332</v>
      </c>
      <c r="G2646" s="33" t="s">
        <v>3785</v>
      </c>
      <c r="H2646" s="37"/>
      <c r="I2646" s="35">
        <v>1043.415</v>
      </c>
      <c r="J2646" s="35">
        <v>1043.415</v>
      </c>
      <c r="K2646" s="35">
        <v>198.249</v>
      </c>
      <c r="L2646" s="35">
        <v>1241.664</v>
      </c>
      <c r="M2646" s="35">
        <v>0</v>
      </c>
      <c r="N2646" s="37"/>
      <c r="O2646" s="33"/>
      <c r="P2646" s="35">
        <v>0</v>
      </c>
    </row>
    <row r="2647" spans="1:16" ht="13.15" customHeight="1" x14ac:dyDescent="0.25">
      <c r="A2647" s="33" t="s">
        <v>52</v>
      </c>
      <c r="B2647" s="45" t="s">
        <v>2895</v>
      </c>
      <c r="C2647" s="46">
        <v>59</v>
      </c>
      <c r="D2647" s="47" t="s">
        <v>88</v>
      </c>
      <c r="E2647" s="34">
        <v>45281</v>
      </c>
      <c r="F2647" s="33" t="s">
        <v>5305</v>
      </c>
      <c r="G2647" s="33" t="s">
        <v>3786</v>
      </c>
      <c r="H2647" s="37"/>
      <c r="I2647" s="35">
        <v>93989.524000000005</v>
      </c>
      <c r="J2647" s="35">
        <v>93989.524000000005</v>
      </c>
      <c r="K2647" s="35">
        <v>17858.010000000002</v>
      </c>
      <c r="L2647" s="35">
        <v>111847.53400000001</v>
      </c>
      <c r="M2647" s="35">
        <v>0</v>
      </c>
      <c r="N2647" s="37"/>
      <c r="O2647" s="33"/>
      <c r="P2647" s="35">
        <v>0</v>
      </c>
    </row>
    <row r="2648" spans="1:16" ht="13.15" customHeight="1" x14ac:dyDescent="0.25">
      <c r="A2648" s="33" t="s">
        <v>52</v>
      </c>
      <c r="B2648" s="45" t="s">
        <v>2895</v>
      </c>
      <c r="C2648" s="46">
        <v>60</v>
      </c>
      <c r="D2648" s="47" t="s">
        <v>88</v>
      </c>
      <c r="E2648" s="34">
        <v>45281</v>
      </c>
      <c r="F2648" s="33" t="s">
        <v>5305</v>
      </c>
      <c r="G2648" s="33" t="s">
        <v>3787</v>
      </c>
      <c r="H2648" s="37"/>
      <c r="I2648" s="35">
        <v>13153.110999999999</v>
      </c>
      <c r="J2648" s="35">
        <v>13153.110999999999</v>
      </c>
      <c r="K2648" s="35">
        <v>2499.0909999999999</v>
      </c>
      <c r="L2648" s="35">
        <v>15652.201999999999</v>
      </c>
      <c r="M2648" s="35">
        <v>0</v>
      </c>
      <c r="N2648" s="37"/>
      <c r="O2648" s="33"/>
      <c r="P2648" s="35">
        <v>0</v>
      </c>
    </row>
    <row r="2649" spans="1:16" ht="13.15" customHeight="1" x14ac:dyDescent="0.25">
      <c r="A2649" s="33" t="s">
        <v>53</v>
      </c>
      <c r="B2649" s="45" t="s">
        <v>2963</v>
      </c>
      <c r="C2649" s="46">
        <v>1</v>
      </c>
      <c r="D2649" s="47" t="s">
        <v>88</v>
      </c>
      <c r="E2649" s="34">
        <v>44930</v>
      </c>
      <c r="F2649" s="33" t="s">
        <v>5333</v>
      </c>
      <c r="G2649" s="33" t="s">
        <v>2964</v>
      </c>
      <c r="H2649" s="33" t="s">
        <v>90</v>
      </c>
      <c r="I2649" s="35">
        <v>15660</v>
      </c>
      <c r="J2649" s="35">
        <v>15660</v>
      </c>
      <c r="K2649" s="35">
        <v>2975.4</v>
      </c>
      <c r="L2649" s="35">
        <v>18635.400000000001</v>
      </c>
      <c r="M2649" s="35">
        <v>18635.400000000001</v>
      </c>
      <c r="N2649" s="33" t="s">
        <v>2965</v>
      </c>
      <c r="O2649" s="43">
        <v>44978</v>
      </c>
      <c r="P2649" s="36">
        <v>0</v>
      </c>
    </row>
    <row r="2650" spans="1:16" ht="13.15" customHeight="1" x14ac:dyDescent="0.25">
      <c r="A2650" s="33" t="s">
        <v>53</v>
      </c>
      <c r="B2650" s="45" t="s">
        <v>2963</v>
      </c>
      <c r="C2650" s="46">
        <v>2</v>
      </c>
      <c r="D2650" s="47" t="s">
        <v>88</v>
      </c>
      <c r="E2650" s="34">
        <v>44930</v>
      </c>
      <c r="F2650" s="33" t="s">
        <v>5334</v>
      </c>
      <c r="G2650" s="33" t="s">
        <v>2966</v>
      </c>
      <c r="H2650" s="33" t="s">
        <v>90</v>
      </c>
      <c r="I2650" s="35">
        <v>57600</v>
      </c>
      <c r="J2650" s="35">
        <v>57600</v>
      </c>
      <c r="K2650" s="35">
        <v>10944</v>
      </c>
      <c r="L2650" s="35">
        <v>68544</v>
      </c>
      <c r="M2650" s="35">
        <v>34272</v>
      </c>
      <c r="N2650" s="33" t="s">
        <v>2967</v>
      </c>
      <c r="O2650" s="43">
        <v>44985</v>
      </c>
      <c r="P2650" s="36">
        <v>0</v>
      </c>
    </row>
    <row r="2651" spans="1:16" ht="13.15" customHeight="1" x14ac:dyDescent="0.25">
      <c r="A2651" s="33" t="s">
        <v>53</v>
      </c>
      <c r="B2651" s="45" t="s">
        <v>2963</v>
      </c>
      <c r="C2651" s="46">
        <v>2</v>
      </c>
      <c r="D2651" s="47" t="s">
        <v>88</v>
      </c>
      <c r="E2651" s="34">
        <v>44930</v>
      </c>
      <c r="F2651" s="33" t="s">
        <v>5334</v>
      </c>
      <c r="G2651" s="33" t="s">
        <v>2966</v>
      </c>
      <c r="H2651" s="33" t="s">
        <v>90</v>
      </c>
      <c r="I2651" s="35">
        <v>0</v>
      </c>
      <c r="J2651" s="35">
        <v>0</v>
      </c>
      <c r="K2651" s="35">
        <v>0</v>
      </c>
      <c r="L2651" s="35">
        <v>0</v>
      </c>
      <c r="M2651" s="35">
        <v>34272</v>
      </c>
      <c r="N2651" s="33" t="s">
        <v>2968</v>
      </c>
      <c r="O2651" s="43">
        <v>45041</v>
      </c>
      <c r="P2651" s="36">
        <v>0</v>
      </c>
    </row>
    <row r="2652" spans="1:16" ht="13.15" customHeight="1" x14ac:dyDescent="0.25">
      <c r="A2652" s="33" t="s">
        <v>53</v>
      </c>
      <c r="B2652" s="45" t="s">
        <v>2963</v>
      </c>
      <c r="C2652" s="46">
        <v>3</v>
      </c>
      <c r="D2652" s="47" t="s">
        <v>88</v>
      </c>
      <c r="E2652" s="34">
        <v>44930</v>
      </c>
      <c r="F2652" s="33" t="s">
        <v>5335</v>
      </c>
      <c r="G2652" s="33" t="s">
        <v>2969</v>
      </c>
      <c r="H2652" s="33" t="s">
        <v>90</v>
      </c>
      <c r="I2652" s="35">
        <v>9600</v>
      </c>
      <c r="J2652" s="35">
        <v>9600</v>
      </c>
      <c r="K2652" s="35">
        <v>1824</v>
      </c>
      <c r="L2652" s="35">
        <v>11424</v>
      </c>
      <c r="M2652" s="35">
        <v>11424</v>
      </c>
      <c r="N2652" s="33" t="s">
        <v>2970</v>
      </c>
      <c r="O2652" s="43">
        <v>44985</v>
      </c>
      <c r="P2652" s="36">
        <v>0</v>
      </c>
    </row>
    <row r="2653" spans="1:16" ht="13.15" customHeight="1" x14ac:dyDescent="0.25">
      <c r="A2653" s="33" t="s">
        <v>53</v>
      </c>
      <c r="B2653" s="45" t="s">
        <v>2963</v>
      </c>
      <c r="C2653" s="46">
        <v>4</v>
      </c>
      <c r="D2653" s="47" t="s">
        <v>88</v>
      </c>
      <c r="E2653" s="34">
        <v>44976</v>
      </c>
      <c r="F2653" s="33" t="s">
        <v>5336</v>
      </c>
      <c r="G2653" s="33" t="s">
        <v>2971</v>
      </c>
      <c r="H2653" s="37"/>
      <c r="I2653" s="35">
        <v>167719.8775</v>
      </c>
      <c r="J2653" s="35">
        <v>167719.878</v>
      </c>
      <c r="K2653" s="35">
        <v>31866.777000000002</v>
      </c>
      <c r="L2653" s="35">
        <v>199586.6545</v>
      </c>
      <c r="M2653" s="35">
        <v>199586.6545</v>
      </c>
      <c r="N2653" s="33" t="s">
        <v>2972</v>
      </c>
      <c r="O2653" s="43">
        <v>45161</v>
      </c>
      <c r="P2653" s="36">
        <v>0</v>
      </c>
    </row>
    <row r="2654" spans="1:16" ht="13.15" customHeight="1" x14ac:dyDescent="0.25">
      <c r="A2654" s="33" t="s">
        <v>53</v>
      </c>
      <c r="B2654" s="45" t="s">
        <v>2963</v>
      </c>
      <c r="C2654" s="46">
        <v>5</v>
      </c>
      <c r="D2654" s="47" t="s">
        <v>88</v>
      </c>
      <c r="E2654" s="34">
        <v>44930</v>
      </c>
      <c r="F2654" s="33" t="s">
        <v>5336</v>
      </c>
      <c r="G2654" s="33" t="s">
        <v>2973</v>
      </c>
      <c r="H2654" s="37"/>
      <c r="I2654" s="35">
        <v>28282.446500000002</v>
      </c>
      <c r="J2654" s="35">
        <v>28282.446999999996</v>
      </c>
      <c r="K2654" s="35">
        <v>5373.665</v>
      </c>
      <c r="L2654" s="35">
        <v>33656.111499999999</v>
      </c>
      <c r="M2654" s="35">
        <v>33656.111499999999</v>
      </c>
      <c r="N2654" s="33" t="s">
        <v>2974</v>
      </c>
      <c r="O2654" s="43">
        <v>45159</v>
      </c>
      <c r="P2654" s="36">
        <v>0</v>
      </c>
    </row>
    <row r="2655" spans="1:16" ht="13.15" customHeight="1" x14ac:dyDescent="0.25">
      <c r="A2655" s="33" t="s">
        <v>53</v>
      </c>
      <c r="B2655" s="45" t="s">
        <v>2963</v>
      </c>
      <c r="C2655" s="46">
        <v>6</v>
      </c>
      <c r="D2655" s="47" t="s">
        <v>88</v>
      </c>
      <c r="E2655" s="34">
        <v>44944</v>
      </c>
      <c r="F2655" s="33" t="s">
        <v>5337</v>
      </c>
      <c r="G2655" s="33" t="s">
        <v>2975</v>
      </c>
      <c r="H2655" s="37"/>
      <c r="I2655" s="35">
        <v>12365.393</v>
      </c>
      <c r="J2655" s="35">
        <v>12365.393</v>
      </c>
      <c r="K2655" s="35">
        <v>2349.4245000000001</v>
      </c>
      <c r="L2655" s="35">
        <v>14714.817499999999</v>
      </c>
      <c r="M2655" s="35">
        <v>14714.817499999999</v>
      </c>
      <c r="N2655" s="33" t="s">
        <v>2976</v>
      </c>
      <c r="O2655" s="43">
        <v>45013</v>
      </c>
      <c r="P2655" s="36">
        <v>0</v>
      </c>
    </row>
    <row r="2656" spans="1:16" ht="13.15" customHeight="1" x14ac:dyDescent="0.25">
      <c r="A2656" s="33" t="s">
        <v>53</v>
      </c>
      <c r="B2656" s="45" t="s">
        <v>2963</v>
      </c>
      <c r="C2656" s="46">
        <v>7</v>
      </c>
      <c r="D2656" s="47" t="s">
        <v>88</v>
      </c>
      <c r="E2656" s="34">
        <v>44976</v>
      </c>
      <c r="F2656" s="33" t="s">
        <v>5336</v>
      </c>
      <c r="G2656" s="33" t="s">
        <v>2977</v>
      </c>
      <c r="H2656" s="37"/>
      <c r="I2656" s="35">
        <v>342.37800000000004</v>
      </c>
      <c r="J2656" s="35">
        <v>342.37800000000004</v>
      </c>
      <c r="K2656" s="35">
        <v>65.051999999999992</v>
      </c>
      <c r="L2656" s="35">
        <v>407.43</v>
      </c>
      <c r="M2656" s="35">
        <v>407.43</v>
      </c>
      <c r="N2656" s="33">
        <v>240923</v>
      </c>
      <c r="O2656" s="43">
        <v>45193</v>
      </c>
      <c r="P2656" s="36">
        <v>0</v>
      </c>
    </row>
    <row r="2657" spans="1:16" ht="13.15" customHeight="1" x14ac:dyDescent="0.25">
      <c r="A2657" s="33" t="s">
        <v>53</v>
      </c>
      <c r="B2657" s="45" t="s">
        <v>2963</v>
      </c>
      <c r="C2657" s="46">
        <v>8</v>
      </c>
      <c r="D2657" s="47" t="s">
        <v>88</v>
      </c>
      <c r="E2657" s="34">
        <v>44990</v>
      </c>
      <c r="F2657" s="33" t="s">
        <v>5338</v>
      </c>
      <c r="G2657" s="33" t="s">
        <v>2978</v>
      </c>
      <c r="H2657" s="37"/>
      <c r="I2657" s="35">
        <v>11575.564</v>
      </c>
      <c r="J2657" s="35">
        <v>11575.5645</v>
      </c>
      <c r="K2657" s="35">
        <v>2199.3575000000001</v>
      </c>
      <c r="L2657" s="35">
        <v>13774.9215</v>
      </c>
      <c r="M2657" s="35">
        <v>13774.9215</v>
      </c>
      <c r="N2657" s="33" t="s">
        <v>2979</v>
      </c>
      <c r="O2657" s="43">
        <v>45026</v>
      </c>
      <c r="P2657" s="36">
        <v>0</v>
      </c>
    </row>
    <row r="2658" spans="1:16" ht="13.15" customHeight="1" x14ac:dyDescent="0.25">
      <c r="A2658" s="33" t="s">
        <v>53</v>
      </c>
      <c r="B2658" s="45" t="s">
        <v>2963</v>
      </c>
      <c r="C2658" s="46">
        <v>9</v>
      </c>
      <c r="D2658" s="47" t="s">
        <v>88</v>
      </c>
      <c r="E2658" s="34">
        <v>44990</v>
      </c>
      <c r="F2658" s="33" t="s">
        <v>5339</v>
      </c>
      <c r="G2658" s="33" t="s">
        <v>2980</v>
      </c>
      <c r="H2658" s="37"/>
      <c r="I2658" s="35">
        <v>4903.9305000000004</v>
      </c>
      <c r="J2658" s="35">
        <v>4903.9305000000004</v>
      </c>
      <c r="K2658" s="35">
        <v>931.74699999999996</v>
      </c>
      <c r="L2658" s="35">
        <v>5835.6774999999998</v>
      </c>
      <c r="M2658" s="35">
        <v>5835.6774999999998</v>
      </c>
      <c r="N2658" s="33" t="s">
        <v>2981</v>
      </c>
      <c r="O2658" s="43">
        <v>45012</v>
      </c>
      <c r="P2658" s="36">
        <v>0</v>
      </c>
    </row>
    <row r="2659" spans="1:16" ht="13.15" customHeight="1" x14ac:dyDescent="0.25">
      <c r="A2659" s="33" t="s">
        <v>53</v>
      </c>
      <c r="B2659" s="45" t="s">
        <v>2963</v>
      </c>
      <c r="C2659" s="46">
        <v>10</v>
      </c>
      <c r="D2659" s="47" t="s">
        <v>88</v>
      </c>
      <c r="E2659" s="34">
        <v>44990</v>
      </c>
      <c r="F2659" s="33" t="s">
        <v>5340</v>
      </c>
      <c r="G2659" s="33" t="s">
        <v>2982</v>
      </c>
      <c r="H2659" s="37"/>
      <c r="I2659" s="35">
        <v>14442.880499999999</v>
      </c>
      <c r="J2659" s="35">
        <v>14442.880499999999</v>
      </c>
      <c r="K2659" s="35">
        <v>2744.1475</v>
      </c>
      <c r="L2659" s="35">
        <v>17187.027999999998</v>
      </c>
      <c r="M2659" s="35">
        <v>17187.027999999998</v>
      </c>
      <c r="N2659" s="33" t="s">
        <v>2983</v>
      </c>
      <c r="O2659" s="43">
        <v>45033</v>
      </c>
      <c r="P2659" s="36">
        <v>0</v>
      </c>
    </row>
    <row r="2660" spans="1:16" ht="13.15" customHeight="1" x14ac:dyDescent="0.25">
      <c r="A2660" s="33" t="s">
        <v>53</v>
      </c>
      <c r="B2660" s="45" t="s">
        <v>2963</v>
      </c>
      <c r="C2660" s="46">
        <v>11</v>
      </c>
      <c r="D2660" s="47" t="s">
        <v>88</v>
      </c>
      <c r="E2660" s="34">
        <v>44997</v>
      </c>
      <c r="F2660" s="33" t="s">
        <v>5341</v>
      </c>
      <c r="G2660" s="33" t="s">
        <v>2984</v>
      </c>
      <c r="H2660" s="37"/>
      <c r="I2660" s="35">
        <v>8197.7085000000006</v>
      </c>
      <c r="J2660" s="35">
        <v>8197.7085000000006</v>
      </c>
      <c r="K2660" s="35">
        <v>1557.5645</v>
      </c>
      <c r="L2660" s="35">
        <v>9755.2729999999992</v>
      </c>
      <c r="M2660" s="35">
        <v>9755.2729999999992</v>
      </c>
      <c r="N2660" s="33" t="s">
        <v>2985</v>
      </c>
      <c r="O2660" s="43">
        <v>45035</v>
      </c>
      <c r="P2660" s="36">
        <v>0</v>
      </c>
    </row>
    <row r="2661" spans="1:16" ht="13.15" customHeight="1" x14ac:dyDescent="0.25">
      <c r="A2661" s="33" t="s">
        <v>53</v>
      </c>
      <c r="B2661" s="45" t="s">
        <v>2963</v>
      </c>
      <c r="C2661" s="46">
        <v>12</v>
      </c>
      <c r="D2661" s="47" t="s">
        <v>88</v>
      </c>
      <c r="E2661" s="34">
        <v>45007</v>
      </c>
      <c r="F2661" s="33" t="s">
        <v>5342</v>
      </c>
      <c r="G2661" s="33" t="s">
        <v>2986</v>
      </c>
      <c r="H2661" s="37"/>
      <c r="I2661" s="35">
        <v>169997.69500000001</v>
      </c>
      <c r="J2661" s="35">
        <v>169997.69500000001</v>
      </c>
      <c r="K2661" s="35">
        <v>6649.5619999999999</v>
      </c>
      <c r="L2661" s="35">
        <v>176647.25700000001</v>
      </c>
      <c r="M2661" s="35">
        <v>176647.25700000001</v>
      </c>
      <c r="N2661" s="33" t="s">
        <v>2987</v>
      </c>
      <c r="O2661" s="43">
        <v>45235</v>
      </c>
      <c r="P2661" s="36">
        <v>0</v>
      </c>
    </row>
    <row r="2662" spans="1:16" ht="13.15" customHeight="1" x14ac:dyDescent="0.25">
      <c r="A2662" s="33" t="s">
        <v>53</v>
      </c>
      <c r="B2662" s="45" t="s">
        <v>2963</v>
      </c>
      <c r="C2662" s="46">
        <v>13</v>
      </c>
      <c r="D2662" s="47" t="s">
        <v>88</v>
      </c>
      <c r="E2662" s="34">
        <v>45007</v>
      </c>
      <c r="F2662" s="33" t="s">
        <v>5343</v>
      </c>
      <c r="G2662" s="33" t="s">
        <v>2988</v>
      </c>
      <c r="H2662" s="37"/>
      <c r="I2662" s="35">
        <v>490497.69500000001</v>
      </c>
      <c r="J2662" s="35">
        <v>490497.69500000001</v>
      </c>
      <c r="K2662" s="35">
        <v>7694.5619999999999</v>
      </c>
      <c r="L2662" s="35">
        <v>498192.25700000004</v>
      </c>
      <c r="M2662" s="35">
        <v>0</v>
      </c>
      <c r="N2662" s="37"/>
      <c r="O2662" s="33"/>
      <c r="P2662" s="35">
        <v>0</v>
      </c>
    </row>
    <row r="2663" spans="1:16" ht="13.15" customHeight="1" x14ac:dyDescent="0.25">
      <c r="A2663" s="33" t="s">
        <v>53</v>
      </c>
      <c r="B2663" s="45" t="s">
        <v>2963</v>
      </c>
      <c r="C2663" s="46">
        <v>14</v>
      </c>
      <c r="D2663" s="47" t="s">
        <v>88</v>
      </c>
      <c r="E2663" s="34">
        <v>45007</v>
      </c>
      <c r="F2663" s="33" t="s">
        <v>5343</v>
      </c>
      <c r="G2663" s="33" t="s">
        <v>2989</v>
      </c>
      <c r="H2663" s="37"/>
      <c r="I2663" s="35">
        <v>20653.111499999999</v>
      </c>
      <c r="J2663" s="35">
        <v>20653.110999999997</v>
      </c>
      <c r="K2663" s="35">
        <v>3924.0910000000003</v>
      </c>
      <c r="L2663" s="35">
        <v>24577.202499999999</v>
      </c>
      <c r="M2663" s="35">
        <v>0</v>
      </c>
      <c r="N2663" s="37"/>
      <c r="O2663" s="33"/>
      <c r="P2663" s="35">
        <v>0</v>
      </c>
    </row>
    <row r="2664" spans="1:16" ht="13.15" customHeight="1" x14ac:dyDescent="0.25">
      <c r="A2664" s="33" t="s">
        <v>53</v>
      </c>
      <c r="B2664" s="45" t="s">
        <v>2963</v>
      </c>
      <c r="C2664" s="46">
        <v>15</v>
      </c>
      <c r="D2664" s="47" t="s">
        <v>88</v>
      </c>
      <c r="E2664" s="34">
        <v>45005</v>
      </c>
      <c r="F2664" s="33" t="s">
        <v>5344</v>
      </c>
      <c r="G2664" s="33" t="s">
        <v>2990</v>
      </c>
      <c r="H2664" s="37"/>
      <c r="I2664" s="35">
        <v>248499.22999999998</v>
      </c>
      <c r="J2664" s="35">
        <v>248499.22999999998</v>
      </c>
      <c r="K2664" s="35">
        <v>4464.8535000000002</v>
      </c>
      <c r="L2664" s="35">
        <v>252964.08350000001</v>
      </c>
      <c r="M2664" s="35">
        <v>252964.08350000001</v>
      </c>
      <c r="N2664" s="33" t="s">
        <v>2991</v>
      </c>
      <c r="O2664" s="43">
        <v>45286</v>
      </c>
      <c r="P2664" s="36">
        <v>0</v>
      </c>
    </row>
    <row r="2665" spans="1:16" ht="13.15" customHeight="1" x14ac:dyDescent="0.25">
      <c r="A2665" s="33" t="s">
        <v>53</v>
      </c>
      <c r="B2665" s="45" t="s">
        <v>2963</v>
      </c>
      <c r="C2665" s="46">
        <v>16</v>
      </c>
      <c r="D2665" s="47" t="s">
        <v>88</v>
      </c>
      <c r="E2665" s="34">
        <v>45007</v>
      </c>
      <c r="F2665" s="33" t="s">
        <v>5344</v>
      </c>
      <c r="G2665" s="33" t="s">
        <v>2992</v>
      </c>
      <c r="H2665" s="37"/>
      <c r="I2665" s="35">
        <v>20653.110999999997</v>
      </c>
      <c r="J2665" s="35">
        <v>20653.110999999997</v>
      </c>
      <c r="K2665" s="35">
        <v>3924.0910000000003</v>
      </c>
      <c r="L2665" s="35">
        <v>24577.201999999997</v>
      </c>
      <c r="M2665" s="35">
        <v>0</v>
      </c>
      <c r="N2665" s="37"/>
      <c r="O2665" s="33"/>
      <c r="P2665" s="35">
        <v>0</v>
      </c>
    </row>
    <row r="2666" spans="1:16" ht="13.15" customHeight="1" x14ac:dyDescent="0.25">
      <c r="A2666" s="33" t="s">
        <v>53</v>
      </c>
      <c r="B2666" s="45" t="s">
        <v>2963</v>
      </c>
      <c r="C2666" s="46">
        <v>17</v>
      </c>
      <c r="D2666" s="47" t="s">
        <v>88</v>
      </c>
      <c r="E2666" s="34">
        <v>45089</v>
      </c>
      <c r="F2666" s="33" t="s">
        <v>5345</v>
      </c>
      <c r="G2666" s="33" t="s">
        <v>2993</v>
      </c>
      <c r="H2666" s="37"/>
      <c r="I2666" s="35">
        <v>50731.468999999997</v>
      </c>
      <c r="J2666" s="35">
        <v>50731.468999999997</v>
      </c>
      <c r="K2666" s="35">
        <v>2988.9790000000003</v>
      </c>
      <c r="L2666" s="35">
        <v>53720.447999999997</v>
      </c>
      <c r="M2666" s="35">
        <v>53720.447999999997</v>
      </c>
      <c r="N2666" s="33">
        <v>8243612</v>
      </c>
      <c r="O2666" s="43">
        <v>45110</v>
      </c>
      <c r="P2666" s="36">
        <v>0</v>
      </c>
    </row>
    <row r="2667" spans="1:16" ht="13.15" customHeight="1" x14ac:dyDescent="0.25">
      <c r="A2667" s="33" t="s">
        <v>53</v>
      </c>
      <c r="B2667" s="45" t="s">
        <v>2963</v>
      </c>
      <c r="C2667" s="46">
        <v>18</v>
      </c>
      <c r="D2667" s="47" t="s">
        <v>88</v>
      </c>
      <c r="E2667" s="34">
        <v>45043</v>
      </c>
      <c r="F2667" s="33" t="s">
        <v>5346</v>
      </c>
      <c r="G2667" s="33" t="s">
        <v>2994</v>
      </c>
      <c r="H2667" s="37"/>
      <c r="I2667" s="35">
        <v>6924.509</v>
      </c>
      <c r="J2667" s="35">
        <v>6924.5095000000001</v>
      </c>
      <c r="K2667" s="35">
        <v>1315.6569999999999</v>
      </c>
      <c r="L2667" s="35">
        <v>8240.1660000000011</v>
      </c>
      <c r="M2667" s="35">
        <v>8240.1660000000011</v>
      </c>
      <c r="N2667" s="33" t="s">
        <v>2995</v>
      </c>
      <c r="O2667" s="43">
        <v>45137</v>
      </c>
      <c r="P2667" s="36">
        <v>0</v>
      </c>
    </row>
    <row r="2668" spans="1:16" ht="13.15" customHeight="1" x14ac:dyDescent="0.25">
      <c r="A2668" s="33" t="s">
        <v>53</v>
      </c>
      <c r="B2668" s="45" t="s">
        <v>2963</v>
      </c>
      <c r="C2668" s="46">
        <v>19</v>
      </c>
      <c r="D2668" s="47" t="s">
        <v>88</v>
      </c>
      <c r="E2668" s="34">
        <v>45042</v>
      </c>
      <c r="F2668" s="33" t="s">
        <v>5347</v>
      </c>
      <c r="G2668" s="33" t="s">
        <v>2996</v>
      </c>
      <c r="H2668" s="37"/>
      <c r="I2668" s="35">
        <v>19333.889000000003</v>
      </c>
      <c r="J2668" s="35">
        <v>19333.889000000003</v>
      </c>
      <c r="K2668" s="35">
        <v>3673.4389999999999</v>
      </c>
      <c r="L2668" s="35">
        <v>23007.328000000001</v>
      </c>
      <c r="M2668" s="35">
        <v>23007.328000000001</v>
      </c>
      <c r="N2668" s="33" t="s">
        <v>2997</v>
      </c>
      <c r="O2668" s="43">
        <v>45068</v>
      </c>
      <c r="P2668" s="36">
        <v>0</v>
      </c>
    </row>
    <row r="2669" spans="1:16" ht="13.15" customHeight="1" x14ac:dyDescent="0.25">
      <c r="A2669" s="33" t="s">
        <v>53</v>
      </c>
      <c r="B2669" s="45" t="s">
        <v>2963</v>
      </c>
      <c r="C2669" s="46">
        <v>20</v>
      </c>
      <c r="D2669" s="47" t="s">
        <v>88</v>
      </c>
      <c r="E2669" s="34">
        <v>45048</v>
      </c>
      <c r="F2669" s="33" t="s">
        <v>5348</v>
      </c>
      <c r="G2669" s="33" t="s">
        <v>2998</v>
      </c>
      <c r="H2669" s="37"/>
      <c r="I2669" s="35">
        <v>7884.2139999999999</v>
      </c>
      <c r="J2669" s="35">
        <v>7884.2139999999999</v>
      </c>
      <c r="K2669" s="35">
        <v>1498.0004999999999</v>
      </c>
      <c r="L2669" s="35">
        <v>9382.2145</v>
      </c>
      <c r="M2669" s="35">
        <v>9382.2145</v>
      </c>
      <c r="N2669" s="33" t="s">
        <v>2999</v>
      </c>
      <c r="O2669" s="43">
        <v>45199</v>
      </c>
      <c r="P2669" s="36">
        <v>0</v>
      </c>
    </row>
    <row r="2670" spans="1:16" ht="13.15" customHeight="1" x14ac:dyDescent="0.25">
      <c r="A2670" s="33" t="s">
        <v>53</v>
      </c>
      <c r="B2670" s="45" t="s">
        <v>2963</v>
      </c>
      <c r="C2670" s="46">
        <v>21</v>
      </c>
      <c r="D2670" s="47" t="s">
        <v>88</v>
      </c>
      <c r="E2670" s="34">
        <v>45061</v>
      </c>
      <c r="F2670" s="33" t="s">
        <v>5349</v>
      </c>
      <c r="G2670" s="33" t="s">
        <v>3000</v>
      </c>
      <c r="H2670" s="37"/>
      <c r="I2670" s="35">
        <v>61209.58</v>
      </c>
      <c r="J2670" s="35">
        <v>61209.58</v>
      </c>
      <c r="K2670" s="35">
        <v>4789.82</v>
      </c>
      <c r="L2670" s="35">
        <v>65999.399999999994</v>
      </c>
      <c r="M2670" s="35">
        <v>65999.399999999994</v>
      </c>
      <c r="N2670" s="33" t="s">
        <v>3001</v>
      </c>
      <c r="O2670" s="43">
        <v>45133</v>
      </c>
      <c r="P2670" s="36">
        <v>0</v>
      </c>
    </row>
    <row r="2671" spans="1:16" ht="13.15" customHeight="1" x14ac:dyDescent="0.25">
      <c r="A2671" s="33" t="s">
        <v>53</v>
      </c>
      <c r="B2671" s="45" t="s">
        <v>2963</v>
      </c>
      <c r="C2671" s="46">
        <v>22</v>
      </c>
      <c r="D2671" s="47" t="s">
        <v>88</v>
      </c>
      <c r="E2671" s="34">
        <v>45061</v>
      </c>
      <c r="F2671" s="33" t="s">
        <v>5350</v>
      </c>
      <c r="G2671" s="33" t="s">
        <v>3002</v>
      </c>
      <c r="H2671" s="37"/>
      <c r="I2671" s="35">
        <v>120</v>
      </c>
      <c r="J2671" s="35">
        <v>120</v>
      </c>
      <c r="K2671" s="35">
        <v>0</v>
      </c>
      <c r="L2671" s="35">
        <v>120</v>
      </c>
      <c r="M2671" s="35">
        <v>120</v>
      </c>
      <c r="N2671" s="33" t="s">
        <v>3003</v>
      </c>
      <c r="O2671" s="43">
        <v>45061</v>
      </c>
      <c r="P2671" s="36">
        <v>0</v>
      </c>
    </row>
    <row r="2672" spans="1:16" ht="13.15" customHeight="1" x14ac:dyDescent="0.25">
      <c r="A2672" s="33" t="s">
        <v>53</v>
      </c>
      <c r="B2672" s="45" t="s">
        <v>2963</v>
      </c>
      <c r="C2672" s="46">
        <v>23</v>
      </c>
      <c r="D2672" s="47" t="s">
        <v>88</v>
      </c>
      <c r="E2672" s="34">
        <v>44928</v>
      </c>
      <c r="F2672" s="33" t="s">
        <v>5351</v>
      </c>
      <c r="G2672" s="33" t="s">
        <v>3004</v>
      </c>
      <c r="H2672" s="37"/>
      <c r="I2672" s="35">
        <v>1266.5999999999999</v>
      </c>
      <c r="J2672" s="36">
        <v>0</v>
      </c>
      <c r="K2672" s="35">
        <v>0</v>
      </c>
      <c r="L2672" s="35">
        <v>1266.5999999999999</v>
      </c>
      <c r="M2672" s="35">
        <v>1266.5999999999999</v>
      </c>
      <c r="N2672" s="33" t="s">
        <v>3005</v>
      </c>
      <c r="O2672" s="43">
        <v>45073</v>
      </c>
      <c r="P2672" s="36">
        <v>0</v>
      </c>
    </row>
    <row r="2673" spans="1:16" ht="13.15" customHeight="1" x14ac:dyDescent="0.25">
      <c r="A2673" s="33" t="s">
        <v>53</v>
      </c>
      <c r="B2673" s="45" t="s">
        <v>2963</v>
      </c>
      <c r="C2673" s="46">
        <v>24</v>
      </c>
      <c r="D2673" s="47" t="s">
        <v>88</v>
      </c>
      <c r="E2673" s="34">
        <v>45078</v>
      </c>
      <c r="F2673" s="33" t="s">
        <v>5352</v>
      </c>
      <c r="G2673" s="33" t="s">
        <v>3006</v>
      </c>
      <c r="H2673" s="37"/>
      <c r="I2673" s="35">
        <v>11185.212</v>
      </c>
      <c r="J2673" s="35">
        <v>11185.212</v>
      </c>
      <c r="K2673" s="35">
        <v>2125.1904999999997</v>
      </c>
      <c r="L2673" s="35">
        <v>13310.4025</v>
      </c>
      <c r="M2673" s="35">
        <v>13310.4025</v>
      </c>
      <c r="N2673" s="33" t="s">
        <v>3007</v>
      </c>
      <c r="O2673" s="43">
        <v>45133</v>
      </c>
      <c r="P2673" s="36">
        <v>0</v>
      </c>
    </row>
    <row r="2674" spans="1:16" ht="13.15" customHeight="1" x14ac:dyDescent="0.25">
      <c r="A2674" s="33" t="s">
        <v>53</v>
      </c>
      <c r="B2674" s="45" t="s">
        <v>2963</v>
      </c>
      <c r="C2674" s="46">
        <v>25</v>
      </c>
      <c r="D2674" s="47" t="s">
        <v>88</v>
      </c>
      <c r="E2674" s="34">
        <v>45089</v>
      </c>
      <c r="F2674" s="33" t="s">
        <v>5337</v>
      </c>
      <c r="G2674" s="33" t="s">
        <v>3008</v>
      </c>
      <c r="H2674" s="37"/>
      <c r="I2674" s="35">
        <v>35509.169500000004</v>
      </c>
      <c r="J2674" s="35">
        <v>35509.169500000004</v>
      </c>
      <c r="K2674" s="35">
        <v>6746.7420000000002</v>
      </c>
      <c r="L2674" s="35">
        <v>42255.911500000002</v>
      </c>
      <c r="M2674" s="35">
        <v>42255.911500000002</v>
      </c>
      <c r="N2674" s="33" t="s">
        <v>3009</v>
      </c>
      <c r="O2674" s="43">
        <v>45137</v>
      </c>
      <c r="P2674" s="36">
        <v>0</v>
      </c>
    </row>
    <row r="2675" spans="1:16" ht="13.15" customHeight="1" x14ac:dyDescent="0.25">
      <c r="A2675" s="33" t="s">
        <v>53</v>
      </c>
      <c r="B2675" s="45" t="s">
        <v>2963</v>
      </c>
      <c r="C2675" s="46">
        <v>26</v>
      </c>
      <c r="D2675" s="47" t="s">
        <v>88</v>
      </c>
      <c r="E2675" s="34">
        <v>45089</v>
      </c>
      <c r="F2675" s="33" t="s">
        <v>5337</v>
      </c>
      <c r="G2675" s="33" t="s">
        <v>3010</v>
      </c>
      <c r="H2675" s="37"/>
      <c r="I2675" s="35">
        <v>30764.879499999999</v>
      </c>
      <c r="J2675" s="35">
        <v>30764.879999999997</v>
      </c>
      <c r="K2675" s="35">
        <v>5845.3275000000003</v>
      </c>
      <c r="L2675" s="35">
        <v>36610.207000000002</v>
      </c>
      <c r="M2675" s="35">
        <v>36610.207000000002</v>
      </c>
      <c r="N2675" s="33" t="s">
        <v>3009</v>
      </c>
      <c r="O2675" s="43">
        <v>45137</v>
      </c>
      <c r="P2675" s="36">
        <v>0</v>
      </c>
    </row>
    <row r="2676" spans="1:16" ht="13.15" customHeight="1" x14ac:dyDescent="0.25">
      <c r="A2676" s="33" t="s">
        <v>53</v>
      </c>
      <c r="B2676" s="45" t="s">
        <v>2963</v>
      </c>
      <c r="C2676" s="46">
        <v>27</v>
      </c>
      <c r="D2676" s="47" t="s">
        <v>88</v>
      </c>
      <c r="E2676" s="34">
        <v>45089</v>
      </c>
      <c r="F2676" s="33" t="s">
        <v>5337</v>
      </c>
      <c r="G2676" s="33" t="s">
        <v>3011</v>
      </c>
      <c r="H2676" s="37"/>
      <c r="I2676" s="35">
        <v>68752.382499999992</v>
      </c>
      <c r="J2676" s="35">
        <v>68752.382499999992</v>
      </c>
      <c r="K2676" s="35">
        <v>13062.952499999999</v>
      </c>
      <c r="L2676" s="35">
        <v>81815.334999999992</v>
      </c>
      <c r="M2676" s="35">
        <v>81815.334999999992</v>
      </c>
      <c r="N2676" s="33" t="s">
        <v>3009</v>
      </c>
      <c r="O2676" s="43">
        <v>45137</v>
      </c>
      <c r="P2676" s="36">
        <v>0</v>
      </c>
    </row>
    <row r="2677" spans="1:16" ht="13.15" customHeight="1" x14ac:dyDescent="0.25">
      <c r="A2677" s="33" t="s">
        <v>53</v>
      </c>
      <c r="B2677" s="45" t="s">
        <v>2963</v>
      </c>
      <c r="C2677" s="46">
        <v>28</v>
      </c>
      <c r="D2677" s="47" t="s">
        <v>88</v>
      </c>
      <c r="E2677" s="34">
        <v>45111</v>
      </c>
      <c r="F2677" s="33" t="s">
        <v>5353</v>
      </c>
      <c r="G2677" s="33" t="s">
        <v>3012</v>
      </c>
      <c r="H2677" s="37"/>
      <c r="I2677" s="35">
        <v>33600</v>
      </c>
      <c r="J2677" s="35">
        <v>33600</v>
      </c>
      <c r="K2677" s="35">
        <v>6384</v>
      </c>
      <c r="L2677" s="35">
        <v>39984</v>
      </c>
      <c r="M2677" s="35">
        <v>39984</v>
      </c>
      <c r="N2677" s="33">
        <v>8700662</v>
      </c>
      <c r="O2677" s="43">
        <v>45159</v>
      </c>
      <c r="P2677" s="36">
        <v>0</v>
      </c>
    </row>
    <row r="2678" spans="1:16" ht="13.15" customHeight="1" x14ac:dyDescent="0.25">
      <c r="A2678" s="33" t="s">
        <v>53</v>
      </c>
      <c r="B2678" s="45" t="s">
        <v>2963</v>
      </c>
      <c r="C2678" s="46">
        <v>29</v>
      </c>
      <c r="D2678" s="47" t="s">
        <v>88</v>
      </c>
      <c r="E2678" s="34">
        <v>45123</v>
      </c>
      <c r="F2678" s="33" t="s">
        <v>5354</v>
      </c>
      <c r="G2678" s="33" t="s">
        <v>3013</v>
      </c>
      <c r="H2678" s="37"/>
      <c r="I2678" s="35">
        <v>16198.654500000001</v>
      </c>
      <c r="J2678" s="35">
        <v>16198.654999999999</v>
      </c>
      <c r="K2678" s="35">
        <v>3077.7444999999998</v>
      </c>
      <c r="L2678" s="35">
        <v>19276.398999999998</v>
      </c>
      <c r="M2678" s="35">
        <v>19276.398999999998</v>
      </c>
      <c r="N2678" s="33" t="s">
        <v>3014</v>
      </c>
      <c r="O2678" s="43">
        <v>45209</v>
      </c>
      <c r="P2678" s="36">
        <v>0</v>
      </c>
    </row>
    <row r="2679" spans="1:16" ht="13.15" customHeight="1" x14ac:dyDescent="0.25">
      <c r="A2679" s="33" t="s">
        <v>53</v>
      </c>
      <c r="B2679" s="45" t="s">
        <v>2963</v>
      </c>
      <c r="C2679" s="46">
        <v>30</v>
      </c>
      <c r="D2679" s="47" t="s">
        <v>88</v>
      </c>
      <c r="E2679" s="34">
        <v>45154</v>
      </c>
      <c r="F2679" s="33" t="s">
        <v>5355</v>
      </c>
      <c r="G2679" s="33" t="s">
        <v>3015</v>
      </c>
      <c r="H2679" s="37"/>
      <c r="I2679" s="35">
        <v>17177.154500000001</v>
      </c>
      <c r="J2679" s="35">
        <v>17177.154999999999</v>
      </c>
      <c r="K2679" s="35">
        <v>3263.6595000000002</v>
      </c>
      <c r="L2679" s="35">
        <v>20440.814000000002</v>
      </c>
      <c r="M2679" s="35">
        <v>20440.814000000002</v>
      </c>
      <c r="N2679" s="33" t="s">
        <v>3016</v>
      </c>
      <c r="O2679" s="43">
        <v>45199</v>
      </c>
      <c r="P2679" s="36">
        <v>0</v>
      </c>
    </row>
    <row r="2680" spans="1:16" ht="13.15" customHeight="1" x14ac:dyDescent="0.25">
      <c r="A2680" s="33" t="s">
        <v>53</v>
      </c>
      <c r="B2680" s="45" t="s">
        <v>2963</v>
      </c>
      <c r="C2680" s="46">
        <v>31</v>
      </c>
      <c r="D2680" s="47" t="s">
        <v>88</v>
      </c>
      <c r="E2680" s="34">
        <v>45187</v>
      </c>
      <c r="F2680" s="33" t="s">
        <v>5356</v>
      </c>
      <c r="G2680" s="33" t="s">
        <v>3017</v>
      </c>
      <c r="H2680" s="37"/>
      <c r="I2680" s="35">
        <v>4266.29</v>
      </c>
      <c r="J2680" s="35">
        <v>4266.29</v>
      </c>
      <c r="K2680" s="35">
        <v>810.59500000000003</v>
      </c>
      <c r="L2680" s="35">
        <v>5076.8850000000002</v>
      </c>
      <c r="M2680" s="35">
        <v>5076.8850000000002</v>
      </c>
      <c r="N2680" s="33" t="s">
        <v>3018</v>
      </c>
      <c r="O2680" s="43">
        <v>45199</v>
      </c>
      <c r="P2680" s="36">
        <v>0</v>
      </c>
    </row>
    <row r="2681" spans="1:16" ht="13.15" customHeight="1" x14ac:dyDescent="0.25">
      <c r="A2681" s="33" t="s">
        <v>53</v>
      </c>
      <c r="B2681" s="45" t="s">
        <v>2963</v>
      </c>
      <c r="C2681" s="46">
        <v>32</v>
      </c>
      <c r="D2681" s="47" t="s">
        <v>88</v>
      </c>
      <c r="E2681" s="34">
        <v>45187</v>
      </c>
      <c r="F2681" s="33" t="s">
        <v>5357</v>
      </c>
      <c r="G2681" s="33" t="s">
        <v>3019</v>
      </c>
      <c r="H2681" s="37"/>
      <c r="I2681" s="35">
        <v>7069.3609999999999</v>
      </c>
      <c r="J2681" s="35">
        <v>7069.3609999999999</v>
      </c>
      <c r="K2681" s="35">
        <v>1343.1785</v>
      </c>
      <c r="L2681" s="35">
        <v>8412.5395000000008</v>
      </c>
      <c r="M2681" s="35">
        <v>0</v>
      </c>
      <c r="N2681" s="37"/>
      <c r="O2681" s="33"/>
      <c r="P2681" s="35">
        <v>0</v>
      </c>
    </row>
    <row r="2682" spans="1:16" ht="13.15" customHeight="1" x14ac:dyDescent="0.25">
      <c r="A2682" s="33" t="s">
        <v>53</v>
      </c>
      <c r="B2682" s="45" t="s">
        <v>2963</v>
      </c>
      <c r="C2682" s="46">
        <v>33</v>
      </c>
      <c r="D2682" s="47" t="s">
        <v>88</v>
      </c>
      <c r="E2682" s="34">
        <v>45214</v>
      </c>
      <c r="F2682" s="33" t="s">
        <v>5358</v>
      </c>
      <c r="G2682" s="33" t="s">
        <v>3020</v>
      </c>
      <c r="H2682" s="37"/>
      <c r="I2682" s="35">
        <v>6046.5425000000005</v>
      </c>
      <c r="J2682" s="35">
        <v>6046.5425000000005</v>
      </c>
      <c r="K2682" s="35">
        <v>1148.8430000000001</v>
      </c>
      <c r="L2682" s="35">
        <v>7195.3854999999994</v>
      </c>
      <c r="M2682" s="35">
        <v>0</v>
      </c>
      <c r="N2682" s="37"/>
      <c r="O2682" s="33"/>
      <c r="P2682" s="35">
        <v>0</v>
      </c>
    </row>
    <row r="2683" spans="1:16" ht="13.15" customHeight="1" x14ac:dyDescent="0.25">
      <c r="A2683" s="33" t="s">
        <v>53</v>
      </c>
      <c r="B2683" s="45" t="s">
        <v>2963</v>
      </c>
      <c r="C2683" s="46">
        <v>34</v>
      </c>
      <c r="D2683" s="47" t="s">
        <v>88</v>
      </c>
      <c r="E2683" s="34">
        <v>45216</v>
      </c>
      <c r="F2683" s="33" t="s">
        <v>5359</v>
      </c>
      <c r="G2683" s="33" t="s">
        <v>3021</v>
      </c>
      <c r="H2683" s="37"/>
      <c r="I2683" s="35">
        <v>19377.701999999997</v>
      </c>
      <c r="J2683" s="35">
        <v>19377.701999999997</v>
      </c>
      <c r="K2683" s="35">
        <v>3681.7635</v>
      </c>
      <c r="L2683" s="35">
        <v>23059.465499999998</v>
      </c>
      <c r="M2683" s="35">
        <v>23059.465499999998</v>
      </c>
      <c r="N2683" s="33" t="s">
        <v>3022</v>
      </c>
      <c r="O2683" s="43">
        <v>45266</v>
      </c>
      <c r="P2683" s="36">
        <v>0</v>
      </c>
    </row>
    <row r="2684" spans="1:16" ht="13.15" customHeight="1" x14ac:dyDescent="0.25">
      <c r="A2684" s="33" t="s">
        <v>53</v>
      </c>
      <c r="B2684" s="45" t="s">
        <v>2963</v>
      </c>
      <c r="C2684" s="46">
        <v>35</v>
      </c>
      <c r="D2684" s="47" t="s">
        <v>88</v>
      </c>
      <c r="E2684" s="34">
        <v>45242</v>
      </c>
      <c r="F2684" s="33" t="s">
        <v>5360</v>
      </c>
      <c r="G2684" s="33" t="s">
        <v>3023</v>
      </c>
      <c r="H2684" s="37"/>
      <c r="I2684" s="35">
        <v>13153.110999999999</v>
      </c>
      <c r="J2684" s="35">
        <v>13153.110999999999</v>
      </c>
      <c r="K2684" s="35">
        <v>2499.0909999999999</v>
      </c>
      <c r="L2684" s="35">
        <v>15652.201999999999</v>
      </c>
      <c r="M2684" s="35">
        <v>15652.201999999999</v>
      </c>
      <c r="N2684" s="33" t="s">
        <v>3024</v>
      </c>
      <c r="O2684" s="43">
        <v>45284</v>
      </c>
      <c r="P2684" s="36">
        <v>0</v>
      </c>
    </row>
    <row r="2685" spans="1:16" ht="13.15" customHeight="1" x14ac:dyDescent="0.25">
      <c r="A2685" s="33" t="s">
        <v>53</v>
      </c>
      <c r="B2685" s="45" t="s">
        <v>2963</v>
      </c>
      <c r="C2685" s="46">
        <v>36</v>
      </c>
      <c r="D2685" s="47" t="s">
        <v>88</v>
      </c>
      <c r="E2685" s="34">
        <v>45252</v>
      </c>
      <c r="F2685" s="33" t="s">
        <v>5361</v>
      </c>
      <c r="G2685" s="33" t="s">
        <v>3025</v>
      </c>
      <c r="H2685" s="37"/>
      <c r="I2685" s="35">
        <v>6374.6669999999995</v>
      </c>
      <c r="J2685" s="35">
        <v>6374.6675000000005</v>
      </c>
      <c r="K2685" s="35">
        <v>1211.1870000000001</v>
      </c>
      <c r="L2685" s="35">
        <v>7585.8539999999994</v>
      </c>
      <c r="M2685" s="35">
        <v>7585.8539999999994</v>
      </c>
      <c r="N2685" s="33" t="s">
        <v>3026</v>
      </c>
      <c r="O2685" s="43">
        <v>45270</v>
      </c>
      <c r="P2685" s="36">
        <v>0</v>
      </c>
    </row>
    <row r="2686" spans="1:16" ht="13.15" customHeight="1" x14ac:dyDescent="0.25">
      <c r="A2686" s="33" t="s">
        <v>53</v>
      </c>
      <c r="B2686" s="45" t="s">
        <v>2963</v>
      </c>
      <c r="C2686" s="46">
        <v>37</v>
      </c>
      <c r="D2686" s="47" t="s">
        <v>88</v>
      </c>
      <c r="E2686" s="34">
        <v>45258</v>
      </c>
      <c r="F2686" s="33" t="s">
        <v>5362</v>
      </c>
      <c r="G2686" s="33" t="s">
        <v>3027</v>
      </c>
      <c r="H2686" s="37"/>
      <c r="I2686" s="35">
        <v>13153.110999999999</v>
      </c>
      <c r="J2686" s="35">
        <v>13153.110999999999</v>
      </c>
      <c r="K2686" s="35">
        <v>2499.0909999999999</v>
      </c>
      <c r="L2686" s="35">
        <v>15652.201999999999</v>
      </c>
      <c r="M2686" s="35">
        <v>0</v>
      </c>
      <c r="N2686" s="37"/>
      <c r="O2686" s="33"/>
      <c r="P2686" s="35">
        <v>0</v>
      </c>
    </row>
    <row r="2687" spans="1:16" ht="13.15" customHeight="1" x14ac:dyDescent="0.25">
      <c r="A2687" s="33" t="s">
        <v>53</v>
      </c>
      <c r="B2687" s="45" t="s">
        <v>2963</v>
      </c>
      <c r="C2687" s="46">
        <v>38</v>
      </c>
      <c r="D2687" s="47" t="s">
        <v>88</v>
      </c>
      <c r="E2687" s="34">
        <v>45277</v>
      </c>
      <c r="F2687" s="33" t="s">
        <v>5363</v>
      </c>
      <c r="G2687" s="33" t="s">
        <v>3028</v>
      </c>
      <c r="H2687" s="37"/>
      <c r="I2687" s="35">
        <v>7793.83</v>
      </c>
      <c r="J2687" s="35">
        <v>7793.83</v>
      </c>
      <c r="K2687" s="35">
        <v>1480.8274999999999</v>
      </c>
      <c r="L2687" s="35">
        <v>9274.6574999999993</v>
      </c>
      <c r="M2687" s="35">
        <v>0</v>
      </c>
      <c r="N2687" s="37"/>
      <c r="O2687" s="33"/>
      <c r="P2687" s="35">
        <v>0</v>
      </c>
    </row>
    <row r="2688" spans="1:16" ht="13.15" customHeight="1" x14ac:dyDescent="0.25">
      <c r="A2688" s="33" t="s">
        <v>53</v>
      </c>
      <c r="B2688" s="45" t="s">
        <v>2963</v>
      </c>
      <c r="C2688" s="46">
        <v>39</v>
      </c>
      <c r="D2688" s="47" t="s">
        <v>88</v>
      </c>
      <c r="E2688" s="34">
        <v>45277</v>
      </c>
      <c r="F2688" s="33" t="s">
        <v>5338</v>
      </c>
      <c r="G2688" s="33" t="s">
        <v>3029</v>
      </c>
      <c r="H2688" s="37"/>
      <c r="I2688" s="35">
        <v>37277.759000000005</v>
      </c>
      <c r="J2688" s="35">
        <v>37277.7595</v>
      </c>
      <c r="K2688" s="35">
        <v>7082.7744999999995</v>
      </c>
      <c r="L2688" s="35">
        <v>44360.533500000005</v>
      </c>
      <c r="M2688" s="35">
        <v>0</v>
      </c>
      <c r="N2688" s="37"/>
      <c r="O2688" s="33"/>
      <c r="P2688" s="35">
        <v>0</v>
      </c>
    </row>
    <row r="2689" spans="1:16" ht="13.15" customHeight="1" x14ac:dyDescent="0.25">
      <c r="A2689" s="33" t="s">
        <v>53</v>
      </c>
      <c r="B2689" s="45" t="s">
        <v>2963</v>
      </c>
      <c r="C2689" s="46">
        <v>40</v>
      </c>
      <c r="D2689" s="47" t="s">
        <v>88</v>
      </c>
      <c r="E2689" s="34">
        <v>45278</v>
      </c>
      <c r="F2689" s="33" t="s">
        <v>5364</v>
      </c>
      <c r="G2689" s="33" t="s">
        <v>3030</v>
      </c>
      <c r="H2689" s="37"/>
      <c r="I2689" s="35">
        <v>39737.652500000004</v>
      </c>
      <c r="J2689" s="35">
        <v>39737.652500000004</v>
      </c>
      <c r="K2689" s="35">
        <v>7550.1539999999995</v>
      </c>
      <c r="L2689" s="35">
        <v>47287.806499999999</v>
      </c>
      <c r="M2689" s="35">
        <v>0</v>
      </c>
      <c r="N2689" s="37"/>
      <c r="O2689" s="33"/>
      <c r="P2689" s="35">
        <v>0</v>
      </c>
    </row>
    <row r="2690" spans="1:16" ht="13.15" customHeight="1" x14ac:dyDescent="0.25">
      <c r="A2690" s="33" t="s">
        <v>53</v>
      </c>
      <c r="B2690" s="45" t="s">
        <v>2963</v>
      </c>
      <c r="C2690" s="46">
        <v>41</v>
      </c>
      <c r="D2690" s="47" t="s">
        <v>88</v>
      </c>
      <c r="E2690" s="34">
        <v>45280</v>
      </c>
      <c r="F2690" s="33" t="s">
        <v>5365</v>
      </c>
      <c r="G2690" s="33" t="s">
        <v>3031</v>
      </c>
      <c r="H2690" s="37"/>
      <c r="I2690" s="35">
        <v>12396.5155</v>
      </c>
      <c r="J2690" s="35">
        <v>12396.516</v>
      </c>
      <c r="K2690" s="35">
        <v>2355.3384999999998</v>
      </c>
      <c r="L2690" s="35">
        <v>14751.854000000001</v>
      </c>
      <c r="M2690" s="35">
        <v>0</v>
      </c>
      <c r="N2690" s="37"/>
      <c r="O2690" s="33"/>
      <c r="P2690" s="35">
        <v>0</v>
      </c>
    </row>
    <row r="2691" spans="1:16" ht="13.15" customHeight="1" x14ac:dyDescent="0.25">
      <c r="A2691" s="33" t="s">
        <v>53</v>
      </c>
      <c r="B2691" s="45" t="s">
        <v>2963</v>
      </c>
      <c r="C2691" s="46">
        <v>42</v>
      </c>
      <c r="D2691" s="47" t="s">
        <v>88</v>
      </c>
      <c r="E2691" s="34">
        <v>45291</v>
      </c>
      <c r="F2691" s="33" t="s">
        <v>5366</v>
      </c>
      <c r="G2691" s="33" t="s">
        <v>3032</v>
      </c>
      <c r="H2691" s="33" t="s">
        <v>123</v>
      </c>
      <c r="I2691" s="35">
        <v>3975.5699999999997</v>
      </c>
      <c r="J2691" s="35">
        <v>3975.5699999999997</v>
      </c>
      <c r="K2691" s="35">
        <v>755.35850000000005</v>
      </c>
      <c r="L2691" s="35">
        <v>4730.9285</v>
      </c>
      <c r="M2691" s="35">
        <v>0</v>
      </c>
      <c r="N2691" s="37"/>
      <c r="O2691" s="33"/>
      <c r="P2691" s="35">
        <v>0</v>
      </c>
    </row>
    <row r="2692" spans="1:16" ht="13.15" customHeight="1" x14ac:dyDescent="0.25">
      <c r="A2692" s="33" t="s">
        <v>53</v>
      </c>
      <c r="B2692" s="45" t="s">
        <v>2963</v>
      </c>
      <c r="C2692" s="46">
        <v>43</v>
      </c>
      <c r="D2692" s="47" t="s">
        <v>88</v>
      </c>
      <c r="E2692" s="34">
        <v>45291</v>
      </c>
      <c r="F2692" s="33" t="s">
        <v>5367</v>
      </c>
      <c r="G2692" s="33" t="s">
        <v>3901</v>
      </c>
      <c r="H2692" s="37"/>
      <c r="I2692" s="35">
        <v>740</v>
      </c>
      <c r="J2692" s="35">
        <v>740</v>
      </c>
      <c r="K2692" s="35">
        <v>0</v>
      </c>
      <c r="L2692" s="35">
        <v>740</v>
      </c>
      <c r="M2692" s="35">
        <v>0</v>
      </c>
      <c r="N2692" s="37"/>
      <c r="O2692" s="33"/>
      <c r="P2692" s="35">
        <v>0</v>
      </c>
    </row>
    <row r="2693" spans="1:16" ht="13.15" customHeight="1" x14ac:dyDescent="0.25">
      <c r="A2693" s="33" t="s">
        <v>54</v>
      </c>
      <c r="B2693" s="45" t="s">
        <v>3033</v>
      </c>
      <c r="C2693" s="46">
        <v>1</v>
      </c>
      <c r="D2693" s="47" t="s">
        <v>88</v>
      </c>
      <c r="E2693" s="34">
        <v>44948</v>
      </c>
      <c r="F2693" s="33" t="s">
        <v>5368</v>
      </c>
      <c r="G2693" s="33" t="s">
        <v>3034</v>
      </c>
      <c r="H2693" s="37"/>
      <c r="I2693" s="35">
        <v>5415.7714999999998</v>
      </c>
      <c r="J2693" s="35">
        <v>5415.7714999999998</v>
      </c>
      <c r="K2693" s="35">
        <v>1028.9965</v>
      </c>
      <c r="L2693" s="35">
        <v>6444.768</v>
      </c>
      <c r="M2693" s="35">
        <v>6444.768</v>
      </c>
      <c r="N2693" s="33" t="s">
        <v>3035</v>
      </c>
      <c r="O2693" s="43">
        <v>45217</v>
      </c>
      <c r="P2693" s="36">
        <v>0</v>
      </c>
    </row>
    <row r="2694" spans="1:16" ht="13.15" customHeight="1" x14ac:dyDescent="0.25">
      <c r="A2694" s="33" t="s">
        <v>54</v>
      </c>
      <c r="B2694" s="45" t="s">
        <v>3033</v>
      </c>
      <c r="C2694" s="46">
        <v>1</v>
      </c>
      <c r="D2694" s="47" t="s">
        <v>86</v>
      </c>
      <c r="E2694" s="34">
        <v>45252</v>
      </c>
      <c r="F2694" s="33" t="s">
        <v>5369</v>
      </c>
      <c r="G2694" s="33" t="s">
        <v>3036</v>
      </c>
      <c r="H2694" s="33" t="s">
        <v>3037</v>
      </c>
      <c r="I2694" s="35">
        <v>-324000</v>
      </c>
      <c r="J2694" s="35">
        <v>-324000</v>
      </c>
      <c r="K2694" s="35">
        <v>-18810</v>
      </c>
      <c r="L2694" s="35">
        <v>-342810</v>
      </c>
      <c r="M2694" s="35">
        <v>0</v>
      </c>
      <c r="N2694" s="37"/>
      <c r="O2694" s="33"/>
      <c r="P2694" s="35">
        <v>0</v>
      </c>
    </row>
    <row r="2695" spans="1:16" ht="13.15" customHeight="1" x14ac:dyDescent="0.25">
      <c r="A2695" s="33" t="s">
        <v>54</v>
      </c>
      <c r="B2695" s="45" t="s">
        <v>3033</v>
      </c>
      <c r="C2695" s="46">
        <v>2</v>
      </c>
      <c r="D2695" s="47" t="s">
        <v>88</v>
      </c>
      <c r="E2695" s="34">
        <v>44948</v>
      </c>
      <c r="F2695" s="33" t="s">
        <v>5370</v>
      </c>
      <c r="G2695" s="33" t="s">
        <v>3039</v>
      </c>
      <c r="H2695" s="37"/>
      <c r="I2695" s="35">
        <v>10468.219000000001</v>
      </c>
      <c r="J2695" s="35">
        <v>10468.219000000001</v>
      </c>
      <c r="K2695" s="35">
        <v>1988.961</v>
      </c>
      <c r="L2695" s="35">
        <v>12457.18</v>
      </c>
      <c r="M2695" s="35">
        <v>12457.18</v>
      </c>
      <c r="N2695" s="33" t="s">
        <v>2417</v>
      </c>
      <c r="O2695" s="43">
        <v>45039</v>
      </c>
      <c r="P2695" s="36">
        <v>0</v>
      </c>
    </row>
    <row r="2696" spans="1:16" ht="13.15" customHeight="1" x14ac:dyDescent="0.25">
      <c r="A2696" s="33" t="s">
        <v>54</v>
      </c>
      <c r="B2696" s="45" t="s">
        <v>3033</v>
      </c>
      <c r="C2696" s="46">
        <v>2</v>
      </c>
      <c r="D2696" s="47" t="s">
        <v>86</v>
      </c>
      <c r="E2696" s="34">
        <v>45288</v>
      </c>
      <c r="F2696" s="33" t="s">
        <v>5371</v>
      </c>
      <c r="G2696" s="33" t="s">
        <v>3038</v>
      </c>
      <c r="H2696" s="37"/>
      <c r="I2696" s="35">
        <v>-900</v>
      </c>
      <c r="J2696" s="35">
        <v>-900</v>
      </c>
      <c r="K2696" s="35">
        <v>-171</v>
      </c>
      <c r="L2696" s="35">
        <v>-1071</v>
      </c>
      <c r="M2696" s="35">
        <v>0</v>
      </c>
      <c r="N2696" s="37"/>
      <c r="O2696" s="33"/>
      <c r="P2696" s="35">
        <v>0</v>
      </c>
    </row>
    <row r="2697" spans="1:16" ht="13.15" customHeight="1" x14ac:dyDescent="0.25">
      <c r="A2697" s="33" t="s">
        <v>54</v>
      </c>
      <c r="B2697" s="45" t="s">
        <v>3033</v>
      </c>
      <c r="C2697" s="46">
        <v>3</v>
      </c>
      <c r="D2697" s="47" t="s">
        <v>88</v>
      </c>
      <c r="E2697" s="34">
        <v>44948</v>
      </c>
      <c r="F2697" s="33" t="s">
        <v>5372</v>
      </c>
      <c r="G2697" s="33" t="s">
        <v>1393</v>
      </c>
      <c r="H2697" s="33" t="s">
        <v>3040</v>
      </c>
      <c r="I2697" s="35">
        <v>2000</v>
      </c>
      <c r="J2697" s="35">
        <v>2000</v>
      </c>
      <c r="K2697" s="35">
        <v>0</v>
      </c>
      <c r="L2697" s="35">
        <v>2000</v>
      </c>
      <c r="M2697" s="35">
        <v>2000</v>
      </c>
      <c r="N2697" s="33" t="s">
        <v>3041</v>
      </c>
      <c r="O2697" s="43">
        <v>45257</v>
      </c>
      <c r="P2697" s="36">
        <v>0</v>
      </c>
    </row>
    <row r="2698" spans="1:16" ht="13.15" customHeight="1" x14ac:dyDescent="0.25">
      <c r="A2698" s="33" t="s">
        <v>54</v>
      </c>
      <c r="B2698" s="45" t="s">
        <v>3033</v>
      </c>
      <c r="C2698" s="46">
        <v>4</v>
      </c>
      <c r="D2698" s="47" t="s">
        <v>88</v>
      </c>
      <c r="E2698" s="34">
        <v>44949</v>
      </c>
      <c r="F2698" s="33" t="s">
        <v>5373</v>
      </c>
      <c r="G2698" s="33" t="s">
        <v>3042</v>
      </c>
      <c r="H2698" s="33" t="s">
        <v>3040</v>
      </c>
      <c r="I2698" s="35">
        <v>1000</v>
      </c>
      <c r="J2698" s="35">
        <v>1000</v>
      </c>
      <c r="K2698" s="35">
        <v>0</v>
      </c>
      <c r="L2698" s="35">
        <v>1000</v>
      </c>
      <c r="M2698" s="35">
        <v>0</v>
      </c>
      <c r="N2698" s="37"/>
      <c r="O2698" s="33"/>
      <c r="P2698" s="35">
        <v>0</v>
      </c>
    </row>
    <row r="2699" spans="1:16" ht="13.15" customHeight="1" x14ac:dyDescent="0.25">
      <c r="A2699" s="33" t="s">
        <v>54</v>
      </c>
      <c r="B2699" s="45" t="s">
        <v>3033</v>
      </c>
      <c r="C2699" s="46">
        <v>5</v>
      </c>
      <c r="D2699" s="47" t="s">
        <v>88</v>
      </c>
      <c r="E2699" s="34">
        <v>44955</v>
      </c>
      <c r="F2699" s="33" t="s">
        <v>5374</v>
      </c>
      <c r="G2699" s="33" t="s">
        <v>3043</v>
      </c>
      <c r="H2699" s="37"/>
      <c r="I2699" s="35">
        <v>141141.75</v>
      </c>
      <c r="J2699" s="35">
        <v>141141.75</v>
      </c>
      <c r="K2699" s="35">
        <v>26816.933000000001</v>
      </c>
      <c r="L2699" s="35">
        <v>167958.68300000002</v>
      </c>
      <c r="M2699" s="35">
        <v>156947.7175</v>
      </c>
      <c r="N2699" s="33" t="s">
        <v>3045</v>
      </c>
      <c r="O2699" s="43">
        <v>45251</v>
      </c>
      <c r="P2699" s="36">
        <v>0</v>
      </c>
    </row>
    <row r="2700" spans="1:16" ht="13.15" customHeight="1" x14ac:dyDescent="0.25">
      <c r="A2700" s="33" t="s">
        <v>54</v>
      </c>
      <c r="B2700" s="45" t="s">
        <v>3033</v>
      </c>
      <c r="C2700" s="46">
        <v>5</v>
      </c>
      <c r="D2700" s="47" t="s">
        <v>88</v>
      </c>
      <c r="E2700" s="34">
        <v>44955</v>
      </c>
      <c r="F2700" s="33" t="s">
        <v>5374</v>
      </c>
      <c r="G2700" s="33" t="s">
        <v>3043</v>
      </c>
      <c r="H2700" s="37"/>
      <c r="I2700" s="35">
        <v>0</v>
      </c>
      <c r="J2700" s="35">
        <v>0</v>
      </c>
      <c r="K2700" s="35">
        <v>0</v>
      </c>
      <c r="L2700" s="35">
        <v>0</v>
      </c>
      <c r="M2700" s="35">
        <v>11010.9655</v>
      </c>
      <c r="N2700" s="33" t="s">
        <v>3044</v>
      </c>
      <c r="O2700" s="43">
        <v>45186</v>
      </c>
      <c r="P2700" s="36">
        <v>0</v>
      </c>
    </row>
    <row r="2701" spans="1:16" ht="13.15" customHeight="1" x14ac:dyDescent="0.25">
      <c r="A2701" s="33" t="s">
        <v>54</v>
      </c>
      <c r="B2701" s="45" t="s">
        <v>3033</v>
      </c>
      <c r="C2701" s="46">
        <v>6</v>
      </c>
      <c r="D2701" s="47" t="s">
        <v>88</v>
      </c>
      <c r="E2701" s="34">
        <v>44955</v>
      </c>
      <c r="F2701" s="33" t="s">
        <v>5374</v>
      </c>
      <c r="G2701" s="33" t="s">
        <v>3046</v>
      </c>
      <c r="H2701" s="37"/>
      <c r="I2701" s="35">
        <v>9252.9125000000004</v>
      </c>
      <c r="J2701" s="35">
        <v>9252.9125000000004</v>
      </c>
      <c r="K2701" s="35">
        <v>1758.0529999999999</v>
      </c>
      <c r="L2701" s="35">
        <v>11010.9655</v>
      </c>
      <c r="M2701" s="35">
        <v>11010.9655</v>
      </c>
      <c r="N2701" s="33" t="s">
        <v>3045</v>
      </c>
      <c r="O2701" s="43">
        <v>45251</v>
      </c>
      <c r="P2701" s="36">
        <v>0</v>
      </c>
    </row>
    <row r="2702" spans="1:16" ht="13.15" customHeight="1" x14ac:dyDescent="0.25">
      <c r="A2702" s="33" t="s">
        <v>54</v>
      </c>
      <c r="B2702" s="45" t="s">
        <v>3033</v>
      </c>
      <c r="C2702" s="46">
        <v>7</v>
      </c>
      <c r="D2702" s="47" t="s">
        <v>88</v>
      </c>
      <c r="E2702" s="34">
        <v>44972</v>
      </c>
      <c r="F2702" s="33" t="s">
        <v>5375</v>
      </c>
      <c r="G2702" s="33" t="s">
        <v>3047</v>
      </c>
      <c r="H2702" s="33" t="s">
        <v>3653</v>
      </c>
      <c r="I2702" s="35">
        <v>900</v>
      </c>
      <c r="J2702" s="35">
        <v>900</v>
      </c>
      <c r="K2702" s="35">
        <v>0</v>
      </c>
      <c r="L2702" s="35">
        <v>900</v>
      </c>
      <c r="M2702" s="35">
        <v>900</v>
      </c>
      <c r="N2702" s="33" t="s">
        <v>3048</v>
      </c>
      <c r="O2702" s="43">
        <v>45007</v>
      </c>
      <c r="P2702" s="36">
        <v>0</v>
      </c>
    </row>
    <row r="2703" spans="1:16" ht="13.15" customHeight="1" x14ac:dyDescent="0.25">
      <c r="A2703" s="33" t="s">
        <v>54</v>
      </c>
      <c r="B2703" s="45" t="s">
        <v>3033</v>
      </c>
      <c r="C2703" s="46">
        <v>8</v>
      </c>
      <c r="D2703" s="47" t="s">
        <v>88</v>
      </c>
      <c r="E2703" s="34">
        <v>44972</v>
      </c>
      <c r="F2703" s="33" t="s">
        <v>5376</v>
      </c>
      <c r="G2703" s="33" t="s">
        <v>3049</v>
      </c>
      <c r="H2703" s="37"/>
      <c r="I2703" s="35">
        <v>19592.037</v>
      </c>
      <c r="J2703" s="35">
        <v>19592.037</v>
      </c>
      <c r="K2703" s="35">
        <v>3722.4870000000001</v>
      </c>
      <c r="L2703" s="35">
        <v>23314.523999999998</v>
      </c>
      <c r="M2703" s="35">
        <v>23314.523999999998</v>
      </c>
      <c r="N2703" s="33" t="s">
        <v>2417</v>
      </c>
      <c r="O2703" s="43">
        <v>45017</v>
      </c>
      <c r="P2703" s="36">
        <v>0</v>
      </c>
    </row>
    <row r="2704" spans="1:16" ht="13.15" customHeight="1" x14ac:dyDescent="0.25">
      <c r="A2704" s="33" t="s">
        <v>54</v>
      </c>
      <c r="B2704" s="45" t="s">
        <v>3033</v>
      </c>
      <c r="C2704" s="46">
        <v>9</v>
      </c>
      <c r="D2704" s="47" t="s">
        <v>88</v>
      </c>
      <c r="E2704" s="34">
        <v>44972</v>
      </c>
      <c r="F2704" s="33" t="s">
        <v>5377</v>
      </c>
      <c r="G2704" s="33" t="s">
        <v>3050</v>
      </c>
      <c r="H2704" s="37"/>
      <c r="I2704" s="35">
        <v>11564.1245</v>
      </c>
      <c r="J2704" s="35">
        <v>11564.1245</v>
      </c>
      <c r="K2704" s="35">
        <v>2197.1840000000002</v>
      </c>
      <c r="L2704" s="35">
        <v>13761.308499999999</v>
      </c>
      <c r="M2704" s="35">
        <v>13761.307999999999</v>
      </c>
      <c r="N2704" s="33" t="s">
        <v>2417</v>
      </c>
      <c r="O2704" s="43">
        <v>45017</v>
      </c>
      <c r="P2704" s="36">
        <v>0</v>
      </c>
    </row>
    <row r="2705" spans="1:16" ht="13.15" customHeight="1" x14ac:dyDescent="0.25">
      <c r="A2705" s="33" t="s">
        <v>54</v>
      </c>
      <c r="B2705" s="45" t="s">
        <v>3033</v>
      </c>
      <c r="C2705" s="46">
        <v>10</v>
      </c>
      <c r="D2705" s="47" t="s">
        <v>88</v>
      </c>
      <c r="E2705" s="34">
        <v>44972</v>
      </c>
      <c r="F2705" s="33" t="s">
        <v>5378</v>
      </c>
      <c r="G2705" s="33" t="s">
        <v>3051</v>
      </c>
      <c r="H2705" s="33" t="s">
        <v>3040</v>
      </c>
      <c r="I2705" s="35">
        <v>61209.581999999995</v>
      </c>
      <c r="J2705" s="35">
        <v>61209.581999999995</v>
      </c>
      <c r="K2705" s="35">
        <v>4789.8204999999998</v>
      </c>
      <c r="L2705" s="35">
        <v>65999.402499999997</v>
      </c>
      <c r="M2705" s="35">
        <v>10999.9</v>
      </c>
      <c r="N2705" s="33" t="s">
        <v>2490</v>
      </c>
      <c r="O2705" s="43">
        <v>44971</v>
      </c>
      <c r="P2705" s="36">
        <v>0</v>
      </c>
    </row>
    <row r="2706" spans="1:16" ht="13.15" customHeight="1" x14ac:dyDescent="0.25">
      <c r="A2706" s="33" t="s">
        <v>54</v>
      </c>
      <c r="B2706" s="45" t="s">
        <v>3033</v>
      </c>
      <c r="C2706" s="46">
        <v>10</v>
      </c>
      <c r="D2706" s="47" t="s">
        <v>88</v>
      </c>
      <c r="E2706" s="34">
        <v>44972</v>
      </c>
      <c r="F2706" s="33" t="s">
        <v>5378</v>
      </c>
      <c r="G2706" s="33" t="s">
        <v>3051</v>
      </c>
      <c r="H2706" s="33" t="s">
        <v>3040</v>
      </c>
      <c r="I2706" s="35">
        <v>0</v>
      </c>
      <c r="J2706" s="35">
        <v>0</v>
      </c>
      <c r="K2706" s="35">
        <v>0</v>
      </c>
      <c r="L2706" s="35">
        <v>0</v>
      </c>
      <c r="M2706" s="35">
        <v>11000</v>
      </c>
      <c r="N2706" s="33" t="s">
        <v>2490</v>
      </c>
      <c r="O2706" s="43">
        <v>45061</v>
      </c>
      <c r="P2706" s="36">
        <v>0</v>
      </c>
    </row>
    <row r="2707" spans="1:16" ht="13.15" customHeight="1" x14ac:dyDescent="0.25">
      <c r="A2707" s="33" t="s">
        <v>54</v>
      </c>
      <c r="B2707" s="45" t="s">
        <v>3033</v>
      </c>
      <c r="C2707" s="46">
        <v>11</v>
      </c>
      <c r="D2707" s="47" t="s">
        <v>88</v>
      </c>
      <c r="E2707" s="34">
        <v>44986</v>
      </c>
      <c r="F2707" s="33" t="s">
        <v>5379</v>
      </c>
      <c r="G2707" s="33" t="s">
        <v>3052</v>
      </c>
      <c r="H2707" s="33" t="s">
        <v>3053</v>
      </c>
      <c r="I2707" s="35">
        <v>1000</v>
      </c>
      <c r="J2707" s="35">
        <v>1000</v>
      </c>
      <c r="K2707" s="35">
        <v>0</v>
      </c>
      <c r="L2707" s="35">
        <v>1000</v>
      </c>
      <c r="M2707" s="35">
        <v>1000</v>
      </c>
      <c r="N2707" s="33" t="s">
        <v>3054</v>
      </c>
      <c r="O2707" s="43">
        <v>45006</v>
      </c>
      <c r="P2707" s="36">
        <v>0</v>
      </c>
    </row>
    <row r="2708" spans="1:16" ht="13.15" customHeight="1" x14ac:dyDescent="0.25">
      <c r="A2708" s="33" t="s">
        <v>54</v>
      </c>
      <c r="B2708" s="45" t="s">
        <v>3033</v>
      </c>
      <c r="C2708" s="46">
        <v>12</v>
      </c>
      <c r="D2708" s="47" t="s">
        <v>88</v>
      </c>
      <c r="E2708" s="34">
        <v>44986</v>
      </c>
      <c r="F2708" s="33" t="s">
        <v>5379</v>
      </c>
      <c r="G2708" s="33" t="s">
        <v>3055</v>
      </c>
      <c r="H2708" s="33" t="s">
        <v>90</v>
      </c>
      <c r="I2708" s="35">
        <v>1000</v>
      </c>
      <c r="J2708" s="35">
        <v>1000</v>
      </c>
      <c r="K2708" s="35">
        <v>0</v>
      </c>
      <c r="L2708" s="35">
        <v>1000</v>
      </c>
      <c r="M2708" s="35">
        <v>1000</v>
      </c>
      <c r="N2708" s="33" t="s">
        <v>3054</v>
      </c>
      <c r="O2708" s="43">
        <v>45006</v>
      </c>
      <c r="P2708" s="36">
        <v>0</v>
      </c>
    </row>
    <row r="2709" spans="1:16" ht="13.15" customHeight="1" x14ac:dyDescent="0.25">
      <c r="A2709" s="33" t="s">
        <v>54</v>
      </c>
      <c r="B2709" s="45" t="s">
        <v>3033</v>
      </c>
      <c r="C2709" s="46">
        <v>13</v>
      </c>
      <c r="D2709" s="47" t="s">
        <v>88</v>
      </c>
      <c r="E2709" s="34">
        <v>44992</v>
      </c>
      <c r="F2709" s="33" t="s">
        <v>5380</v>
      </c>
      <c r="G2709" s="33" t="s">
        <v>3056</v>
      </c>
      <c r="H2709" s="33" t="s">
        <v>3057</v>
      </c>
      <c r="I2709" s="35">
        <v>4695</v>
      </c>
      <c r="J2709" s="35">
        <v>4695</v>
      </c>
      <c r="K2709" s="35">
        <v>0</v>
      </c>
      <c r="L2709" s="35">
        <v>4695</v>
      </c>
      <c r="M2709" s="35">
        <v>4695</v>
      </c>
      <c r="N2709" s="33" t="s">
        <v>3058</v>
      </c>
      <c r="O2709" s="43">
        <v>44992</v>
      </c>
      <c r="P2709" s="36">
        <v>0</v>
      </c>
    </row>
    <row r="2710" spans="1:16" ht="13.15" customHeight="1" x14ac:dyDescent="0.25">
      <c r="A2710" s="33" t="s">
        <v>54</v>
      </c>
      <c r="B2710" s="45" t="s">
        <v>3033</v>
      </c>
      <c r="C2710" s="46">
        <v>14</v>
      </c>
      <c r="D2710" s="47" t="s">
        <v>88</v>
      </c>
      <c r="E2710" s="34">
        <v>44993</v>
      </c>
      <c r="F2710" s="33" t="s">
        <v>5381</v>
      </c>
      <c r="G2710" s="33" t="s">
        <v>3059</v>
      </c>
      <c r="H2710" s="33" t="s">
        <v>2173</v>
      </c>
      <c r="I2710" s="35">
        <v>1590</v>
      </c>
      <c r="J2710" s="35">
        <v>1590</v>
      </c>
      <c r="K2710" s="35">
        <v>0</v>
      </c>
      <c r="L2710" s="35">
        <v>1590</v>
      </c>
      <c r="M2710" s="35">
        <v>1590</v>
      </c>
      <c r="N2710" s="33" t="s">
        <v>3060</v>
      </c>
      <c r="O2710" s="43">
        <v>45006</v>
      </c>
      <c r="P2710" s="36">
        <v>0</v>
      </c>
    </row>
    <row r="2711" spans="1:16" ht="13.15" customHeight="1" x14ac:dyDescent="0.25">
      <c r="A2711" s="33" t="s">
        <v>54</v>
      </c>
      <c r="B2711" s="45" t="s">
        <v>3033</v>
      </c>
      <c r="C2711" s="46">
        <v>15</v>
      </c>
      <c r="D2711" s="47" t="s">
        <v>88</v>
      </c>
      <c r="E2711" s="34">
        <v>45022</v>
      </c>
      <c r="F2711" s="33" t="s">
        <v>5382</v>
      </c>
      <c r="G2711" s="33" t="s">
        <v>3061</v>
      </c>
      <c r="H2711" s="37"/>
      <c r="I2711" s="35">
        <v>38100</v>
      </c>
      <c r="J2711" s="35">
        <v>38100</v>
      </c>
      <c r="K2711" s="35">
        <v>7239</v>
      </c>
      <c r="L2711" s="35">
        <v>45339</v>
      </c>
      <c r="M2711" s="35">
        <v>45339</v>
      </c>
      <c r="N2711" s="33" t="s">
        <v>3062</v>
      </c>
      <c r="O2711" s="43">
        <v>45144</v>
      </c>
      <c r="P2711" s="36">
        <v>0</v>
      </c>
    </row>
    <row r="2712" spans="1:16" ht="13.15" customHeight="1" x14ac:dyDescent="0.25">
      <c r="A2712" s="33" t="s">
        <v>54</v>
      </c>
      <c r="B2712" s="45" t="s">
        <v>3033</v>
      </c>
      <c r="C2712" s="46">
        <v>16</v>
      </c>
      <c r="D2712" s="47" t="s">
        <v>88</v>
      </c>
      <c r="E2712" s="34">
        <v>45034</v>
      </c>
      <c r="F2712" s="33" t="s">
        <v>5383</v>
      </c>
      <c r="G2712" s="33" t="s">
        <v>3063</v>
      </c>
      <c r="H2712" s="37"/>
      <c r="I2712" s="35">
        <v>7500</v>
      </c>
      <c r="J2712" s="35">
        <v>7500</v>
      </c>
      <c r="K2712" s="35">
        <v>1425</v>
      </c>
      <c r="L2712" s="35">
        <v>8925</v>
      </c>
      <c r="M2712" s="35">
        <v>0</v>
      </c>
      <c r="N2712" s="33"/>
      <c r="O2712" s="43"/>
      <c r="P2712" s="36">
        <v>0</v>
      </c>
    </row>
    <row r="2713" spans="1:16" ht="13.15" customHeight="1" x14ac:dyDescent="0.25">
      <c r="A2713" s="33" t="s">
        <v>54</v>
      </c>
      <c r="B2713" s="45" t="s">
        <v>3033</v>
      </c>
      <c r="C2713" s="46">
        <v>17</v>
      </c>
      <c r="D2713" s="47" t="s">
        <v>88</v>
      </c>
      <c r="E2713" s="34">
        <v>45034</v>
      </c>
      <c r="F2713" s="33" t="s">
        <v>5384</v>
      </c>
      <c r="G2713" s="33" t="s">
        <v>3064</v>
      </c>
      <c r="H2713" s="33" t="s">
        <v>3788</v>
      </c>
      <c r="I2713" s="35">
        <v>180</v>
      </c>
      <c r="J2713" s="35">
        <v>180</v>
      </c>
      <c r="K2713" s="35">
        <v>0</v>
      </c>
      <c r="L2713" s="35">
        <v>180</v>
      </c>
      <c r="M2713" s="35">
        <v>180</v>
      </c>
      <c r="N2713" s="33" t="s">
        <v>3065</v>
      </c>
      <c r="O2713" s="43">
        <v>45035</v>
      </c>
      <c r="P2713" s="36">
        <v>0</v>
      </c>
    </row>
    <row r="2714" spans="1:16" ht="13.15" customHeight="1" x14ac:dyDescent="0.25">
      <c r="A2714" s="33" t="s">
        <v>54</v>
      </c>
      <c r="B2714" s="45" t="s">
        <v>3033</v>
      </c>
      <c r="C2714" s="46">
        <v>18</v>
      </c>
      <c r="D2714" s="47" t="s">
        <v>88</v>
      </c>
      <c r="E2714" s="34">
        <v>45035</v>
      </c>
      <c r="F2714" s="33" t="s">
        <v>5385</v>
      </c>
      <c r="G2714" s="33" t="s">
        <v>3066</v>
      </c>
      <c r="H2714" s="33" t="s">
        <v>3789</v>
      </c>
      <c r="I2714" s="35">
        <v>83094.923999999999</v>
      </c>
      <c r="J2714" s="35">
        <v>83094.923999999999</v>
      </c>
      <c r="K2714" s="35">
        <v>15788.035500000002</v>
      </c>
      <c r="L2714" s="35">
        <v>98882.959499999997</v>
      </c>
      <c r="M2714" s="35">
        <v>98882.959499999997</v>
      </c>
      <c r="N2714" s="33" t="s">
        <v>2417</v>
      </c>
      <c r="O2714" s="43">
        <v>45033</v>
      </c>
      <c r="P2714" s="36">
        <v>0</v>
      </c>
    </row>
    <row r="2715" spans="1:16" ht="13.15" customHeight="1" x14ac:dyDescent="0.25">
      <c r="A2715" s="33" t="s">
        <v>54</v>
      </c>
      <c r="B2715" s="45" t="s">
        <v>3033</v>
      </c>
      <c r="C2715" s="46">
        <v>19</v>
      </c>
      <c r="D2715" s="47" t="s">
        <v>88</v>
      </c>
      <c r="E2715" s="34">
        <v>45043</v>
      </c>
      <c r="F2715" s="33" t="s">
        <v>5383</v>
      </c>
      <c r="G2715" s="33" t="s">
        <v>3067</v>
      </c>
      <c r="H2715" s="37"/>
      <c r="I2715" s="35">
        <v>98285.9</v>
      </c>
      <c r="J2715" s="35">
        <v>98285.9</v>
      </c>
      <c r="K2715" s="35">
        <v>18674.321</v>
      </c>
      <c r="L2715" s="35">
        <v>116960.22099999999</v>
      </c>
      <c r="M2715" s="35">
        <v>0</v>
      </c>
      <c r="N2715" s="37"/>
      <c r="O2715" s="33"/>
      <c r="P2715" s="35">
        <v>0</v>
      </c>
    </row>
    <row r="2716" spans="1:16" ht="13.15" customHeight="1" x14ac:dyDescent="0.25">
      <c r="A2716" s="33" t="s">
        <v>54</v>
      </c>
      <c r="B2716" s="45" t="s">
        <v>3033</v>
      </c>
      <c r="C2716" s="46">
        <v>20</v>
      </c>
      <c r="D2716" s="47" t="s">
        <v>88</v>
      </c>
      <c r="E2716" s="34">
        <v>45099</v>
      </c>
      <c r="F2716" s="33" t="s">
        <v>5369</v>
      </c>
      <c r="G2716" s="33" t="s">
        <v>3068</v>
      </c>
      <c r="H2716" s="33" t="s">
        <v>3069</v>
      </c>
      <c r="I2716" s="35">
        <v>24647.772000000001</v>
      </c>
      <c r="J2716" s="35">
        <v>24647.772000000001</v>
      </c>
      <c r="K2716" s="35">
        <v>4683.0765000000001</v>
      </c>
      <c r="L2716" s="35">
        <v>29330.8485</v>
      </c>
      <c r="M2716" s="35">
        <v>29330.8485</v>
      </c>
      <c r="N2716" s="33">
        <v>3706831</v>
      </c>
      <c r="O2716" s="43">
        <v>45102</v>
      </c>
      <c r="P2716" s="36">
        <v>0</v>
      </c>
    </row>
    <row r="2717" spans="1:16" ht="13.15" customHeight="1" x14ac:dyDescent="0.25">
      <c r="A2717" s="33" t="s">
        <v>54</v>
      </c>
      <c r="B2717" s="45" t="s">
        <v>3033</v>
      </c>
      <c r="C2717" s="46">
        <v>21</v>
      </c>
      <c r="D2717" s="47" t="s">
        <v>88</v>
      </c>
      <c r="E2717" s="34">
        <v>45110</v>
      </c>
      <c r="F2717" s="33" t="s">
        <v>5386</v>
      </c>
      <c r="G2717" s="33" t="s">
        <v>3070</v>
      </c>
      <c r="H2717" s="33" t="s">
        <v>90</v>
      </c>
      <c r="I2717" s="35">
        <v>27000</v>
      </c>
      <c r="J2717" s="35">
        <v>27000</v>
      </c>
      <c r="K2717" s="35">
        <v>5130</v>
      </c>
      <c r="L2717" s="35">
        <v>32130</v>
      </c>
      <c r="M2717" s="35">
        <v>32130</v>
      </c>
      <c r="N2717" s="33" t="s">
        <v>2417</v>
      </c>
      <c r="O2717" s="43">
        <v>45102</v>
      </c>
      <c r="P2717" s="36">
        <v>0</v>
      </c>
    </row>
    <row r="2718" spans="1:16" ht="13.15" customHeight="1" x14ac:dyDescent="0.25">
      <c r="A2718" s="33" t="s">
        <v>54</v>
      </c>
      <c r="B2718" s="45" t="s">
        <v>3033</v>
      </c>
      <c r="C2718" s="46">
        <v>22</v>
      </c>
      <c r="D2718" s="47" t="s">
        <v>88</v>
      </c>
      <c r="E2718" s="34">
        <v>45117</v>
      </c>
      <c r="F2718" s="33" t="s">
        <v>5387</v>
      </c>
      <c r="G2718" s="33" t="s">
        <v>3071</v>
      </c>
      <c r="H2718" s="33" t="s">
        <v>254</v>
      </c>
      <c r="I2718" s="35">
        <v>65972.704500000007</v>
      </c>
      <c r="J2718" s="35">
        <v>65972.704500000007</v>
      </c>
      <c r="K2718" s="35">
        <v>12534.8145</v>
      </c>
      <c r="L2718" s="35">
        <v>78507.519</v>
      </c>
      <c r="M2718" s="35">
        <v>78507.506000000008</v>
      </c>
      <c r="N2718" s="33" t="s">
        <v>3072</v>
      </c>
      <c r="O2718" s="43">
        <v>45273</v>
      </c>
      <c r="P2718" s="36">
        <v>0</v>
      </c>
    </row>
    <row r="2719" spans="1:16" ht="13.15" customHeight="1" x14ac:dyDescent="0.25">
      <c r="A2719" s="33" t="s">
        <v>54</v>
      </c>
      <c r="B2719" s="45" t="s">
        <v>3033</v>
      </c>
      <c r="C2719" s="46">
        <v>23</v>
      </c>
      <c r="D2719" s="47" t="s">
        <v>88</v>
      </c>
      <c r="E2719" s="34">
        <v>45117</v>
      </c>
      <c r="F2719" s="33" t="s">
        <v>5388</v>
      </c>
      <c r="G2719" s="33" t="s">
        <v>3073</v>
      </c>
      <c r="H2719" s="33" t="s">
        <v>3074</v>
      </c>
      <c r="I2719" s="35">
        <v>5000</v>
      </c>
      <c r="J2719" s="35">
        <v>5000</v>
      </c>
      <c r="K2719" s="35">
        <v>0</v>
      </c>
      <c r="L2719" s="35">
        <v>5000</v>
      </c>
      <c r="M2719" s="35">
        <v>5000</v>
      </c>
      <c r="N2719" s="33" t="s">
        <v>3075</v>
      </c>
      <c r="O2719" s="43">
        <v>45208</v>
      </c>
      <c r="P2719" s="36">
        <v>0</v>
      </c>
    </row>
    <row r="2720" spans="1:16" ht="13.15" customHeight="1" x14ac:dyDescent="0.25">
      <c r="A2720" s="33" t="s">
        <v>54</v>
      </c>
      <c r="B2720" s="45" t="s">
        <v>3033</v>
      </c>
      <c r="C2720" s="46">
        <v>24</v>
      </c>
      <c r="D2720" s="47" t="s">
        <v>88</v>
      </c>
      <c r="E2720" s="34">
        <v>45118</v>
      </c>
      <c r="F2720" s="33" t="s">
        <v>5389</v>
      </c>
      <c r="G2720" s="33" t="s">
        <v>3076</v>
      </c>
      <c r="H2720" s="33" t="s">
        <v>3077</v>
      </c>
      <c r="I2720" s="35">
        <v>61362.29</v>
      </c>
      <c r="J2720" s="35">
        <v>61362.29</v>
      </c>
      <c r="K2720" s="35">
        <v>11658.835999999999</v>
      </c>
      <c r="L2720" s="35">
        <v>73021.126000000004</v>
      </c>
      <c r="M2720" s="35">
        <v>73021.126000000004</v>
      </c>
      <c r="N2720" s="33" t="s">
        <v>3078</v>
      </c>
      <c r="O2720" s="43">
        <v>45235</v>
      </c>
      <c r="P2720" s="36">
        <v>0</v>
      </c>
    </row>
    <row r="2721" spans="1:16" ht="13.15" customHeight="1" x14ac:dyDescent="0.25">
      <c r="A2721" s="33" t="s">
        <v>54</v>
      </c>
      <c r="B2721" s="45" t="s">
        <v>3033</v>
      </c>
      <c r="C2721" s="46">
        <v>25</v>
      </c>
      <c r="D2721" s="47" t="s">
        <v>88</v>
      </c>
      <c r="E2721" s="34">
        <v>45125</v>
      </c>
      <c r="F2721" s="33" t="s">
        <v>5369</v>
      </c>
      <c r="G2721" s="33" t="s">
        <v>3079</v>
      </c>
      <c r="H2721" s="33" t="s">
        <v>3790</v>
      </c>
      <c r="I2721" s="35">
        <v>3399.69</v>
      </c>
      <c r="J2721" s="35">
        <v>3399.69</v>
      </c>
      <c r="K2721" s="35">
        <v>645.94100000000003</v>
      </c>
      <c r="L2721" s="35">
        <v>4045.6309999999999</v>
      </c>
      <c r="M2721" s="35">
        <v>4045.6309999999999</v>
      </c>
      <c r="N2721" s="33" t="s">
        <v>3080</v>
      </c>
      <c r="O2721" s="43">
        <v>45166</v>
      </c>
      <c r="P2721" s="36">
        <v>0</v>
      </c>
    </row>
    <row r="2722" spans="1:16" ht="13.15" customHeight="1" x14ac:dyDescent="0.25">
      <c r="A2722" s="33" t="s">
        <v>54</v>
      </c>
      <c r="B2722" s="45" t="s">
        <v>3033</v>
      </c>
      <c r="C2722" s="46">
        <v>26</v>
      </c>
      <c r="D2722" s="47" t="s">
        <v>88</v>
      </c>
      <c r="E2722" s="34">
        <v>45125</v>
      </c>
      <c r="F2722" s="33" t="s">
        <v>5369</v>
      </c>
      <c r="G2722" s="33" t="s">
        <v>3081</v>
      </c>
      <c r="H2722" s="33" t="s">
        <v>3791</v>
      </c>
      <c r="I2722" s="35">
        <v>3399.69</v>
      </c>
      <c r="J2722" s="35">
        <v>3399.69</v>
      </c>
      <c r="K2722" s="35">
        <v>645.94100000000003</v>
      </c>
      <c r="L2722" s="35">
        <v>4045.6309999999999</v>
      </c>
      <c r="M2722" s="35">
        <v>4045.6309999999999</v>
      </c>
      <c r="N2722" s="33" t="s">
        <v>3082</v>
      </c>
      <c r="O2722" s="43">
        <v>45166</v>
      </c>
      <c r="P2722" s="36">
        <v>0</v>
      </c>
    </row>
    <row r="2723" spans="1:16" ht="13.15" customHeight="1" x14ac:dyDescent="0.25">
      <c r="A2723" s="33" t="s">
        <v>54</v>
      </c>
      <c r="B2723" s="45" t="s">
        <v>3033</v>
      </c>
      <c r="C2723" s="46">
        <v>27</v>
      </c>
      <c r="D2723" s="47" t="s">
        <v>88</v>
      </c>
      <c r="E2723" s="34">
        <v>45189</v>
      </c>
      <c r="F2723" s="33" t="s">
        <v>5390</v>
      </c>
      <c r="G2723" s="33" t="s">
        <v>3083</v>
      </c>
      <c r="H2723" s="33" t="s">
        <v>3084</v>
      </c>
      <c r="I2723" s="35">
        <v>17315.106500000002</v>
      </c>
      <c r="J2723" s="35">
        <v>17315.106500000002</v>
      </c>
      <c r="K2723" s="35">
        <v>3289.87</v>
      </c>
      <c r="L2723" s="35">
        <v>20604.976500000001</v>
      </c>
      <c r="M2723" s="35">
        <v>0</v>
      </c>
      <c r="N2723" s="33"/>
      <c r="O2723" s="43"/>
      <c r="P2723" s="36">
        <v>0</v>
      </c>
    </row>
    <row r="2724" spans="1:16" ht="13.15" customHeight="1" x14ac:dyDescent="0.25">
      <c r="A2724" s="33" t="s">
        <v>54</v>
      </c>
      <c r="B2724" s="45" t="s">
        <v>3033</v>
      </c>
      <c r="C2724" s="46">
        <v>28</v>
      </c>
      <c r="D2724" s="47" t="s">
        <v>88</v>
      </c>
      <c r="E2724" s="34">
        <v>45200</v>
      </c>
      <c r="F2724" s="33" t="s">
        <v>5369</v>
      </c>
      <c r="G2724" s="33" t="s">
        <v>3085</v>
      </c>
      <c r="H2724" s="33" t="s">
        <v>230</v>
      </c>
      <c r="I2724" s="35">
        <v>324000</v>
      </c>
      <c r="J2724" s="35">
        <v>324000</v>
      </c>
      <c r="K2724" s="35">
        <v>18810</v>
      </c>
      <c r="L2724" s="35">
        <v>342810</v>
      </c>
      <c r="M2724" s="36">
        <v>0</v>
      </c>
      <c r="N2724" s="37"/>
      <c r="O2724" s="33"/>
      <c r="P2724" s="35">
        <v>342810</v>
      </c>
    </row>
    <row r="2725" spans="1:16" ht="13.15" customHeight="1" x14ac:dyDescent="0.25">
      <c r="A2725" s="33" t="s">
        <v>54</v>
      </c>
      <c r="B2725" s="45" t="s">
        <v>3033</v>
      </c>
      <c r="C2725" s="46">
        <v>29</v>
      </c>
      <c r="D2725" s="47" t="s">
        <v>88</v>
      </c>
      <c r="E2725" s="34">
        <v>45208</v>
      </c>
      <c r="F2725" s="33" t="s">
        <v>5391</v>
      </c>
      <c r="G2725" s="33" t="s">
        <v>3086</v>
      </c>
      <c r="H2725" s="37"/>
      <c r="I2725" s="35">
        <v>1875</v>
      </c>
      <c r="J2725" s="35">
        <v>1875</v>
      </c>
      <c r="K2725" s="35">
        <v>356.25</v>
      </c>
      <c r="L2725" s="35">
        <v>2231.25</v>
      </c>
      <c r="M2725" s="35">
        <v>0</v>
      </c>
      <c r="N2725" s="37"/>
      <c r="O2725" s="33"/>
      <c r="P2725" s="35">
        <v>0</v>
      </c>
    </row>
    <row r="2726" spans="1:16" ht="13.15" customHeight="1" x14ac:dyDescent="0.25">
      <c r="A2726" s="33" t="s">
        <v>54</v>
      </c>
      <c r="B2726" s="45" t="s">
        <v>3033</v>
      </c>
      <c r="C2726" s="46">
        <v>30</v>
      </c>
      <c r="D2726" s="47" t="s">
        <v>88</v>
      </c>
      <c r="E2726" s="34">
        <v>45211</v>
      </c>
      <c r="F2726" s="33" t="s">
        <v>5392</v>
      </c>
      <c r="G2726" s="33" t="s">
        <v>3087</v>
      </c>
      <c r="H2726" s="33" t="s">
        <v>3088</v>
      </c>
      <c r="I2726" s="35">
        <v>36971.652000000002</v>
      </c>
      <c r="J2726" s="35">
        <v>36971.652000000002</v>
      </c>
      <c r="K2726" s="35">
        <v>7024.6139999999996</v>
      </c>
      <c r="L2726" s="35">
        <v>43996.265999999996</v>
      </c>
      <c r="M2726" s="35">
        <v>43996.265999999996</v>
      </c>
      <c r="N2726" s="33" t="s">
        <v>3089</v>
      </c>
      <c r="O2726" s="43">
        <v>45244</v>
      </c>
      <c r="P2726" s="36">
        <v>0</v>
      </c>
    </row>
    <row r="2727" spans="1:16" ht="13.15" customHeight="1" x14ac:dyDescent="0.25">
      <c r="A2727" s="33" t="s">
        <v>54</v>
      </c>
      <c r="B2727" s="45" t="s">
        <v>3033</v>
      </c>
      <c r="C2727" s="46">
        <v>31</v>
      </c>
      <c r="D2727" s="47" t="s">
        <v>88</v>
      </c>
      <c r="E2727" s="34">
        <v>45211</v>
      </c>
      <c r="F2727" s="33" t="s">
        <v>5393</v>
      </c>
      <c r="G2727" s="33" t="s">
        <v>3090</v>
      </c>
      <c r="H2727" s="37"/>
      <c r="I2727" s="35">
        <v>19249.645499999999</v>
      </c>
      <c r="J2727" s="35">
        <v>19249.645499999999</v>
      </c>
      <c r="K2727" s="35">
        <v>3657.4319999999998</v>
      </c>
      <c r="L2727" s="35">
        <v>22907.077499999999</v>
      </c>
      <c r="M2727" s="35">
        <v>22907.077499999999</v>
      </c>
      <c r="N2727" s="33" t="s">
        <v>3091</v>
      </c>
      <c r="O2727" s="43">
        <v>45227</v>
      </c>
      <c r="P2727" s="36">
        <v>0</v>
      </c>
    </row>
    <row r="2728" spans="1:16" ht="13.15" customHeight="1" x14ac:dyDescent="0.25">
      <c r="A2728" s="33" t="s">
        <v>54</v>
      </c>
      <c r="B2728" s="45" t="s">
        <v>3033</v>
      </c>
      <c r="C2728" s="46">
        <v>32</v>
      </c>
      <c r="D2728" s="47" t="s">
        <v>88</v>
      </c>
      <c r="E2728" s="34">
        <v>45211</v>
      </c>
      <c r="F2728" s="33" t="s">
        <v>5388</v>
      </c>
      <c r="G2728" s="33" t="s">
        <v>3092</v>
      </c>
      <c r="H2728" s="33" t="s">
        <v>3792</v>
      </c>
      <c r="I2728" s="35">
        <v>4395</v>
      </c>
      <c r="J2728" s="35">
        <v>4395</v>
      </c>
      <c r="K2728" s="35">
        <v>0</v>
      </c>
      <c r="L2728" s="35">
        <v>4395</v>
      </c>
      <c r="M2728" s="35">
        <v>4395</v>
      </c>
      <c r="N2728" s="33" t="s">
        <v>3093</v>
      </c>
      <c r="O2728" s="43">
        <v>45265</v>
      </c>
      <c r="P2728" s="36">
        <v>0</v>
      </c>
    </row>
    <row r="2729" spans="1:16" ht="13.15" customHeight="1" x14ac:dyDescent="0.25">
      <c r="A2729" s="33" t="s">
        <v>54</v>
      </c>
      <c r="B2729" s="45" t="s">
        <v>3033</v>
      </c>
      <c r="C2729" s="46">
        <v>33</v>
      </c>
      <c r="D2729" s="47" t="s">
        <v>88</v>
      </c>
      <c r="E2729" s="34">
        <v>45229</v>
      </c>
      <c r="F2729" s="33" t="s">
        <v>5372</v>
      </c>
      <c r="G2729" s="33" t="s">
        <v>3094</v>
      </c>
      <c r="H2729" s="33" t="s">
        <v>3095</v>
      </c>
      <c r="I2729" s="35">
        <v>860</v>
      </c>
      <c r="J2729" s="35">
        <v>860</v>
      </c>
      <c r="K2729" s="35">
        <v>0</v>
      </c>
      <c r="L2729" s="35">
        <v>860</v>
      </c>
      <c r="M2729" s="35">
        <v>860</v>
      </c>
      <c r="N2729" s="33" t="s">
        <v>3041</v>
      </c>
      <c r="O2729" s="43">
        <v>45257</v>
      </c>
      <c r="P2729" s="36">
        <v>0</v>
      </c>
    </row>
    <row r="2730" spans="1:16" ht="13.15" customHeight="1" x14ac:dyDescent="0.25">
      <c r="A2730" s="33" t="s">
        <v>54</v>
      </c>
      <c r="B2730" s="45" t="s">
        <v>3033</v>
      </c>
      <c r="C2730" s="46">
        <v>34</v>
      </c>
      <c r="D2730" s="47" t="s">
        <v>88</v>
      </c>
      <c r="E2730" s="34">
        <v>45239</v>
      </c>
      <c r="F2730" s="33" t="s">
        <v>5372</v>
      </c>
      <c r="G2730" s="33" t="s">
        <v>3096</v>
      </c>
      <c r="H2730" s="37"/>
      <c r="I2730" s="35">
        <v>119992.92050000001</v>
      </c>
      <c r="J2730" s="35">
        <v>119992.92050000001</v>
      </c>
      <c r="K2730" s="35">
        <v>22798.654000000002</v>
      </c>
      <c r="L2730" s="35">
        <v>142791.57450000002</v>
      </c>
      <c r="M2730" s="35">
        <v>59706.702000000005</v>
      </c>
      <c r="N2730" s="33" t="s">
        <v>3097</v>
      </c>
      <c r="O2730" s="43">
        <v>45262</v>
      </c>
      <c r="P2730" s="36">
        <v>0</v>
      </c>
    </row>
    <row r="2731" spans="1:16" ht="13.15" customHeight="1" x14ac:dyDescent="0.25">
      <c r="A2731" s="33" t="s">
        <v>54</v>
      </c>
      <c r="B2731" s="45" t="s">
        <v>3033</v>
      </c>
      <c r="C2731" s="46">
        <v>34</v>
      </c>
      <c r="D2731" s="47" t="s">
        <v>88</v>
      </c>
      <c r="E2731" s="34">
        <v>45239</v>
      </c>
      <c r="F2731" s="33" t="s">
        <v>5372</v>
      </c>
      <c r="G2731" s="33" t="s">
        <v>3096</v>
      </c>
      <c r="H2731" s="37"/>
      <c r="I2731" s="35">
        <v>0</v>
      </c>
      <c r="J2731" s="35">
        <v>0</v>
      </c>
      <c r="K2731" s="35">
        <v>0</v>
      </c>
      <c r="L2731" s="35">
        <v>0</v>
      </c>
      <c r="M2731" s="35">
        <v>83084.872499999998</v>
      </c>
      <c r="N2731" s="33" t="s">
        <v>3041</v>
      </c>
      <c r="O2731" s="43">
        <v>45257</v>
      </c>
      <c r="P2731" s="36">
        <v>0</v>
      </c>
    </row>
    <row r="2732" spans="1:16" ht="13.15" customHeight="1" x14ac:dyDescent="0.25">
      <c r="A2732" s="33" t="s">
        <v>54</v>
      </c>
      <c r="B2732" s="45" t="s">
        <v>3033</v>
      </c>
      <c r="C2732" s="46">
        <v>35</v>
      </c>
      <c r="D2732" s="47" t="s">
        <v>88</v>
      </c>
      <c r="E2732" s="34">
        <v>45239</v>
      </c>
      <c r="F2732" s="33" t="s">
        <v>5372</v>
      </c>
      <c r="G2732" s="33" t="s">
        <v>3098</v>
      </c>
      <c r="H2732" s="37"/>
      <c r="I2732" s="35">
        <v>80017.290000000008</v>
      </c>
      <c r="J2732" s="35">
        <v>80017.290000000008</v>
      </c>
      <c r="K2732" s="35">
        <v>15203.285500000002</v>
      </c>
      <c r="L2732" s="35">
        <v>95220.575500000006</v>
      </c>
      <c r="M2732" s="35">
        <v>35513.884000000005</v>
      </c>
      <c r="N2732" s="33" t="s">
        <v>3097</v>
      </c>
      <c r="O2732" s="43">
        <v>45262</v>
      </c>
      <c r="P2732" s="36">
        <v>0</v>
      </c>
    </row>
    <row r="2733" spans="1:16" ht="13.15" customHeight="1" x14ac:dyDescent="0.25">
      <c r="A2733" s="33" t="s">
        <v>54</v>
      </c>
      <c r="B2733" s="45" t="s">
        <v>3033</v>
      </c>
      <c r="C2733" s="46">
        <v>36</v>
      </c>
      <c r="D2733" s="47" t="s">
        <v>88</v>
      </c>
      <c r="E2733" s="34">
        <v>45242</v>
      </c>
      <c r="F2733" s="33" t="s">
        <v>5368</v>
      </c>
      <c r="G2733" s="33" t="s">
        <v>3099</v>
      </c>
      <c r="H2733" s="37"/>
      <c r="I2733" s="35">
        <v>1254.6299999999999</v>
      </c>
      <c r="J2733" s="35">
        <v>1254.6299999999999</v>
      </c>
      <c r="K2733" s="35">
        <v>238.37950000000001</v>
      </c>
      <c r="L2733" s="35">
        <v>1493.0094999999999</v>
      </c>
      <c r="M2733" s="35">
        <v>1493.0094999999999</v>
      </c>
      <c r="N2733" s="33" t="s">
        <v>3035</v>
      </c>
      <c r="O2733" s="43">
        <v>45217</v>
      </c>
      <c r="P2733" s="36">
        <v>0</v>
      </c>
    </row>
    <row r="2734" spans="1:16" ht="13.15" customHeight="1" x14ac:dyDescent="0.25">
      <c r="A2734" s="33" t="s">
        <v>54</v>
      </c>
      <c r="B2734" s="45" t="s">
        <v>3033</v>
      </c>
      <c r="C2734" s="46">
        <v>37</v>
      </c>
      <c r="D2734" s="47" t="s">
        <v>88</v>
      </c>
      <c r="E2734" s="34">
        <v>45242</v>
      </c>
      <c r="F2734" s="33" t="s">
        <v>5394</v>
      </c>
      <c r="G2734" s="33" t="s">
        <v>3100</v>
      </c>
      <c r="H2734" s="37"/>
      <c r="I2734" s="35">
        <v>28275.9385</v>
      </c>
      <c r="J2734" s="35">
        <v>28275.9385</v>
      </c>
      <c r="K2734" s="35">
        <v>5372.4279999999999</v>
      </c>
      <c r="L2734" s="35">
        <v>33648.366499999996</v>
      </c>
      <c r="M2734" s="35">
        <v>0</v>
      </c>
      <c r="N2734" s="37"/>
      <c r="O2734" s="33"/>
      <c r="P2734" s="35">
        <v>0</v>
      </c>
    </row>
    <row r="2735" spans="1:16" ht="13.15" customHeight="1" x14ac:dyDescent="0.25">
      <c r="A2735" s="33" t="s">
        <v>54</v>
      </c>
      <c r="B2735" s="45" t="s">
        <v>3033</v>
      </c>
      <c r="C2735" s="46">
        <v>38</v>
      </c>
      <c r="D2735" s="47" t="s">
        <v>88</v>
      </c>
      <c r="E2735" s="34">
        <v>45246</v>
      </c>
      <c r="F2735" s="33" t="s">
        <v>5371</v>
      </c>
      <c r="G2735" s="33" t="s">
        <v>3101</v>
      </c>
      <c r="H2735" s="37"/>
      <c r="I2735" s="35">
        <v>1687.5</v>
      </c>
      <c r="J2735" s="35">
        <v>1687.5</v>
      </c>
      <c r="K2735" s="35">
        <v>320.625</v>
      </c>
      <c r="L2735" s="35">
        <v>2008.125</v>
      </c>
      <c r="M2735" s="35">
        <v>0</v>
      </c>
      <c r="N2735" s="37"/>
      <c r="O2735" s="33"/>
      <c r="P2735" s="35">
        <v>0</v>
      </c>
    </row>
    <row r="2736" spans="1:16" ht="13.15" customHeight="1" x14ac:dyDescent="0.25">
      <c r="A2736" s="33" t="s">
        <v>54</v>
      </c>
      <c r="B2736" s="45" t="s">
        <v>3033</v>
      </c>
      <c r="C2736" s="46">
        <v>39</v>
      </c>
      <c r="D2736" s="47" t="s">
        <v>88</v>
      </c>
      <c r="E2736" s="34">
        <v>45200</v>
      </c>
      <c r="F2736" s="33" t="s">
        <v>5382</v>
      </c>
      <c r="G2736" s="33" t="s">
        <v>3102</v>
      </c>
      <c r="H2736" s="33" t="s">
        <v>3103</v>
      </c>
      <c r="I2736" s="35">
        <v>324000</v>
      </c>
      <c r="J2736" s="35">
        <v>324000</v>
      </c>
      <c r="K2736" s="35">
        <v>18810</v>
      </c>
      <c r="L2736" s="35">
        <v>342810</v>
      </c>
      <c r="M2736" s="35">
        <v>342810</v>
      </c>
      <c r="N2736" s="33" t="s">
        <v>3062</v>
      </c>
      <c r="O2736" s="43">
        <v>45144</v>
      </c>
      <c r="P2736" s="36">
        <v>0</v>
      </c>
    </row>
    <row r="2737" spans="1:16" ht="13.15" customHeight="1" x14ac:dyDescent="0.25">
      <c r="A2737" s="33" t="s">
        <v>54</v>
      </c>
      <c r="B2737" s="45" t="s">
        <v>3033</v>
      </c>
      <c r="C2737" s="46">
        <v>40</v>
      </c>
      <c r="D2737" s="47" t="s">
        <v>88</v>
      </c>
      <c r="E2737" s="34">
        <v>45249</v>
      </c>
      <c r="F2737" s="33" t="s">
        <v>5395</v>
      </c>
      <c r="G2737" s="33" t="s">
        <v>3104</v>
      </c>
      <c r="H2737" s="37"/>
      <c r="I2737" s="35">
        <v>54807.672999999995</v>
      </c>
      <c r="J2737" s="35">
        <v>54807.672999999995</v>
      </c>
      <c r="K2737" s="35">
        <v>10413.458000000001</v>
      </c>
      <c r="L2737" s="35">
        <v>65221.131000000008</v>
      </c>
      <c r="M2737" s="35">
        <v>0</v>
      </c>
      <c r="N2737" s="37"/>
      <c r="O2737" s="33"/>
      <c r="P2737" s="35">
        <v>0</v>
      </c>
    </row>
    <row r="2738" spans="1:16" ht="13.15" customHeight="1" x14ac:dyDescent="0.25">
      <c r="A2738" s="33" t="s">
        <v>54</v>
      </c>
      <c r="B2738" s="45" t="s">
        <v>3033</v>
      </c>
      <c r="C2738" s="46">
        <v>41</v>
      </c>
      <c r="D2738" s="47" t="s">
        <v>88</v>
      </c>
      <c r="E2738" s="34">
        <v>45249</v>
      </c>
      <c r="F2738" s="33" t="s">
        <v>5387</v>
      </c>
      <c r="G2738" s="33" t="s">
        <v>3105</v>
      </c>
      <c r="H2738" s="37"/>
      <c r="I2738" s="35">
        <v>9707.6185000000005</v>
      </c>
      <c r="J2738" s="35">
        <v>9707.6185000000005</v>
      </c>
      <c r="K2738" s="35">
        <v>1844.4474999999998</v>
      </c>
      <c r="L2738" s="35">
        <v>11552.066000000001</v>
      </c>
      <c r="M2738" s="35">
        <v>0</v>
      </c>
      <c r="N2738" s="37"/>
      <c r="O2738" s="33"/>
      <c r="P2738" s="35">
        <v>0</v>
      </c>
    </row>
    <row r="2739" spans="1:16" ht="13.15" customHeight="1" x14ac:dyDescent="0.25">
      <c r="A2739" s="33" t="s">
        <v>54</v>
      </c>
      <c r="B2739" s="45" t="s">
        <v>3033</v>
      </c>
      <c r="C2739" s="46">
        <v>42</v>
      </c>
      <c r="D2739" s="47" t="s">
        <v>88</v>
      </c>
      <c r="E2739" s="34">
        <v>45249</v>
      </c>
      <c r="F2739" s="33" t="s">
        <v>5393</v>
      </c>
      <c r="G2739" s="33" t="s">
        <v>3106</v>
      </c>
      <c r="H2739" s="37"/>
      <c r="I2739" s="35">
        <v>4709.6000000000004</v>
      </c>
      <c r="J2739" s="35">
        <v>4709.6000000000004</v>
      </c>
      <c r="K2739" s="35">
        <v>894.82399999999996</v>
      </c>
      <c r="L2739" s="35">
        <v>5604.424</v>
      </c>
      <c r="M2739" s="35">
        <v>5604.424</v>
      </c>
      <c r="N2739" s="33" t="s">
        <v>3107</v>
      </c>
      <c r="O2739" s="43">
        <v>45252</v>
      </c>
      <c r="P2739" s="36">
        <v>0</v>
      </c>
    </row>
    <row r="2740" spans="1:16" ht="13.15" customHeight="1" x14ac:dyDescent="0.25">
      <c r="A2740" s="33" t="s">
        <v>54</v>
      </c>
      <c r="B2740" s="45" t="s">
        <v>3033</v>
      </c>
      <c r="C2740" s="46">
        <v>43</v>
      </c>
      <c r="D2740" s="47" t="s">
        <v>88</v>
      </c>
      <c r="E2740" s="34">
        <v>45253</v>
      </c>
      <c r="F2740" s="33" t="s">
        <v>5383</v>
      </c>
      <c r="G2740" s="33" t="s">
        <v>3108</v>
      </c>
      <c r="H2740" s="33" t="s">
        <v>3653</v>
      </c>
      <c r="I2740" s="35">
        <v>1578000</v>
      </c>
      <c r="J2740" s="35">
        <v>1578000</v>
      </c>
      <c r="K2740" s="35">
        <v>3420</v>
      </c>
      <c r="L2740" s="35">
        <v>1581420</v>
      </c>
      <c r="M2740" s="35">
        <v>0</v>
      </c>
      <c r="N2740" s="33"/>
      <c r="O2740" s="43"/>
      <c r="P2740" s="36">
        <v>0</v>
      </c>
    </row>
    <row r="2741" spans="1:16" ht="13.15" customHeight="1" x14ac:dyDescent="0.25">
      <c r="A2741" s="33" t="s">
        <v>54</v>
      </c>
      <c r="B2741" s="45" t="s">
        <v>3033</v>
      </c>
      <c r="C2741" s="46">
        <v>44</v>
      </c>
      <c r="D2741" s="47" t="s">
        <v>88</v>
      </c>
      <c r="E2741" s="34">
        <v>45258</v>
      </c>
      <c r="F2741" s="33" t="s">
        <v>5396</v>
      </c>
      <c r="G2741" s="33" t="s">
        <v>3109</v>
      </c>
      <c r="H2741" s="33" t="s">
        <v>2616</v>
      </c>
      <c r="I2741" s="35">
        <v>150</v>
      </c>
      <c r="J2741" s="35">
        <v>150</v>
      </c>
      <c r="K2741" s="35">
        <v>0</v>
      </c>
      <c r="L2741" s="35">
        <v>150</v>
      </c>
      <c r="M2741" s="35">
        <v>0</v>
      </c>
      <c r="N2741" s="37"/>
      <c r="O2741" s="33"/>
      <c r="P2741" s="35">
        <v>0</v>
      </c>
    </row>
    <row r="2742" spans="1:16" ht="13.15" customHeight="1" x14ac:dyDescent="0.25">
      <c r="A2742" s="33" t="s">
        <v>54</v>
      </c>
      <c r="B2742" s="45" t="s">
        <v>3033</v>
      </c>
      <c r="C2742" s="46">
        <v>45</v>
      </c>
      <c r="D2742" s="47" t="s">
        <v>88</v>
      </c>
      <c r="E2742" s="34">
        <v>45258</v>
      </c>
      <c r="F2742" s="33" t="s">
        <v>5397</v>
      </c>
      <c r="G2742" s="33" t="s">
        <v>3110</v>
      </c>
      <c r="H2742" s="37"/>
      <c r="I2742" s="35">
        <v>14501.469000000001</v>
      </c>
      <c r="J2742" s="35">
        <v>14501.469000000001</v>
      </c>
      <c r="K2742" s="35">
        <v>2755.2784999999999</v>
      </c>
      <c r="L2742" s="35">
        <v>17256.747500000001</v>
      </c>
      <c r="M2742" s="35">
        <v>0</v>
      </c>
      <c r="N2742" s="33"/>
      <c r="O2742" s="43"/>
      <c r="P2742" s="36">
        <v>0</v>
      </c>
    </row>
    <row r="2743" spans="1:16" ht="13.15" customHeight="1" x14ac:dyDescent="0.25">
      <c r="A2743" s="33" t="s">
        <v>54</v>
      </c>
      <c r="B2743" s="45" t="s">
        <v>3033</v>
      </c>
      <c r="C2743" s="46">
        <v>46</v>
      </c>
      <c r="D2743" s="47" t="s">
        <v>88</v>
      </c>
      <c r="E2743" s="34">
        <v>45259</v>
      </c>
      <c r="F2743" s="33" t="s">
        <v>5398</v>
      </c>
      <c r="G2743" s="33" t="s">
        <v>3111</v>
      </c>
      <c r="H2743" s="33" t="s">
        <v>3599</v>
      </c>
      <c r="I2743" s="35">
        <v>7200</v>
      </c>
      <c r="J2743" s="35">
        <v>7200</v>
      </c>
      <c r="K2743" s="35">
        <v>1368</v>
      </c>
      <c r="L2743" s="35">
        <v>8568</v>
      </c>
      <c r="M2743" s="35">
        <v>8568</v>
      </c>
      <c r="N2743" s="33" t="s">
        <v>3112</v>
      </c>
      <c r="O2743" s="43">
        <v>45251</v>
      </c>
      <c r="P2743" s="36">
        <v>0</v>
      </c>
    </row>
    <row r="2744" spans="1:16" ht="13.15" customHeight="1" x14ac:dyDescent="0.25">
      <c r="A2744" s="33" t="s">
        <v>54</v>
      </c>
      <c r="B2744" s="45" t="s">
        <v>3033</v>
      </c>
      <c r="C2744" s="46">
        <v>47</v>
      </c>
      <c r="D2744" s="47" t="s">
        <v>88</v>
      </c>
      <c r="E2744" s="34">
        <v>45288</v>
      </c>
      <c r="F2744" s="33" t="s">
        <v>5371</v>
      </c>
      <c r="G2744" s="33" t="s">
        <v>3113</v>
      </c>
      <c r="H2744" s="37"/>
      <c r="I2744" s="35">
        <v>900</v>
      </c>
      <c r="J2744" s="35">
        <v>900</v>
      </c>
      <c r="K2744" s="35">
        <v>171</v>
      </c>
      <c r="L2744" s="35">
        <v>1071</v>
      </c>
      <c r="M2744" s="36">
        <v>0</v>
      </c>
      <c r="N2744" s="37"/>
      <c r="O2744" s="33"/>
      <c r="P2744" s="35">
        <v>1071</v>
      </c>
    </row>
    <row r="2745" spans="1:16" ht="13.15" customHeight="1" x14ac:dyDescent="0.25">
      <c r="A2745" s="33" t="s">
        <v>54</v>
      </c>
      <c r="B2745" s="45" t="s">
        <v>3033</v>
      </c>
      <c r="C2745" s="46">
        <v>48</v>
      </c>
      <c r="D2745" s="47" t="s">
        <v>88</v>
      </c>
      <c r="E2745" s="34">
        <v>45291</v>
      </c>
      <c r="F2745" s="33" t="s">
        <v>5399</v>
      </c>
      <c r="G2745" s="33" t="s">
        <v>3114</v>
      </c>
      <c r="H2745" s="37"/>
      <c r="I2745" s="35">
        <v>9189.594000000001</v>
      </c>
      <c r="J2745" s="35">
        <v>9189.594000000001</v>
      </c>
      <c r="K2745" s="35">
        <v>1746.0229999999999</v>
      </c>
      <c r="L2745" s="35">
        <v>10935.617</v>
      </c>
      <c r="M2745" s="35">
        <v>10935.617</v>
      </c>
      <c r="N2745" s="33" t="s">
        <v>3115</v>
      </c>
      <c r="O2745" s="43">
        <v>45286</v>
      </c>
      <c r="P2745" s="36">
        <v>0</v>
      </c>
    </row>
    <row r="2746" spans="1:16" ht="13.15" customHeight="1" x14ac:dyDescent="0.25">
      <c r="A2746" s="33" t="s">
        <v>54</v>
      </c>
      <c r="B2746" s="45" t="s">
        <v>3033</v>
      </c>
      <c r="C2746" s="46">
        <v>49</v>
      </c>
      <c r="D2746" s="47" t="s">
        <v>88</v>
      </c>
      <c r="E2746" s="34">
        <v>45266</v>
      </c>
      <c r="F2746" s="33" t="s">
        <v>5400</v>
      </c>
      <c r="G2746" s="33" t="s">
        <v>3116</v>
      </c>
      <c r="H2746" s="37"/>
      <c r="I2746" s="35">
        <v>96200.901500000007</v>
      </c>
      <c r="J2746" s="35">
        <v>96200.901500000007</v>
      </c>
      <c r="K2746" s="35">
        <v>18278.1715</v>
      </c>
      <c r="L2746" s="35">
        <v>114479.073</v>
      </c>
      <c r="M2746" s="35">
        <v>0</v>
      </c>
      <c r="N2746" s="33"/>
      <c r="O2746" s="43"/>
      <c r="P2746" s="36">
        <v>0</v>
      </c>
    </row>
    <row r="2747" spans="1:16" ht="13.15" customHeight="1" x14ac:dyDescent="0.25">
      <c r="A2747" s="33" t="s">
        <v>54</v>
      </c>
      <c r="B2747" s="45" t="s">
        <v>3033</v>
      </c>
      <c r="C2747" s="46">
        <v>50</v>
      </c>
      <c r="D2747" s="47" t="s">
        <v>88</v>
      </c>
      <c r="E2747" s="34">
        <v>45267</v>
      </c>
      <c r="F2747" s="33" t="s">
        <v>5401</v>
      </c>
      <c r="G2747" s="33" t="s">
        <v>3117</v>
      </c>
      <c r="H2747" s="37"/>
      <c r="I2747" s="35">
        <v>3399.69</v>
      </c>
      <c r="J2747" s="36">
        <v>0</v>
      </c>
      <c r="K2747" s="35">
        <v>645.94100000000003</v>
      </c>
      <c r="L2747" s="35">
        <v>4045.6309999999999</v>
      </c>
      <c r="M2747" s="35">
        <v>0</v>
      </c>
      <c r="N2747" s="37"/>
      <c r="O2747" s="33"/>
      <c r="P2747" s="35">
        <v>0</v>
      </c>
    </row>
    <row r="2748" spans="1:16" ht="13.15" customHeight="1" x14ac:dyDescent="0.25">
      <c r="A2748" s="33" t="s">
        <v>54</v>
      </c>
      <c r="B2748" s="45" t="s">
        <v>3033</v>
      </c>
      <c r="C2748" s="46">
        <v>51</v>
      </c>
      <c r="D2748" s="47" t="s">
        <v>88</v>
      </c>
      <c r="E2748" s="34">
        <v>45277</v>
      </c>
      <c r="F2748" s="33" t="s">
        <v>5373</v>
      </c>
      <c r="G2748" s="33" t="s">
        <v>3118</v>
      </c>
      <c r="H2748" s="37"/>
      <c r="I2748" s="35">
        <v>41329.94</v>
      </c>
      <c r="J2748" s="35">
        <v>41329.94</v>
      </c>
      <c r="K2748" s="35">
        <v>7852.6884999999993</v>
      </c>
      <c r="L2748" s="35">
        <v>49182.628499999999</v>
      </c>
      <c r="M2748" s="35">
        <v>0</v>
      </c>
      <c r="N2748" s="33"/>
      <c r="O2748" s="43"/>
      <c r="P2748" s="36">
        <v>0</v>
      </c>
    </row>
    <row r="2749" spans="1:16" ht="13.15" customHeight="1" x14ac:dyDescent="0.25">
      <c r="A2749" s="33" t="s">
        <v>54</v>
      </c>
      <c r="B2749" s="45" t="s">
        <v>3033</v>
      </c>
      <c r="C2749" s="46">
        <v>52</v>
      </c>
      <c r="D2749" s="47" t="s">
        <v>88</v>
      </c>
      <c r="E2749" s="34">
        <v>45280</v>
      </c>
      <c r="F2749" s="33" t="s">
        <v>5368</v>
      </c>
      <c r="G2749" s="33" t="s">
        <v>3119</v>
      </c>
      <c r="H2749" s="37"/>
      <c r="I2749" s="35">
        <v>139949.42499999999</v>
      </c>
      <c r="J2749" s="35">
        <v>139949.42499999999</v>
      </c>
      <c r="K2749" s="35">
        <v>26590.390999999996</v>
      </c>
      <c r="L2749" s="35">
        <v>166539.81599999999</v>
      </c>
      <c r="M2749" s="35">
        <v>166539.81599999999</v>
      </c>
      <c r="N2749" s="33" t="s">
        <v>3115</v>
      </c>
      <c r="O2749" s="43">
        <v>45290</v>
      </c>
      <c r="P2749" s="36">
        <v>0</v>
      </c>
    </row>
    <row r="2750" spans="1:16" ht="13.15" customHeight="1" x14ac:dyDescent="0.25">
      <c r="A2750" s="33" t="s">
        <v>54</v>
      </c>
      <c r="B2750" s="45" t="s">
        <v>3033</v>
      </c>
      <c r="C2750" s="46">
        <v>53</v>
      </c>
      <c r="D2750" s="47" t="s">
        <v>88</v>
      </c>
      <c r="E2750" s="34">
        <v>45291</v>
      </c>
      <c r="F2750" s="33" t="s">
        <v>5402</v>
      </c>
      <c r="G2750" s="33" t="s">
        <v>3793</v>
      </c>
      <c r="H2750" s="33" t="s">
        <v>3794</v>
      </c>
      <c r="I2750" s="35">
        <v>110191.93500000001</v>
      </c>
      <c r="J2750" s="36">
        <v>0</v>
      </c>
      <c r="K2750" s="35">
        <v>0</v>
      </c>
      <c r="L2750" s="35">
        <v>110191.93500000001</v>
      </c>
      <c r="M2750" s="35">
        <v>0</v>
      </c>
      <c r="N2750" s="37"/>
      <c r="O2750" s="33"/>
      <c r="P2750" s="35">
        <v>0</v>
      </c>
    </row>
    <row r="2751" spans="1:16" ht="13.15" customHeight="1" x14ac:dyDescent="0.25">
      <c r="A2751" s="33" t="s">
        <v>54</v>
      </c>
      <c r="B2751" s="45" t="s">
        <v>3033</v>
      </c>
      <c r="C2751" s="46">
        <v>54</v>
      </c>
      <c r="D2751" s="47" t="s">
        <v>88</v>
      </c>
      <c r="E2751" s="34">
        <v>45291</v>
      </c>
      <c r="F2751" s="33" t="s">
        <v>5403</v>
      </c>
      <c r="G2751" s="33" t="s">
        <v>3795</v>
      </c>
      <c r="H2751" s="33" t="s">
        <v>3796</v>
      </c>
      <c r="I2751" s="35">
        <v>5845.4040000000005</v>
      </c>
      <c r="J2751" s="36">
        <v>0</v>
      </c>
      <c r="K2751" s="35">
        <v>0</v>
      </c>
      <c r="L2751" s="35">
        <v>5845.4040000000005</v>
      </c>
      <c r="M2751" s="35">
        <v>0</v>
      </c>
      <c r="N2751" s="37"/>
      <c r="O2751" s="33"/>
      <c r="P2751" s="35">
        <v>0</v>
      </c>
    </row>
    <row r="2752" spans="1:16" ht="13.15" customHeight="1" x14ac:dyDescent="0.25">
      <c r="A2752" s="33" t="s">
        <v>54</v>
      </c>
      <c r="B2752" s="45" t="s">
        <v>3033</v>
      </c>
      <c r="C2752" s="46">
        <v>55</v>
      </c>
      <c r="D2752" s="47" t="s">
        <v>88</v>
      </c>
      <c r="E2752" s="34">
        <v>45291</v>
      </c>
      <c r="F2752" s="33" t="s">
        <v>5404</v>
      </c>
      <c r="G2752" s="33" t="s">
        <v>3797</v>
      </c>
      <c r="H2752" s="33" t="s">
        <v>3120</v>
      </c>
      <c r="I2752" s="35">
        <v>40198.433000000005</v>
      </c>
      <c r="J2752" s="36">
        <v>0</v>
      </c>
      <c r="K2752" s="35">
        <v>0</v>
      </c>
      <c r="L2752" s="35">
        <v>40198.433000000005</v>
      </c>
      <c r="M2752" s="35">
        <v>0</v>
      </c>
      <c r="N2752" s="37"/>
      <c r="O2752" s="33"/>
      <c r="P2752" s="35">
        <v>0</v>
      </c>
    </row>
    <row r="2753" spans="1:16" ht="13.15" customHeight="1" x14ac:dyDescent="0.25">
      <c r="A2753" s="33" t="s">
        <v>54</v>
      </c>
      <c r="B2753" s="45" t="s">
        <v>3033</v>
      </c>
      <c r="C2753" s="46">
        <v>56</v>
      </c>
      <c r="D2753" s="47" t="s">
        <v>88</v>
      </c>
      <c r="E2753" s="34">
        <v>45291</v>
      </c>
      <c r="F2753" s="33" t="s">
        <v>5404</v>
      </c>
      <c r="G2753" s="33" t="s">
        <v>3798</v>
      </c>
      <c r="H2753" s="33" t="s">
        <v>3796</v>
      </c>
      <c r="I2753" s="35">
        <v>8899.7199999999993</v>
      </c>
      <c r="J2753" s="36">
        <v>0</v>
      </c>
      <c r="K2753" s="35">
        <v>0</v>
      </c>
      <c r="L2753" s="35">
        <v>8899.7199999999993</v>
      </c>
      <c r="M2753" s="35">
        <v>0</v>
      </c>
      <c r="N2753" s="37"/>
      <c r="O2753" s="33"/>
      <c r="P2753" s="35">
        <v>0</v>
      </c>
    </row>
    <row r="2754" spans="1:16" ht="13.15" customHeight="1" x14ac:dyDescent="0.25">
      <c r="A2754" s="33" t="s">
        <v>54</v>
      </c>
      <c r="B2754" s="45" t="s">
        <v>3033</v>
      </c>
      <c r="C2754" s="46">
        <v>57</v>
      </c>
      <c r="D2754" s="47" t="s">
        <v>88</v>
      </c>
      <c r="E2754" s="34">
        <v>45291</v>
      </c>
      <c r="F2754" s="33" t="s">
        <v>5405</v>
      </c>
      <c r="G2754" s="33" t="s">
        <v>3799</v>
      </c>
      <c r="H2754" s="33" t="s">
        <v>3800</v>
      </c>
      <c r="I2754" s="35">
        <v>36137.504999999997</v>
      </c>
      <c r="J2754" s="36">
        <v>0</v>
      </c>
      <c r="K2754" s="35">
        <v>0</v>
      </c>
      <c r="L2754" s="35">
        <v>36137.504999999997</v>
      </c>
      <c r="M2754" s="35">
        <v>0</v>
      </c>
      <c r="N2754" s="37"/>
      <c r="O2754" s="33"/>
      <c r="P2754" s="35">
        <v>0</v>
      </c>
    </row>
    <row r="2755" spans="1:16" ht="13.15" customHeight="1" x14ac:dyDescent="0.25">
      <c r="A2755" s="33" t="s">
        <v>54</v>
      </c>
      <c r="B2755" s="45" t="s">
        <v>3033</v>
      </c>
      <c r="C2755" s="46">
        <v>58</v>
      </c>
      <c r="D2755" s="47" t="s">
        <v>88</v>
      </c>
      <c r="E2755" s="34">
        <v>45291</v>
      </c>
      <c r="F2755" s="33" t="s">
        <v>5402</v>
      </c>
      <c r="G2755" s="33" t="s">
        <v>3801</v>
      </c>
      <c r="H2755" s="33" t="s">
        <v>3802</v>
      </c>
      <c r="I2755" s="35">
        <v>15788.4035</v>
      </c>
      <c r="J2755" s="36">
        <v>0</v>
      </c>
      <c r="K2755" s="35">
        <v>0</v>
      </c>
      <c r="L2755" s="35">
        <v>15788.4035</v>
      </c>
      <c r="M2755" s="35">
        <v>0</v>
      </c>
      <c r="N2755" s="37"/>
      <c r="O2755" s="33"/>
      <c r="P2755" s="35">
        <v>0</v>
      </c>
    </row>
    <row r="2756" spans="1:16" ht="13.15" customHeight="1" x14ac:dyDescent="0.25">
      <c r="A2756" s="33" t="s">
        <v>54</v>
      </c>
      <c r="B2756" s="45" t="s">
        <v>3033</v>
      </c>
      <c r="C2756" s="46">
        <v>59</v>
      </c>
      <c r="D2756" s="47" t="s">
        <v>88</v>
      </c>
      <c r="E2756" s="34">
        <v>45291</v>
      </c>
      <c r="F2756" s="33" t="s">
        <v>5402</v>
      </c>
      <c r="G2756" s="33" t="s">
        <v>3803</v>
      </c>
      <c r="H2756" s="33" t="s">
        <v>3802</v>
      </c>
      <c r="I2756" s="35">
        <v>11116.408500000001</v>
      </c>
      <c r="J2756" s="36">
        <v>0</v>
      </c>
      <c r="K2756" s="35">
        <v>0</v>
      </c>
      <c r="L2756" s="35">
        <v>11116.408500000001</v>
      </c>
      <c r="M2756" s="35">
        <v>0</v>
      </c>
      <c r="N2756" s="37"/>
      <c r="O2756" s="33"/>
      <c r="P2756" s="35">
        <v>0</v>
      </c>
    </row>
    <row r="2757" spans="1:16" ht="13.15" customHeight="1" x14ac:dyDescent="0.25">
      <c r="A2757" s="33" t="s">
        <v>54</v>
      </c>
      <c r="B2757" s="45" t="s">
        <v>3033</v>
      </c>
      <c r="C2757" s="46">
        <v>60</v>
      </c>
      <c r="D2757" s="47" t="s">
        <v>88</v>
      </c>
      <c r="E2757" s="34">
        <v>45291</v>
      </c>
      <c r="F2757" s="33" t="s">
        <v>5402</v>
      </c>
      <c r="G2757" s="33" t="s">
        <v>3804</v>
      </c>
      <c r="H2757" s="33" t="s">
        <v>3805</v>
      </c>
      <c r="I2757" s="35">
        <v>16598.014999999999</v>
      </c>
      <c r="J2757" s="36">
        <v>0</v>
      </c>
      <c r="K2757" s="35">
        <v>0</v>
      </c>
      <c r="L2757" s="35">
        <v>16598.014999999999</v>
      </c>
      <c r="M2757" s="35">
        <v>0</v>
      </c>
      <c r="N2757" s="37"/>
      <c r="O2757" s="33"/>
      <c r="P2757" s="35">
        <v>0</v>
      </c>
    </row>
    <row r="2758" spans="1:16" ht="13.15" customHeight="1" x14ac:dyDescent="0.25">
      <c r="A2758" s="33" t="s">
        <v>54</v>
      </c>
      <c r="B2758" s="45" t="s">
        <v>3033</v>
      </c>
      <c r="C2758" s="46">
        <v>61</v>
      </c>
      <c r="D2758" s="47" t="s">
        <v>88</v>
      </c>
      <c r="E2758" s="34">
        <v>45291</v>
      </c>
      <c r="F2758" s="33" t="s">
        <v>5402</v>
      </c>
      <c r="G2758" s="33" t="s">
        <v>3806</v>
      </c>
      <c r="H2758" s="33" t="s">
        <v>3121</v>
      </c>
      <c r="I2758" s="35">
        <v>3388.3344999999999</v>
      </c>
      <c r="J2758" s="36">
        <v>0</v>
      </c>
      <c r="K2758" s="35">
        <v>0</v>
      </c>
      <c r="L2758" s="35">
        <v>3388.3344999999999</v>
      </c>
      <c r="M2758" s="35">
        <v>0</v>
      </c>
      <c r="N2758" s="37"/>
      <c r="O2758" s="33"/>
      <c r="P2758" s="35">
        <v>0</v>
      </c>
    </row>
    <row r="2759" spans="1:16" ht="13.15" customHeight="1" x14ac:dyDescent="0.25">
      <c r="A2759" s="33" t="s">
        <v>54</v>
      </c>
      <c r="B2759" s="45" t="s">
        <v>3033</v>
      </c>
      <c r="C2759" s="46">
        <v>62</v>
      </c>
      <c r="D2759" s="47" t="s">
        <v>88</v>
      </c>
      <c r="E2759" s="34">
        <v>45291</v>
      </c>
      <c r="F2759" s="33" t="s">
        <v>5406</v>
      </c>
      <c r="G2759" s="33" t="s">
        <v>3807</v>
      </c>
      <c r="H2759" s="37"/>
      <c r="I2759" s="35">
        <v>10179</v>
      </c>
      <c r="J2759" s="36">
        <v>0</v>
      </c>
      <c r="K2759" s="35">
        <v>0</v>
      </c>
      <c r="L2759" s="35">
        <v>10179</v>
      </c>
      <c r="M2759" s="35">
        <v>0</v>
      </c>
      <c r="N2759" s="37"/>
      <c r="O2759" s="33"/>
      <c r="P2759" s="35">
        <v>0</v>
      </c>
    </row>
    <row r="2760" spans="1:16" ht="13.15" customHeight="1" x14ac:dyDescent="0.25">
      <c r="A2760" s="33" t="s">
        <v>54</v>
      </c>
      <c r="B2760" s="45" t="s">
        <v>3033</v>
      </c>
      <c r="C2760" s="46">
        <v>63</v>
      </c>
      <c r="D2760" s="47" t="s">
        <v>88</v>
      </c>
      <c r="E2760" s="34">
        <v>45291</v>
      </c>
      <c r="F2760" s="33" t="s">
        <v>5406</v>
      </c>
      <c r="G2760" s="33" t="s">
        <v>3808</v>
      </c>
      <c r="H2760" s="37"/>
      <c r="I2760" s="35">
        <v>5896.8</v>
      </c>
      <c r="J2760" s="36">
        <v>0</v>
      </c>
      <c r="K2760" s="35">
        <v>0</v>
      </c>
      <c r="L2760" s="35">
        <v>5896.8</v>
      </c>
      <c r="M2760" s="35">
        <v>0</v>
      </c>
      <c r="N2760" s="37"/>
      <c r="O2760" s="33"/>
      <c r="P2760" s="35">
        <v>0</v>
      </c>
    </row>
    <row r="2761" spans="1:16" ht="13.15" customHeight="1" x14ac:dyDescent="0.25">
      <c r="A2761" s="33" t="s">
        <v>54</v>
      </c>
      <c r="B2761" s="45" t="s">
        <v>3033</v>
      </c>
      <c r="C2761" s="46">
        <v>64</v>
      </c>
      <c r="D2761" s="47" t="s">
        <v>88</v>
      </c>
      <c r="E2761" s="34">
        <v>45291</v>
      </c>
      <c r="F2761" s="33" t="s">
        <v>5407</v>
      </c>
      <c r="G2761" s="33" t="s">
        <v>3809</v>
      </c>
      <c r="H2761" s="37"/>
      <c r="I2761" s="35">
        <v>503680.09</v>
      </c>
      <c r="J2761" s="36">
        <v>0</v>
      </c>
      <c r="K2761" s="35">
        <v>0</v>
      </c>
      <c r="L2761" s="35">
        <v>503680.09</v>
      </c>
      <c r="M2761" s="35">
        <v>0</v>
      </c>
      <c r="N2761" s="37"/>
      <c r="O2761" s="33"/>
      <c r="P2761" s="35">
        <v>0</v>
      </c>
    </row>
    <row r="2762" spans="1:16" ht="13.15" customHeight="1" x14ac:dyDescent="0.25">
      <c r="A2762" s="33" t="s">
        <v>54</v>
      </c>
      <c r="B2762" s="45" t="s">
        <v>3033</v>
      </c>
      <c r="C2762" s="46">
        <v>65</v>
      </c>
      <c r="D2762" s="47" t="s">
        <v>88</v>
      </c>
      <c r="E2762" s="34">
        <v>45291</v>
      </c>
      <c r="F2762" s="33" t="s">
        <v>5373</v>
      </c>
      <c r="G2762" s="33" t="s">
        <v>3810</v>
      </c>
      <c r="H2762" s="37"/>
      <c r="I2762" s="35">
        <v>1012473.3414999999</v>
      </c>
      <c r="J2762" s="36">
        <v>0</v>
      </c>
      <c r="K2762" s="35">
        <v>0</v>
      </c>
      <c r="L2762" s="35">
        <v>1012473.3414999999</v>
      </c>
      <c r="M2762" s="35">
        <v>0</v>
      </c>
      <c r="N2762" s="37"/>
      <c r="O2762" s="33"/>
      <c r="P2762" s="35">
        <v>0</v>
      </c>
    </row>
    <row r="2763" spans="1:16" ht="13.15" customHeight="1" x14ac:dyDescent="0.25">
      <c r="A2763" s="33" t="s">
        <v>54</v>
      </c>
      <c r="B2763" s="45" t="s">
        <v>3033</v>
      </c>
      <c r="C2763" s="46">
        <v>66</v>
      </c>
      <c r="D2763" s="47" t="s">
        <v>88</v>
      </c>
      <c r="E2763" s="34">
        <v>45291</v>
      </c>
      <c r="F2763" s="33" t="s">
        <v>5408</v>
      </c>
      <c r="G2763" s="33" t="s">
        <v>3811</v>
      </c>
      <c r="H2763" s="37"/>
      <c r="I2763" s="35">
        <v>128656.731</v>
      </c>
      <c r="J2763" s="36">
        <v>0</v>
      </c>
      <c r="K2763" s="35">
        <v>0</v>
      </c>
      <c r="L2763" s="35">
        <v>128656.731</v>
      </c>
      <c r="M2763" s="35">
        <v>0</v>
      </c>
      <c r="N2763" s="37"/>
      <c r="O2763" s="33"/>
      <c r="P2763" s="35">
        <v>0</v>
      </c>
    </row>
    <row r="2764" spans="1:16" ht="13.15" customHeight="1" x14ac:dyDescent="0.25">
      <c r="A2764" s="33" t="s">
        <v>54</v>
      </c>
      <c r="B2764" s="45" t="s">
        <v>3033</v>
      </c>
      <c r="C2764" s="46">
        <v>67</v>
      </c>
      <c r="D2764" s="47" t="s">
        <v>88</v>
      </c>
      <c r="E2764" s="34">
        <v>45291</v>
      </c>
      <c r="F2764" s="33" t="s">
        <v>5409</v>
      </c>
      <c r="G2764" s="33" t="s">
        <v>3812</v>
      </c>
      <c r="H2764" s="37"/>
      <c r="I2764" s="35">
        <v>112736.40549999999</v>
      </c>
      <c r="J2764" s="36">
        <v>0</v>
      </c>
      <c r="K2764" s="35">
        <v>0</v>
      </c>
      <c r="L2764" s="35">
        <v>112736.40549999999</v>
      </c>
      <c r="M2764" s="35">
        <v>0</v>
      </c>
      <c r="N2764" s="37"/>
      <c r="O2764" s="33"/>
      <c r="P2764" s="35">
        <v>0</v>
      </c>
    </row>
    <row r="2765" spans="1:16" ht="13.15" customHeight="1" x14ac:dyDescent="0.25">
      <c r="A2765" s="33" t="s">
        <v>54</v>
      </c>
      <c r="B2765" s="45" t="s">
        <v>3033</v>
      </c>
      <c r="C2765" s="46">
        <v>68</v>
      </c>
      <c r="D2765" s="47" t="s">
        <v>88</v>
      </c>
      <c r="E2765" s="34">
        <v>45291</v>
      </c>
      <c r="F2765" s="33" t="s">
        <v>5402</v>
      </c>
      <c r="G2765" s="33" t="s">
        <v>3813</v>
      </c>
      <c r="H2765" s="33" t="s">
        <v>3814</v>
      </c>
      <c r="I2765" s="35">
        <v>135427.48700000002</v>
      </c>
      <c r="J2765" s="36">
        <v>0</v>
      </c>
      <c r="K2765" s="35">
        <v>0</v>
      </c>
      <c r="L2765" s="35">
        <v>135427.48700000002</v>
      </c>
      <c r="M2765" s="35">
        <v>0</v>
      </c>
      <c r="N2765" s="37"/>
      <c r="O2765" s="33"/>
      <c r="P2765" s="35">
        <v>0</v>
      </c>
    </row>
    <row r="2766" spans="1:16" ht="13.15" customHeight="1" x14ac:dyDescent="0.25">
      <c r="A2766" s="33" t="s">
        <v>54</v>
      </c>
      <c r="B2766" s="45" t="s">
        <v>3033</v>
      </c>
      <c r="C2766" s="46">
        <v>69</v>
      </c>
      <c r="D2766" s="47" t="s">
        <v>88</v>
      </c>
      <c r="E2766" s="34">
        <v>45291</v>
      </c>
      <c r="F2766" s="33" t="s">
        <v>5402</v>
      </c>
      <c r="G2766" s="33" t="s">
        <v>3815</v>
      </c>
      <c r="H2766" s="33" t="s">
        <v>3816</v>
      </c>
      <c r="I2766" s="35">
        <v>62088.531999999992</v>
      </c>
      <c r="J2766" s="36">
        <v>0</v>
      </c>
      <c r="K2766" s="35">
        <v>0</v>
      </c>
      <c r="L2766" s="35">
        <v>62088.531999999992</v>
      </c>
      <c r="M2766" s="35">
        <v>0</v>
      </c>
      <c r="N2766" s="37"/>
      <c r="O2766" s="33"/>
      <c r="P2766" s="35">
        <v>0</v>
      </c>
    </row>
    <row r="2767" spans="1:16" ht="13.15" customHeight="1" x14ac:dyDescent="0.25">
      <c r="A2767" s="33" t="s">
        <v>54</v>
      </c>
      <c r="B2767" s="45" t="s">
        <v>3033</v>
      </c>
      <c r="C2767" s="46">
        <v>70</v>
      </c>
      <c r="D2767" s="47" t="s">
        <v>88</v>
      </c>
      <c r="E2767" s="34">
        <v>45291</v>
      </c>
      <c r="F2767" s="33" t="s">
        <v>5402</v>
      </c>
      <c r="G2767" s="33" t="s">
        <v>3817</v>
      </c>
      <c r="H2767" s="33" t="s">
        <v>3818</v>
      </c>
      <c r="I2767" s="35">
        <v>57931.911</v>
      </c>
      <c r="J2767" s="36">
        <v>0</v>
      </c>
      <c r="K2767" s="35">
        <v>0</v>
      </c>
      <c r="L2767" s="35">
        <v>57931.911</v>
      </c>
      <c r="M2767" s="35">
        <v>0</v>
      </c>
      <c r="N2767" s="37"/>
      <c r="O2767" s="33"/>
      <c r="P2767" s="35">
        <v>0</v>
      </c>
    </row>
    <row r="2768" spans="1:16" ht="13.15" customHeight="1" x14ac:dyDescent="0.25">
      <c r="A2768" s="33" t="s">
        <v>54</v>
      </c>
      <c r="B2768" s="45" t="s">
        <v>3033</v>
      </c>
      <c r="C2768" s="46">
        <v>71</v>
      </c>
      <c r="D2768" s="47" t="s">
        <v>88</v>
      </c>
      <c r="E2768" s="34">
        <v>45291</v>
      </c>
      <c r="F2768" s="33" t="s">
        <v>5402</v>
      </c>
      <c r="G2768" s="33" t="s">
        <v>3819</v>
      </c>
      <c r="H2768" s="33" t="s">
        <v>3820</v>
      </c>
      <c r="I2768" s="35">
        <v>30422.786499999998</v>
      </c>
      <c r="J2768" s="36">
        <v>0</v>
      </c>
      <c r="K2768" s="35">
        <v>0</v>
      </c>
      <c r="L2768" s="35">
        <v>30422.786499999998</v>
      </c>
      <c r="M2768" s="35">
        <v>0</v>
      </c>
      <c r="N2768" s="37"/>
      <c r="O2768" s="33"/>
      <c r="P2768" s="35">
        <v>0</v>
      </c>
    </row>
    <row r="2769" spans="1:16" ht="13.15" customHeight="1" x14ac:dyDescent="0.25">
      <c r="A2769" s="33" t="s">
        <v>55</v>
      </c>
      <c r="B2769" s="45" t="s">
        <v>3122</v>
      </c>
      <c r="C2769" s="46">
        <v>1</v>
      </c>
      <c r="D2769" s="47" t="s">
        <v>86</v>
      </c>
      <c r="E2769" s="34">
        <v>45237</v>
      </c>
      <c r="F2769" s="33" t="s">
        <v>4333</v>
      </c>
      <c r="G2769" s="33" t="s">
        <v>3123</v>
      </c>
      <c r="H2769" s="37"/>
      <c r="I2769" s="35">
        <v>-112800</v>
      </c>
      <c r="J2769" s="35">
        <v>-112800</v>
      </c>
      <c r="K2769" s="35">
        <v>-21432</v>
      </c>
      <c r="L2769" s="35">
        <v>-134232</v>
      </c>
      <c r="M2769" s="35">
        <v>0</v>
      </c>
      <c r="N2769" s="37"/>
      <c r="O2769" s="33"/>
      <c r="P2769" s="35">
        <v>0</v>
      </c>
    </row>
    <row r="2770" spans="1:16" ht="13.15" customHeight="1" x14ac:dyDescent="0.25">
      <c r="A2770" s="33" t="s">
        <v>55</v>
      </c>
      <c r="B2770" s="45" t="s">
        <v>3122</v>
      </c>
      <c r="C2770" s="46">
        <v>1</v>
      </c>
      <c r="D2770" s="47" t="s">
        <v>88</v>
      </c>
      <c r="E2770" s="34">
        <v>44941</v>
      </c>
      <c r="F2770" s="33" t="s">
        <v>5410</v>
      </c>
      <c r="G2770" s="33" t="s">
        <v>3124</v>
      </c>
      <c r="H2770" s="37"/>
      <c r="I2770" s="35">
        <v>13359.575000000001</v>
      </c>
      <c r="J2770" s="35">
        <v>13359.575000000001</v>
      </c>
      <c r="K2770" s="35">
        <v>2538.319</v>
      </c>
      <c r="L2770" s="35">
        <v>15897.894</v>
      </c>
      <c r="M2770" s="35">
        <v>0</v>
      </c>
      <c r="N2770" s="37"/>
      <c r="O2770" s="33"/>
      <c r="P2770" s="35">
        <v>0</v>
      </c>
    </row>
    <row r="2771" spans="1:16" ht="13.15" customHeight="1" x14ac:dyDescent="0.25">
      <c r="A2771" s="33" t="s">
        <v>55</v>
      </c>
      <c r="B2771" s="45" t="s">
        <v>3122</v>
      </c>
      <c r="C2771" s="46">
        <v>2</v>
      </c>
      <c r="D2771" s="47" t="s">
        <v>88</v>
      </c>
      <c r="E2771" s="34">
        <v>44972</v>
      </c>
      <c r="F2771" s="33" t="s">
        <v>5411</v>
      </c>
      <c r="G2771" s="33" t="s">
        <v>3126</v>
      </c>
      <c r="H2771" s="37"/>
      <c r="I2771" s="35">
        <v>1000</v>
      </c>
      <c r="J2771" s="35">
        <v>1000</v>
      </c>
      <c r="K2771" s="35">
        <v>190</v>
      </c>
      <c r="L2771" s="35">
        <v>1190</v>
      </c>
      <c r="M2771" s="35">
        <v>0</v>
      </c>
      <c r="N2771" s="37"/>
      <c r="O2771" s="33"/>
      <c r="P2771" s="35">
        <v>0</v>
      </c>
    </row>
    <row r="2772" spans="1:16" ht="13.15" customHeight="1" x14ac:dyDescent="0.25">
      <c r="A2772" s="33" t="s">
        <v>55</v>
      </c>
      <c r="B2772" s="45" t="s">
        <v>3122</v>
      </c>
      <c r="C2772" s="46">
        <v>2</v>
      </c>
      <c r="D2772" s="47" t="s">
        <v>86</v>
      </c>
      <c r="E2772" s="34">
        <v>45237</v>
      </c>
      <c r="F2772" s="33" t="s">
        <v>4333</v>
      </c>
      <c r="G2772" s="33" t="s">
        <v>3125</v>
      </c>
      <c r="H2772" s="37"/>
      <c r="I2772" s="35">
        <v>-169200</v>
      </c>
      <c r="J2772" s="35">
        <v>-169200</v>
      </c>
      <c r="K2772" s="35">
        <v>-32148</v>
      </c>
      <c r="L2772" s="35">
        <v>-201348</v>
      </c>
      <c r="M2772" s="35">
        <v>0</v>
      </c>
      <c r="N2772" s="37"/>
      <c r="O2772" s="33"/>
      <c r="P2772" s="35">
        <v>0</v>
      </c>
    </row>
    <row r="2773" spans="1:16" ht="13.15" customHeight="1" x14ac:dyDescent="0.25">
      <c r="A2773" s="33" t="s">
        <v>55</v>
      </c>
      <c r="B2773" s="45" t="s">
        <v>3122</v>
      </c>
      <c r="C2773" s="46">
        <v>3</v>
      </c>
      <c r="D2773" s="47" t="s">
        <v>88</v>
      </c>
      <c r="E2773" s="34">
        <v>44973</v>
      </c>
      <c r="F2773" s="33" t="s">
        <v>5412</v>
      </c>
      <c r="G2773" s="33" t="s">
        <v>3127</v>
      </c>
      <c r="H2773" s="37"/>
      <c r="I2773" s="35">
        <v>10000</v>
      </c>
      <c r="J2773" s="35">
        <v>10000</v>
      </c>
      <c r="K2773" s="35">
        <v>1900</v>
      </c>
      <c r="L2773" s="35">
        <v>11900</v>
      </c>
      <c r="M2773" s="35">
        <v>0</v>
      </c>
      <c r="N2773" s="37"/>
      <c r="O2773" s="33"/>
      <c r="P2773" s="35">
        <v>0</v>
      </c>
    </row>
    <row r="2774" spans="1:16" ht="13.15" customHeight="1" x14ac:dyDescent="0.25">
      <c r="A2774" s="33" t="s">
        <v>55</v>
      </c>
      <c r="B2774" s="45" t="s">
        <v>3122</v>
      </c>
      <c r="C2774" s="46">
        <v>4</v>
      </c>
      <c r="D2774" s="47" t="s">
        <v>88</v>
      </c>
      <c r="E2774" s="34">
        <v>44973</v>
      </c>
      <c r="F2774" s="33" t="s">
        <v>5413</v>
      </c>
      <c r="G2774" s="33" t="s">
        <v>3128</v>
      </c>
      <c r="H2774" s="37"/>
      <c r="I2774" s="35">
        <v>15859.575000000001</v>
      </c>
      <c r="J2774" s="35">
        <v>15859.575000000001</v>
      </c>
      <c r="K2774" s="35">
        <v>3013.319</v>
      </c>
      <c r="L2774" s="35">
        <v>18872.894</v>
      </c>
      <c r="M2774" s="35">
        <v>18872.894</v>
      </c>
      <c r="N2774" s="38">
        <v>45108</v>
      </c>
      <c r="O2774" s="43">
        <v>45112</v>
      </c>
      <c r="P2774" s="36">
        <v>0</v>
      </c>
    </row>
    <row r="2775" spans="1:16" ht="13.15" customHeight="1" x14ac:dyDescent="0.25">
      <c r="A2775" s="33" t="s">
        <v>55</v>
      </c>
      <c r="B2775" s="45" t="s">
        <v>3122</v>
      </c>
      <c r="C2775" s="46">
        <v>5</v>
      </c>
      <c r="D2775" s="47" t="s">
        <v>88</v>
      </c>
      <c r="E2775" s="34">
        <v>44973</v>
      </c>
      <c r="F2775" s="33" t="s">
        <v>5414</v>
      </c>
      <c r="G2775" s="33" t="s">
        <v>3129</v>
      </c>
      <c r="H2775" s="37"/>
      <c r="I2775" s="35">
        <v>2500</v>
      </c>
      <c r="J2775" s="35">
        <v>2500</v>
      </c>
      <c r="K2775" s="35">
        <v>475</v>
      </c>
      <c r="L2775" s="35">
        <v>2975</v>
      </c>
      <c r="M2775" s="35">
        <v>0</v>
      </c>
      <c r="N2775" s="37"/>
      <c r="O2775" s="33"/>
      <c r="P2775" s="35">
        <v>0</v>
      </c>
    </row>
    <row r="2776" spans="1:16" ht="13.15" customHeight="1" x14ac:dyDescent="0.25">
      <c r="A2776" s="33" t="s">
        <v>55</v>
      </c>
      <c r="B2776" s="45" t="s">
        <v>3122</v>
      </c>
      <c r="C2776" s="46">
        <v>6</v>
      </c>
      <c r="D2776" s="47" t="s">
        <v>88</v>
      </c>
      <c r="E2776" s="34">
        <v>44986</v>
      </c>
      <c r="F2776" s="33" t="s">
        <v>5415</v>
      </c>
      <c r="G2776" s="33" t="s">
        <v>3130</v>
      </c>
      <c r="H2776" s="37"/>
      <c r="I2776" s="35">
        <v>18037.436999999998</v>
      </c>
      <c r="J2776" s="35">
        <v>18037.436999999998</v>
      </c>
      <c r="K2776" s="35">
        <v>3427.1135000000004</v>
      </c>
      <c r="L2776" s="35">
        <v>21464.550500000001</v>
      </c>
      <c r="M2776" s="35">
        <v>21464.55</v>
      </c>
      <c r="N2776" s="38">
        <v>45017</v>
      </c>
      <c r="O2776" s="43">
        <v>45010</v>
      </c>
      <c r="P2776" s="36">
        <v>0</v>
      </c>
    </row>
    <row r="2777" spans="1:16" ht="13.15" customHeight="1" x14ac:dyDescent="0.25">
      <c r="A2777" s="33" t="s">
        <v>55</v>
      </c>
      <c r="B2777" s="45" t="s">
        <v>3122</v>
      </c>
      <c r="C2777" s="46">
        <v>7</v>
      </c>
      <c r="D2777" s="47" t="s">
        <v>86</v>
      </c>
      <c r="E2777" s="34">
        <v>45230</v>
      </c>
      <c r="F2777" s="33" t="s">
        <v>4333</v>
      </c>
      <c r="G2777" s="33" t="s">
        <v>3125</v>
      </c>
      <c r="H2777" s="37"/>
      <c r="I2777" s="35">
        <v>-169200</v>
      </c>
      <c r="J2777" s="35">
        <v>-169200</v>
      </c>
      <c r="K2777" s="35">
        <v>-32148</v>
      </c>
      <c r="L2777" s="35">
        <v>-201348</v>
      </c>
      <c r="M2777" s="35">
        <v>0</v>
      </c>
      <c r="N2777" s="37"/>
      <c r="O2777" s="33"/>
      <c r="P2777" s="35">
        <v>0</v>
      </c>
    </row>
    <row r="2778" spans="1:16" ht="13.15" customHeight="1" x14ac:dyDescent="0.25">
      <c r="A2778" s="33" t="s">
        <v>55</v>
      </c>
      <c r="B2778" s="45" t="s">
        <v>3122</v>
      </c>
      <c r="C2778" s="46">
        <v>7</v>
      </c>
      <c r="D2778" s="47" t="s">
        <v>88</v>
      </c>
      <c r="E2778" s="34">
        <v>44992</v>
      </c>
      <c r="F2778" s="33" t="s">
        <v>5416</v>
      </c>
      <c r="G2778" s="33" t="s">
        <v>3131</v>
      </c>
      <c r="H2778" s="37"/>
      <c r="I2778" s="35">
        <v>15476.817000000001</v>
      </c>
      <c r="J2778" s="35">
        <v>15476.817000000001</v>
      </c>
      <c r="K2778" s="35">
        <v>2940.5950000000003</v>
      </c>
      <c r="L2778" s="35">
        <v>18417.412</v>
      </c>
      <c r="M2778" s="35">
        <v>0</v>
      </c>
      <c r="N2778" s="37"/>
      <c r="O2778" s="33"/>
      <c r="P2778" s="35">
        <v>0</v>
      </c>
    </row>
    <row r="2779" spans="1:16" ht="13.15" customHeight="1" x14ac:dyDescent="0.25">
      <c r="A2779" s="33" t="s">
        <v>55</v>
      </c>
      <c r="B2779" s="45" t="s">
        <v>3122</v>
      </c>
      <c r="C2779" s="46">
        <v>8</v>
      </c>
      <c r="D2779" s="47" t="s">
        <v>86</v>
      </c>
      <c r="E2779" s="34">
        <v>45230</v>
      </c>
      <c r="F2779" s="33" t="s">
        <v>4333</v>
      </c>
      <c r="G2779" s="33" t="s">
        <v>3125</v>
      </c>
      <c r="H2779" s="37"/>
      <c r="I2779" s="35">
        <v>-169200</v>
      </c>
      <c r="J2779" s="35">
        <v>-169200</v>
      </c>
      <c r="K2779" s="35">
        <v>-32148</v>
      </c>
      <c r="L2779" s="35">
        <v>-201348</v>
      </c>
      <c r="M2779" s="35">
        <v>0</v>
      </c>
      <c r="N2779" s="37"/>
      <c r="O2779" s="33"/>
      <c r="P2779" s="35">
        <v>0</v>
      </c>
    </row>
    <row r="2780" spans="1:16" ht="13.15" customHeight="1" x14ac:dyDescent="0.25">
      <c r="A2780" s="33" t="s">
        <v>55</v>
      </c>
      <c r="B2780" s="45" t="s">
        <v>3122</v>
      </c>
      <c r="C2780" s="46">
        <v>8</v>
      </c>
      <c r="D2780" s="47" t="s">
        <v>88</v>
      </c>
      <c r="E2780" s="34">
        <v>44992</v>
      </c>
      <c r="F2780" s="33" t="s">
        <v>5417</v>
      </c>
      <c r="G2780" s="33" t="s">
        <v>3131</v>
      </c>
      <c r="H2780" s="37"/>
      <c r="I2780" s="35">
        <v>11804.666999999999</v>
      </c>
      <c r="J2780" s="35">
        <v>11804.666999999999</v>
      </c>
      <c r="K2780" s="35">
        <v>2242.8869999999997</v>
      </c>
      <c r="L2780" s="35">
        <v>14047.554</v>
      </c>
      <c r="M2780" s="35">
        <v>14047.5535</v>
      </c>
      <c r="N2780" s="38">
        <v>45017</v>
      </c>
      <c r="O2780" s="43">
        <v>45017</v>
      </c>
      <c r="P2780" s="36">
        <v>0</v>
      </c>
    </row>
    <row r="2781" spans="1:16" ht="13.15" customHeight="1" x14ac:dyDescent="0.25">
      <c r="A2781" s="33" t="s">
        <v>55</v>
      </c>
      <c r="B2781" s="45" t="s">
        <v>3122</v>
      </c>
      <c r="C2781" s="46">
        <v>9</v>
      </c>
      <c r="D2781" s="47" t="s">
        <v>88</v>
      </c>
      <c r="E2781" s="34">
        <v>44992</v>
      </c>
      <c r="F2781" s="33" t="s">
        <v>5417</v>
      </c>
      <c r="G2781" s="33" t="s">
        <v>3132</v>
      </c>
      <c r="H2781" s="37"/>
      <c r="I2781" s="35">
        <v>18698.310000000001</v>
      </c>
      <c r="J2781" s="35">
        <v>18698.310000000001</v>
      </c>
      <c r="K2781" s="35">
        <v>3552.6790000000001</v>
      </c>
      <c r="L2781" s="35">
        <v>22250.989000000001</v>
      </c>
      <c r="M2781" s="35">
        <v>22250.989000000001</v>
      </c>
      <c r="N2781" s="38">
        <v>45017</v>
      </c>
      <c r="O2781" s="43">
        <v>45017</v>
      </c>
      <c r="P2781" s="36">
        <v>0</v>
      </c>
    </row>
    <row r="2782" spans="1:16" ht="13.15" customHeight="1" x14ac:dyDescent="0.25">
      <c r="A2782" s="33" t="s">
        <v>55</v>
      </c>
      <c r="B2782" s="45" t="s">
        <v>3122</v>
      </c>
      <c r="C2782" s="46">
        <v>9</v>
      </c>
      <c r="D2782" s="47" t="s">
        <v>86</v>
      </c>
      <c r="E2782" s="34">
        <v>45230</v>
      </c>
      <c r="F2782" s="33" t="s">
        <v>4333</v>
      </c>
      <c r="G2782" s="33" t="s">
        <v>3125</v>
      </c>
      <c r="H2782" s="37"/>
      <c r="I2782" s="35">
        <v>-169200</v>
      </c>
      <c r="J2782" s="35">
        <v>-169200</v>
      </c>
      <c r="K2782" s="35">
        <v>-32148</v>
      </c>
      <c r="L2782" s="35">
        <v>-201348</v>
      </c>
      <c r="M2782" s="35">
        <v>0</v>
      </c>
      <c r="N2782" s="37"/>
      <c r="O2782" s="33"/>
      <c r="P2782" s="35">
        <v>0</v>
      </c>
    </row>
    <row r="2783" spans="1:16" ht="13.15" customHeight="1" x14ac:dyDescent="0.25">
      <c r="A2783" s="33" t="s">
        <v>55</v>
      </c>
      <c r="B2783" s="45" t="s">
        <v>3122</v>
      </c>
      <c r="C2783" s="46">
        <v>10</v>
      </c>
      <c r="D2783" s="47" t="s">
        <v>86</v>
      </c>
      <c r="E2783" s="34">
        <v>45230</v>
      </c>
      <c r="F2783" s="33" t="s">
        <v>4333</v>
      </c>
      <c r="G2783" s="33" t="s">
        <v>449</v>
      </c>
      <c r="H2783" s="37"/>
      <c r="I2783" s="35">
        <v>-169200</v>
      </c>
      <c r="J2783" s="35">
        <v>-169200</v>
      </c>
      <c r="K2783" s="35">
        <v>-32148</v>
      </c>
      <c r="L2783" s="35">
        <v>-201348</v>
      </c>
      <c r="M2783" s="35">
        <v>0</v>
      </c>
      <c r="N2783" s="37"/>
      <c r="O2783" s="33"/>
      <c r="P2783" s="35">
        <v>0</v>
      </c>
    </row>
    <row r="2784" spans="1:16" ht="13.15" customHeight="1" x14ac:dyDescent="0.25">
      <c r="A2784" s="33" t="s">
        <v>55</v>
      </c>
      <c r="B2784" s="45" t="s">
        <v>3122</v>
      </c>
      <c r="C2784" s="46">
        <v>10</v>
      </c>
      <c r="D2784" s="47" t="s">
        <v>88</v>
      </c>
      <c r="E2784" s="34">
        <v>44993</v>
      </c>
      <c r="F2784" s="33" t="s">
        <v>5418</v>
      </c>
      <c r="G2784" s="33" t="s">
        <v>3131</v>
      </c>
      <c r="H2784" s="37"/>
      <c r="I2784" s="35">
        <v>30502.977000000003</v>
      </c>
      <c r="J2784" s="35">
        <v>30502.977000000003</v>
      </c>
      <c r="K2784" s="35">
        <v>5795.5660000000007</v>
      </c>
      <c r="L2784" s="35">
        <v>36298.542999999998</v>
      </c>
      <c r="M2784" s="35">
        <v>36298.542499999996</v>
      </c>
      <c r="N2784" s="38">
        <v>45139</v>
      </c>
      <c r="O2784" s="43">
        <v>45157</v>
      </c>
      <c r="P2784" s="36">
        <v>0</v>
      </c>
    </row>
    <row r="2785" spans="1:16" ht="13.15" customHeight="1" x14ac:dyDescent="0.25">
      <c r="A2785" s="33" t="s">
        <v>55</v>
      </c>
      <c r="B2785" s="45" t="s">
        <v>3122</v>
      </c>
      <c r="C2785" s="46">
        <v>11</v>
      </c>
      <c r="D2785" s="47" t="s">
        <v>88</v>
      </c>
      <c r="E2785" s="34">
        <v>44993</v>
      </c>
      <c r="F2785" s="33" t="s">
        <v>5419</v>
      </c>
      <c r="G2785" s="33" t="s">
        <v>3131</v>
      </c>
      <c r="H2785" s="37"/>
      <c r="I2785" s="35">
        <v>18037.436999999998</v>
      </c>
      <c r="J2785" s="35">
        <v>18037.436999999998</v>
      </c>
      <c r="K2785" s="35">
        <v>3427.1135000000004</v>
      </c>
      <c r="L2785" s="35">
        <v>21464.550500000001</v>
      </c>
      <c r="M2785" s="35">
        <v>21464.55</v>
      </c>
      <c r="N2785" s="38">
        <v>45139</v>
      </c>
      <c r="O2785" s="43">
        <v>45164</v>
      </c>
      <c r="P2785" s="36">
        <v>0</v>
      </c>
    </row>
    <row r="2786" spans="1:16" ht="13.15" customHeight="1" x14ac:dyDescent="0.25">
      <c r="A2786" s="33" t="s">
        <v>55</v>
      </c>
      <c r="B2786" s="45" t="s">
        <v>3122</v>
      </c>
      <c r="C2786" s="46">
        <v>12</v>
      </c>
      <c r="D2786" s="47" t="s">
        <v>88</v>
      </c>
      <c r="E2786" s="34">
        <v>44993</v>
      </c>
      <c r="F2786" s="33" t="s">
        <v>5420</v>
      </c>
      <c r="G2786" s="33" t="s">
        <v>3131</v>
      </c>
      <c r="H2786" s="37"/>
      <c r="I2786" s="35">
        <v>15476.817000000001</v>
      </c>
      <c r="J2786" s="35">
        <v>15476.817000000001</v>
      </c>
      <c r="K2786" s="35">
        <v>2940.5950000000003</v>
      </c>
      <c r="L2786" s="35">
        <v>18417.412</v>
      </c>
      <c r="M2786" s="35">
        <v>0</v>
      </c>
      <c r="N2786" s="37"/>
      <c r="O2786" s="33"/>
      <c r="P2786" s="35">
        <v>0</v>
      </c>
    </row>
    <row r="2787" spans="1:16" ht="13.15" customHeight="1" x14ac:dyDescent="0.25">
      <c r="A2787" s="33" t="s">
        <v>55</v>
      </c>
      <c r="B2787" s="45" t="s">
        <v>3122</v>
      </c>
      <c r="C2787" s="46">
        <v>13</v>
      </c>
      <c r="D2787" s="47" t="s">
        <v>88</v>
      </c>
      <c r="E2787" s="34">
        <v>45007</v>
      </c>
      <c r="F2787" s="33" t="s">
        <v>5330</v>
      </c>
      <c r="G2787" s="33" t="s">
        <v>3133</v>
      </c>
      <c r="H2787" s="37"/>
      <c r="I2787" s="35">
        <v>30502.977000000003</v>
      </c>
      <c r="J2787" s="35">
        <v>30502.977000000003</v>
      </c>
      <c r="K2787" s="35">
        <v>5795.5660000000007</v>
      </c>
      <c r="L2787" s="35">
        <v>36298.542999999998</v>
      </c>
      <c r="M2787" s="35">
        <v>36298.542999999998</v>
      </c>
      <c r="N2787" s="38">
        <v>45017</v>
      </c>
      <c r="O2787" s="43">
        <v>45034</v>
      </c>
      <c r="P2787" s="36">
        <v>0</v>
      </c>
    </row>
    <row r="2788" spans="1:16" ht="13.15" customHeight="1" x14ac:dyDescent="0.25">
      <c r="A2788" s="33" t="s">
        <v>55</v>
      </c>
      <c r="B2788" s="45" t="s">
        <v>3122</v>
      </c>
      <c r="C2788" s="46">
        <v>14</v>
      </c>
      <c r="D2788" s="47" t="s">
        <v>88</v>
      </c>
      <c r="E2788" s="34">
        <v>45021</v>
      </c>
      <c r="F2788" s="33" t="s">
        <v>5421</v>
      </c>
      <c r="G2788" s="33" t="s">
        <v>3134</v>
      </c>
      <c r="H2788" s="37"/>
      <c r="I2788" s="35">
        <v>15476.817000000001</v>
      </c>
      <c r="J2788" s="35">
        <v>15476.817000000001</v>
      </c>
      <c r="K2788" s="35">
        <v>2940.5950000000003</v>
      </c>
      <c r="L2788" s="35">
        <v>18417.412</v>
      </c>
      <c r="M2788" s="35">
        <v>18417.412</v>
      </c>
      <c r="N2788" s="38">
        <v>45139</v>
      </c>
      <c r="O2788" s="43">
        <v>45165</v>
      </c>
      <c r="P2788" s="36">
        <v>0</v>
      </c>
    </row>
    <row r="2789" spans="1:16" ht="13.15" customHeight="1" x14ac:dyDescent="0.25">
      <c r="A2789" s="33" t="s">
        <v>55</v>
      </c>
      <c r="B2789" s="45" t="s">
        <v>3122</v>
      </c>
      <c r="C2789" s="46">
        <v>15</v>
      </c>
      <c r="D2789" s="47" t="s">
        <v>88</v>
      </c>
      <c r="E2789" s="34">
        <v>45021</v>
      </c>
      <c r="F2789" s="33" t="s">
        <v>5422</v>
      </c>
      <c r="G2789" s="33" t="s">
        <v>3135</v>
      </c>
      <c r="H2789" s="37"/>
      <c r="I2789" s="35">
        <v>1000</v>
      </c>
      <c r="J2789" s="35">
        <v>1000</v>
      </c>
      <c r="K2789" s="35">
        <v>190</v>
      </c>
      <c r="L2789" s="35">
        <v>1190</v>
      </c>
      <c r="M2789" s="35">
        <v>1190</v>
      </c>
      <c r="N2789" s="38">
        <v>45200</v>
      </c>
      <c r="O2789" s="43">
        <v>45216</v>
      </c>
      <c r="P2789" s="36">
        <v>0</v>
      </c>
    </row>
    <row r="2790" spans="1:16" ht="13.15" customHeight="1" x14ac:dyDescent="0.25">
      <c r="A2790" s="33" t="s">
        <v>55</v>
      </c>
      <c r="B2790" s="45" t="s">
        <v>3122</v>
      </c>
      <c r="C2790" s="46">
        <v>16</v>
      </c>
      <c r="D2790" s="47" t="s">
        <v>88</v>
      </c>
      <c r="E2790" s="34">
        <v>45021</v>
      </c>
      <c r="F2790" s="33" t="s">
        <v>5423</v>
      </c>
      <c r="G2790" s="33" t="s">
        <v>3136</v>
      </c>
      <c r="H2790" s="37"/>
      <c r="I2790" s="35">
        <v>63541.404000000002</v>
      </c>
      <c r="J2790" s="35">
        <v>63541.404000000002</v>
      </c>
      <c r="K2790" s="35">
        <v>12072.867</v>
      </c>
      <c r="L2790" s="35">
        <v>75614.270999999993</v>
      </c>
      <c r="M2790" s="35">
        <v>0</v>
      </c>
      <c r="N2790" s="37"/>
      <c r="O2790" s="33"/>
      <c r="P2790" s="35">
        <v>0</v>
      </c>
    </row>
    <row r="2791" spans="1:16" ht="13.15" customHeight="1" x14ac:dyDescent="0.25">
      <c r="A2791" s="33" t="s">
        <v>55</v>
      </c>
      <c r="B2791" s="45" t="s">
        <v>3122</v>
      </c>
      <c r="C2791" s="46">
        <v>17</v>
      </c>
      <c r="D2791" s="47" t="s">
        <v>88</v>
      </c>
      <c r="E2791" s="34">
        <v>45039</v>
      </c>
      <c r="F2791" s="33" t="s">
        <v>5424</v>
      </c>
      <c r="G2791" s="33" t="s">
        <v>3137</v>
      </c>
      <c r="H2791" s="37"/>
      <c r="I2791" s="35">
        <v>500</v>
      </c>
      <c r="J2791" s="35">
        <v>500</v>
      </c>
      <c r="K2791" s="35">
        <v>0</v>
      </c>
      <c r="L2791" s="35">
        <v>500</v>
      </c>
      <c r="M2791" s="35">
        <v>500</v>
      </c>
      <c r="N2791" s="38">
        <v>45078</v>
      </c>
      <c r="O2791" s="43">
        <v>45096</v>
      </c>
      <c r="P2791" s="36">
        <v>0</v>
      </c>
    </row>
    <row r="2792" spans="1:16" ht="13.15" customHeight="1" x14ac:dyDescent="0.25">
      <c r="A2792" s="33" t="s">
        <v>55</v>
      </c>
      <c r="B2792" s="45" t="s">
        <v>3122</v>
      </c>
      <c r="C2792" s="46">
        <v>18</v>
      </c>
      <c r="D2792" s="47" t="s">
        <v>88</v>
      </c>
      <c r="E2792" s="34">
        <v>45040</v>
      </c>
      <c r="F2792" s="33" t="s">
        <v>5424</v>
      </c>
      <c r="G2792" s="33" t="s">
        <v>3138</v>
      </c>
      <c r="H2792" s="37"/>
      <c r="I2792" s="35">
        <v>5000</v>
      </c>
      <c r="J2792" s="35">
        <v>5000</v>
      </c>
      <c r="K2792" s="35">
        <v>0</v>
      </c>
      <c r="L2792" s="35">
        <v>5000</v>
      </c>
      <c r="M2792" s="35">
        <v>5000</v>
      </c>
      <c r="N2792" s="38">
        <v>45078</v>
      </c>
      <c r="O2792" s="43">
        <v>45096</v>
      </c>
      <c r="P2792" s="36">
        <v>0</v>
      </c>
    </row>
    <row r="2793" spans="1:16" ht="13.15" customHeight="1" x14ac:dyDescent="0.25">
      <c r="A2793" s="33" t="s">
        <v>55</v>
      </c>
      <c r="B2793" s="45" t="s">
        <v>3122</v>
      </c>
      <c r="C2793" s="46">
        <v>19</v>
      </c>
      <c r="D2793" s="47" t="s">
        <v>88</v>
      </c>
      <c r="E2793" s="34">
        <v>45040</v>
      </c>
      <c r="F2793" s="33" t="s">
        <v>5425</v>
      </c>
      <c r="G2793" s="33" t="s">
        <v>3139</v>
      </c>
      <c r="H2793" s="37"/>
      <c r="I2793" s="35">
        <v>5000</v>
      </c>
      <c r="J2793" s="35">
        <v>5000</v>
      </c>
      <c r="K2793" s="35">
        <v>0</v>
      </c>
      <c r="L2793" s="35">
        <v>5000</v>
      </c>
      <c r="M2793" s="35">
        <v>5000</v>
      </c>
      <c r="N2793" s="33">
        <v>5127018</v>
      </c>
      <c r="O2793" s="43">
        <v>45088</v>
      </c>
      <c r="P2793" s="36">
        <v>0</v>
      </c>
    </row>
    <row r="2794" spans="1:16" ht="13.15" customHeight="1" x14ac:dyDescent="0.25">
      <c r="A2794" s="33" t="s">
        <v>55</v>
      </c>
      <c r="B2794" s="45" t="s">
        <v>3122</v>
      </c>
      <c r="C2794" s="46">
        <v>20</v>
      </c>
      <c r="D2794" s="47" t="s">
        <v>88</v>
      </c>
      <c r="E2794" s="34">
        <v>45041</v>
      </c>
      <c r="F2794" s="33" t="s">
        <v>5426</v>
      </c>
      <c r="G2794" s="33" t="s">
        <v>3140</v>
      </c>
      <c r="H2794" s="37"/>
      <c r="I2794" s="35">
        <v>15476.817000000001</v>
      </c>
      <c r="J2794" s="35">
        <v>15476.817000000001</v>
      </c>
      <c r="K2794" s="35">
        <v>2940.5950000000003</v>
      </c>
      <c r="L2794" s="35">
        <v>18417.412</v>
      </c>
      <c r="M2794" s="35">
        <v>18417.412</v>
      </c>
      <c r="N2794" s="38">
        <v>45108</v>
      </c>
      <c r="O2794" s="43">
        <v>45122</v>
      </c>
      <c r="P2794" s="36">
        <v>0</v>
      </c>
    </row>
    <row r="2795" spans="1:16" ht="13.15" customHeight="1" x14ac:dyDescent="0.25">
      <c r="A2795" s="33" t="s">
        <v>55</v>
      </c>
      <c r="B2795" s="45" t="s">
        <v>3122</v>
      </c>
      <c r="C2795" s="46">
        <v>21</v>
      </c>
      <c r="D2795" s="47" t="s">
        <v>88</v>
      </c>
      <c r="E2795" s="34">
        <v>45041</v>
      </c>
      <c r="F2795" s="33" t="s">
        <v>5427</v>
      </c>
      <c r="G2795" s="33" t="s">
        <v>3141</v>
      </c>
      <c r="H2795" s="37"/>
      <c r="I2795" s="35">
        <v>1000</v>
      </c>
      <c r="J2795" s="35">
        <v>1000</v>
      </c>
      <c r="K2795" s="35">
        <v>0</v>
      </c>
      <c r="L2795" s="35">
        <v>1000</v>
      </c>
      <c r="M2795" s="35">
        <v>1000</v>
      </c>
      <c r="N2795" s="38">
        <v>45170</v>
      </c>
      <c r="O2795" s="43">
        <v>45195</v>
      </c>
      <c r="P2795" s="36">
        <v>0</v>
      </c>
    </row>
    <row r="2796" spans="1:16" ht="13.15" customHeight="1" x14ac:dyDescent="0.25">
      <c r="A2796" s="33" t="s">
        <v>55</v>
      </c>
      <c r="B2796" s="45" t="s">
        <v>3122</v>
      </c>
      <c r="C2796" s="46">
        <v>22</v>
      </c>
      <c r="D2796" s="47" t="s">
        <v>88</v>
      </c>
      <c r="E2796" s="34">
        <v>45041</v>
      </c>
      <c r="F2796" s="33" t="s">
        <v>5428</v>
      </c>
      <c r="G2796" s="33" t="s">
        <v>3142</v>
      </c>
      <c r="H2796" s="37"/>
      <c r="I2796" s="35">
        <v>1000</v>
      </c>
      <c r="J2796" s="35">
        <v>1000</v>
      </c>
      <c r="K2796" s="35">
        <v>0</v>
      </c>
      <c r="L2796" s="35">
        <v>1000</v>
      </c>
      <c r="M2796" s="35">
        <v>0</v>
      </c>
      <c r="N2796" s="37"/>
      <c r="O2796" s="33"/>
      <c r="P2796" s="35">
        <v>0</v>
      </c>
    </row>
    <row r="2797" spans="1:16" ht="13.15" customHeight="1" x14ac:dyDescent="0.25">
      <c r="A2797" s="33" t="s">
        <v>55</v>
      </c>
      <c r="B2797" s="45" t="s">
        <v>3122</v>
      </c>
      <c r="C2797" s="46">
        <v>23</v>
      </c>
      <c r="D2797" s="47" t="s">
        <v>88</v>
      </c>
      <c r="E2797" s="34">
        <v>45041</v>
      </c>
      <c r="F2797" s="33" t="s">
        <v>5429</v>
      </c>
      <c r="G2797" s="33" t="s">
        <v>3143</v>
      </c>
      <c r="H2797" s="37"/>
      <c r="I2797" s="35">
        <v>1000</v>
      </c>
      <c r="J2797" s="35">
        <v>1000</v>
      </c>
      <c r="K2797" s="35">
        <v>0</v>
      </c>
      <c r="L2797" s="35">
        <v>1000</v>
      </c>
      <c r="M2797" s="35">
        <v>0</v>
      </c>
      <c r="N2797" s="37"/>
      <c r="O2797" s="33"/>
      <c r="P2797" s="35">
        <v>0</v>
      </c>
    </row>
    <row r="2798" spans="1:16" ht="13.15" customHeight="1" x14ac:dyDescent="0.25">
      <c r="A2798" s="33" t="s">
        <v>55</v>
      </c>
      <c r="B2798" s="45" t="s">
        <v>3122</v>
      </c>
      <c r="C2798" s="46">
        <v>24</v>
      </c>
      <c r="D2798" s="47" t="s">
        <v>88</v>
      </c>
      <c r="E2798" s="34">
        <v>45041</v>
      </c>
      <c r="F2798" s="33" t="s">
        <v>5430</v>
      </c>
      <c r="G2798" s="33" t="s">
        <v>3144</v>
      </c>
      <c r="H2798" s="37"/>
      <c r="I2798" s="35">
        <v>1000</v>
      </c>
      <c r="J2798" s="35">
        <v>1000</v>
      </c>
      <c r="K2798" s="35">
        <v>0</v>
      </c>
      <c r="L2798" s="35">
        <v>1000</v>
      </c>
      <c r="M2798" s="35">
        <v>0</v>
      </c>
      <c r="N2798" s="37"/>
      <c r="O2798" s="33"/>
      <c r="P2798" s="35">
        <v>0</v>
      </c>
    </row>
    <row r="2799" spans="1:16" ht="13.15" customHeight="1" x14ac:dyDescent="0.25">
      <c r="A2799" s="33" t="s">
        <v>55</v>
      </c>
      <c r="B2799" s="45" t="s">
        <v>3122</v>
      </c>
      <c r="C2799" s="46">
        <v>25</v>
      </c>
      <c r="D2799" s="47" t="s">
        <v>88</v>
      </c>
      <c r="E2799" s="34">
        <v>45041</v>
      </c>
      <c r="F2799" s="33" t="s">
        <v>5431</v>
      </c>
      <c r="G2799" s="33" t="s">
        <v>3145</v>
      </c>
      <c r="H2799" s="37"/>
      <c r="I2799" s="35">
        <v>1000</v>
      </c>
      <c r="J2799" s="35">
        <v>1000</v>
      </c>
      <c r="K2799" s="35">
        <v>0</v>
      </c>
      <c r="L2799" s="35">
        <v>1000</v>
      </c>
      <c r="M2799" s="35">
        <v>1000</v>
      </c>
      <c r="N2799" s="33">
        <v>9779615</v>
      </c>
      <c r="O2799" s="43">
        <v>45122</v>
      </c>
      <c r="P2799" s="36">
        <v>0</v>
      </c>
    </row>
    <row r="2800" spans="1:16" ht="13.15" customHeight="1" x14ac:dyDescent="0.25">
      <c r="A2800" s="33" t="s">
        <v>55</v>
      </c>
      <c r="B2800" s="45" t="s">
        <v>3122</v>
      </c>
      <c r="C2800" s="46">
        <v>26</v>
      </c>
      <c r="D2800" s="47" t="s">
        <v>88</v>
      </c>
      <c r="E2800" s="34">
        <v>45064</v>
      </c>
      <c r="F2800" s="33" t="s">
        <v>5432</v>
      </c>
      <c r="G2800" s="33" t="s">
        <v>3146</v>
      </c>
      <c r="H2800" s="37"/>
      <c r="I2800" s="35">
        <v>22428.35</v>
      </c>
      <c r="J2800" s="35">
        <v>22428.35</v>
      </c>
      <c r="K2800" s="35">
        <v>4261.3864999999996</v>
      </c>
      <c r="L2800" s="35">
        <v>26689.736499999999</v>
      </c>
      <c r="M2800" s="35">
        <v>26689.736499999999</v>
      </c>
      <c r="N2800" s="33">
        <v>7830123</v>
      </c>
      <c r="O2800" s="43">
        <v>45080</v>
      </c>
      <c r="P2800" s="36">
        <v>0</v>
      </c>
    </row>
    <row r="2801" spans="1:16" ht="13.15" customHeight="1" x14ac:dyDescent="0.25">
      <c r="A2801" s="33" t="s">
        <v>55</v>
      </c>
      <c r="B2801" s="45" t="s">
        <v>3122</v>
      </c>
      <c r="C2801" s="46">
        <v>27</v>
      </c>
      <c r="D2801" s="47" t="s">
        <v>88</v>
      </c>
      <c r="E2801" s="34">
        <v>45082</v>
      </c>
      <c r="F2801" s="33" t="s">
        <v>5413</v>
      </c>
      <c r="G2801" s="33" t="s">
        <v>3147</v>
      </c>
      <c r="H2801" s="37"/>
      <c r="I2801" s="35">
        <v>65000</v>
      </c>
      <c r="J2801" s="35">
        <v>65000</v>
      </c>
      <c r="K2801" s="35">
        <v>12350</v>
      </c>
      <c r="L2801" s="35">
        <v>77350</v>
      </c>
      <c r="M2801" s="35">
        <v>77350</v>
      </c>
      <c r="N2801" s="33" t="s">
        <v>180</v>
      </c>
      <c r="O2801" s="43">
        <v>45137</v>
      </c>
      <c r="P2801" s="36">
        <v>0</v>
      </c>
    </row>
    <row r="2802" spans="1:16" ht="13.15" customHeight="1" x14ac:dyDescent="0.25">
      <c r="A2802" s="33" t="s">
        <v>55</v>
      </c>
      <c r="B2802" s="45" t="s">
        <v>3122</v>
      </c>
      <c r="C2802" s="46">
        <v>28</v>
      </c>
      <c r="D2802" s="47" t="s">
        <v>88</v>
      </c>
      <c r="E2802" s="34">
        <v>45109</v>
      </c>
      <c r="F2802" s="33" t="s">
        <v>5432</v>
      </c>
      <c r="G2802" s="33" t="s">
        <v>3148</v>
      </c>
      <c r="H2802" s="37"/>
      <c r="I2802" s="35">
        <v>9799.5404999999992</v>
      </c>
      <c r="J2802" s="35">
        <v>9799.5404999999992</v>
      </c>
      <c r="K2802" s="35">
        <v>1861.913</v>
      </c>
      <c r="L2802" s="35">
        <v>11661.4535</v>
      </c>
      <c r="M2802" s="35">
        <v>11661.4535</v>
      </c>
      <c r="N2802" s="33">
        <v>7830234</v>
      </c>
      <c r="O2802" s="43">
        <v>45221</v>
      </c>
      <c r="P2802" s="36">
        <v>0</v>
      </c>
    </row>
    <row r="2803" spans="1:16" ht="13.15" customHeight="1" x14ac:dyDescent="0.25">
      <c r="A2803" s="33" t="s">
        <v>55</v>
      </c>
      <c r="B2803" s="45" t="s">
        <v>3122</v>
      </c>
      <c r="C2803" s="46">
        <v>29</v>
      </c>
      <c r="D2803" s="47" t="s">
        <v>88</v>
      </c>
      <c r="E2803" s="34">
        <v>45123</v>
      </c>
      <c r="F2803" s="33" t="s">
        <v>5433</v>
      </c>
      <c r="G2803" s="33" t="s">
        <v>3149</v>
      </c>
      <c r="H2803" s="37"/>
      <c r="I2803" s="35">
        <v>1804.6669999999999</v>
      </c>
      <c r="J2803" s="35">
        <v>1804.6669999999999</v>
      </c>
      <c r="K2803" s="35">
        <v>342.887</v>
      </c>
      <c r="L2803" s="35">
        <v>2147.5540000000001</v>
      </c>
      <c r="M2803" s="35">
        <v>2147.5535</v>
      </c>
      <c r="N2803" s="38">
        <v>45200</v>
      </c>
      <c r="O2803" s="43">
        <v>45207</v>
      </c>
      <c r="P2803" s="36">
        <v>0</v>
      </c>
    </row>
    <row r="2804" spans="1:16" ht="13.15" customHeight="1" x14ac:dyDescent="0.25">
      <c r="A2804" s="33" t="s">
        <v>55</v>
      </c>
      <c r="B2804" s="45" t="s">
        <v>3122</v>
      </c>
      <c r="C2804" s="46">
        <v>30</v>
      </c>
      <c r="D2804" s="47" t="s">
        <v>88</v>
      </c>
      <c r="E2804" s="34">
        <v>45123</v>
      </c>
      <c r="F2804" s="33" t="s">
        <v>5434</v>
      </c>
      <c r="G2804" s="33" t="s">
        <v>3150</v>
      </c>
      <c r="H2804" s="37"/>
      <c r="I2804" s="35">
        <v>1804.6669999999999</v>
      </c>
      <c r="J2804" s="35">
        <v>1804.6669999999999</v>
      </c>
      <c r="K2804" s="35">
        <v>342.887</v>
      </c>
      <c r="L2804" s="35">
        <v>2147.5540000000001</v>
      </c>
      <c r="M2804" s="35">
        <v>0</v>
      </c>
      <c r="N2804" s="37"/>
      <c r="O2804" s="33"/>
      <c r="P2804" s="35">
        <v>0</v>
      </c>
    </row>
    <row r="2805" spans="1:16" ht="13.15" customHeight="1" x14ac:dyDescent="0.25">
      <c r="A2805" s="33" t="s">
        <v>55</v>
      </c>
      <c r="B2805" s="45" t="s">
        <v>3122</v>
      </c>
      <c r="C2805" s="46">
        <v>31</v>
      </c>
      <c r="D2805" s="47" t="s">
        <v>88</v>
      </c>
      <c r="E2805" s="34">
        <v>45147</v>
      </c>
      <c r="F2805" s="33" t="s">
        <v>5435</v>
      </c>
      <c r="G2805" s="33" t="s">
        <v>3151</v>
      </c>
      <c r="H2805" s="37"/>
      <c r="I2805" s="35">
        <v>1804.6669999999999</v>
      </c>
      <c r="J2805" s="35">
        <v>1804.6669999999999</v>
      </c>
      <c r="K2805" s="35">
        <v>342.887</v>
      </c>
      <c r="L2805" s="35">
        <v>2147.5540000000001</v>
      </c>
      <c r="M2805" s="35">
        <v>0</v>
      </c>
      <c r="N2805" s="37"/>
      <c r="O2805" s="33"/>
      <c r="P2805" s="35">
        <v>0</v>
      </c>
    </row>
    <row r="2806" spans="1:16" ht="13.15" customHeight="1" x14ac:dyDescent="0.25">
      <c r="A2806" s="33" t="s">
        <v>55</v>
      </c>
      <c r="B2806" s="45" t="s">
        <v>3122</v>
      </c>
      <c r="C2806" s="46">
        <v>32</v>
      </c>
      <c r="D2806" s="47" t="s">
        <v>88</v>
      </c>
      <c r="E2806" s="34">
        <v>45151</v>
      </c>
      <c r="F2806" s="33" t="s">
        <v>5436</v>
      </c>
      <c r="G2806" s="33" t="s">
        <v>3152</v>
      </c>
      <c r="H2806" s="37"/>
      <c r="I2806" s="35">
        <v>520</v>
      </c>
      <c r="J2806" s="35">
        <v>520</v>
      </c>
      <c r="K2806" s="35">
        <v>0</v>
      </c>
      <c r="L2806" s="35">
        <v>520</v>
      </c>
      <c r="M2806" s="35">
        <v>520</v>
      </c>
      <c r="N2806" s="33">
        <v>3696689</v>
      </c>
      <c r="O2806" s="43">
        <v>45150</v>
      </c>
      <c r="P2806" s="36">
        <v>0</v>
      </c>
    </row>
    <row r="2807" spans="1:16" ht="13.15" customHeight="1" x14ac:dyDescent="0.25">
      <c r="A2807" s="33" t="s">
        <v>55</v>
      </c>
      <c r="B2807" s="45" t="s">
        <v>3122</v>
      </c>
      <c r="C2807" s="46">
        <v>33</v>
      </c>
      <c r="D2807" s="47" t="s">
        <v>88</v>
      </c>
      <c r="E2807" s="34">
        <v>45138</v>
      </c>
      <c r="F2807" s="33" t="s">
        <v>5437</v>
      </c>
      <c r="G2807" s="33" t="s">
        <v>3153</v>
      </c>
      <c r="H2807" s="37"/>
      <c r="I2807" s="35">
        <v>0</v>
      </c>
      <c r="J2807" s="35">
        <v>0</v>
      </c>
      <c r="K2807" s="35">
        <v>20158.5</v>
      </c>
      <c r="L2807" s="35">
        <v>20158.5</v>
      </c>
      <c r="M2807" s="35">
        <v>20158.5</v>
      </c>
      <c r="N2807" s="38">
        <v>45108</v>
      </c>
      <c r="O2807" s="43">
        <v>45117</v>
      </c>
      <c r="P2807" s="36">
        <v>0</v>
      </c>
    </row>
    <row r="2808" spans="1:16" ht="13.15" customHeight="1" x14ac:dyDescent="0.25">
      <c r="A2808" s="33" t="s">
        <v>55</v>
      </c>
      <c r="B2808" s="45" t="s">
        <v>3122</v>
      </c>
      <c r="C2808" s="46">
        <v>34</v>
      </c>
      <c r="D2808" s="47" t="s">
        <v>88</v>
      </c>
      <c r="E2808" s="34">
        <v>45214</v>
      </c>
      <c r="F2808" s="33" t="s">
        <v>5438</v>
      </c>
      <c r="G2808" s="33" t="s">
        <v>3154</v>
      </c>
      <c r="H2808" s="37"/>
      <c r="I2808" s="35">
        <v>12025.67</v>
      </c>
      <c r="J2808" s="35">
        <v>12025.67</v>
      </c>
      <c r="K2808" s="35">
        <v>2284.8775000000001</v>
      </c>
      <c r="L2808" s="35">
        <v>14310.547500000001</v>
      </c>
      <c r="M2808" s="35">
        <v>0</v>
      </c>
      <c r="N2808" s="37"/>
      <c r="O2808" s="33"/>
      <c r="P2808" s="35">
        <v>0</v>
      </c>
    </row>
    <row r="2809" spans="1:16" ht="13.15" customHeight="1" x14ac:dyDescent="0.25">
      <c r="A2809" s="33" t="s">
        <v>55</v>
      </c>
      <c r="B2809" s="45" t="s">
        <v>3122</v>
      </c>
      <c r="C2809" s="46">
        <v>35</v>
      </c>
      <c r="D2809" s="47" t="s">
        <v>88</v>
      </c>
      <c r="E2809" s="34">
        <v>45225</v>
      </c>
      <c r="F2809" s="33" t="s">
        <v>4333</v>
      </c>
      <c r="G2809" s="33" t="s">
        <v>3155</v>
      </c>
      <c r="H2809" s="33" t="s">
        <v>273</v>
      </c>
      <c r="I2809" s="35">
        <v>84600</v>
      </c>
      <c r="J2809" s="35">
        <v>84600</v>
      </c>
      <c r="K2809" s="35">
        <v>16074</v>
      </c>
      <c r="L2809" s="35">
        <v>100674</v>
      </c>
      <c r="M2809" s="35">
        <v>100674</v>
      </c>
      <c r="N2809" s="33">
        <v>4748673</v>
      </c>
      <c r="O2809" s="43">
        <v>45249</v>
      </c>
      <c r="P2809" s="36">
        <v>0</v>
      </c>
    </row>
    <row r="2810" spans="1:16" ht="13.15" customHeight="1" x14ac:dyDescent="0.25">
      <c r="A2810" s="33" t="s">
        <v>55</v>
      </c>
      <c r="B2810" s="45" t="s">
        <v>3122</v>
      </c>
      <c r="C2810" s="46">
        <v>36</v>
      </c>
      <c r="D2810" s="47" t="s">
        <v>88</v>
      </c>
      <c r="E2810" s="34">
        <v>45228</v>
      </c>
      <c r="F2810" s="33" t="s">
        <v>4333</v>
      </c>
      <c r="G2810" s="33" t="s">
        <v>3156</v>
      </c>
      <c r="H2810" s="37"/>
      <c r="I2810" s="35">
        <v>112800</v>
      </c>
      <c r="J2810" s="35">
        <v>112800</v>
      </c>
      <c r="K2810" s="35">
        <v>21432</v>
      </c>
      <c r="L2810" s="35">
        <v>134232</v>
      </c>
      <c r="M2810" s="36">
        <v>0</v>
      </c>
      <c r="N2810" s="37"/>
      <c r="O2810" s="33"/>
      <c r="P2810" s="35">
        <v>134232</v>
      </c>
    </row>
    <row r="2811" spans="1:16" ht="13.15" customHeight="1" x14ac:dyDescent="0.25">
      <c r="A2811" s="33" t="s">
        <v>55</v>
      </c>
      <c r="B2811" s="45" t="s">
        <v>3122</v>
      </c>
      <c r="C2811" s="46">
        <v>37</v>
      </c>
      <c r="D2811" s="47" t="s">
        <v>88</v>
      </c>
      <c r="E2811" s="34">
        <v>45228</v>
      </c>
      <c r="F2811" s="33" t="s">
        <v>4333</v>
      </c>
      <c r="G2811" s="33" t="s">
        <v>3157</v>
      </c>
      <c r="H2811" s="37"/>
      <c r="I2811" s="35">
        <v>169200</v>
      </c>
      <c r="J2811" s="35">
        <v>169200</v>
      </c>
      <c r="K2811" s="35">
        <v>32148</v>
      </c>
      <c r="L2811" s="35">
        <v>201348</v>
      </c>
      <c r="M2811" s="36">
        <v>0</v>
      </c>
      <c r="N2811" s="37"/>
      <c r="O2811" s="33"/>
      <c r="P2811" s="35">
        <v>201348</v>
      </c>
    </row>
    <row r="2812" spans="1:16" ht="13.15" customHeight="1" x14ac:dyDescent="0.25">
      <c r="A2812" s="33" t="s">
        <v>55</v>
      </c>
      <c r="B2812" s="45" t="s">
        <v>3122</v>
      </c>
      <c r="C2812" s="46">
        <v>38</v>
      </c>
      <c r="D2812" s="47" t="s">
        <v>88</v>
      </c>
      <c r="E2812" s="34">
        <v>45230</v>
      </c>
      <c r="F2812" s="33" t="s">
        <v>4333</v>
      </c>
      <c r="G2812" s="33" t="s">
        <v>3158</v>
      </c>
      <c r="H2812" s="37"/>
      <c r="I2812" s="35">
        <v>169200</v>
      </c>
      <c r="J2812" s="35">
        <v>169200</v>
      </c>
      <c r="K2812" s="35">
        <v>32148</v>
      </c>
      <c r="L2812" s="35">
        <v>201348</v>
      </c>
      <c r="M2812" s="36">
        <v>0</v>
      </c>
      <c r="N2812" s="37"/>
      <c r="O2812" s="33"/>
      <c r="P2812" s="35">
        <v>201348</v>
      </c>
    </row>
    <row r="2813" spans="1:16" ht="13.15" customHeight="1" x14ac:dyDescent="0.25">
      <c r="A2813" s="33" t="s">
        <v>55</v>
      </c>
      <c r="B2813" s="45" t="s">
        <v>3122</v>
      </c>
      <c r="C2813" s="46">
        <v>39</v>
      </c>
      <c r="D2813" s="47" t="s">
        <v>88</v>
      </c>
      <c r="E2813" s="34">
        <v>45230</v>
      </c>
      <c r="F2813" s="33" t="s">
        <v>4333</v>
      </c>
      <c r="G2813" s="33" t="s">
        <v>3159</v>
      </c>
      <c r="H2813" s="37"/>
      <c r="I2813" s="35">
        <v>169200</v>
      </c>
      <c r="J2813" s="35">
        <v>169200</v>
      </c>
      <c r="K2813" s="35">
        <v>32148</v>
      </c>
      <c r="L2813" s="35">
        <v>201348</v>
      </c>
      <c r="M2813" s="36">
        <v>0</v>
      </c>
      <c r="N2813" s="37"/>
      <c r="O2813" s="33"/>
      <c r="P2813" s="35">
        <v>201348</v>
      </c>
    </row>
    <row r="2814" spans="1:16" ht="13.15" customHeight="1" x14ac:dyDescent="0.25">
      <c r="A2814" s="33" t="s">
        <v>55</v>
      </c>
      <c r="B2814" s="45" t="s">
        <v>3122</v>
      </c>
      <c r="C2814" s="46">
        <v>40</v>
      </c>
      <c r="D2814" s="47" t="s">
        <v>88</v>
      </c>
      <c r="E2814" s="34">
        <v>45230</v>
      </c>
      <c r="F2814" s="33" t="s">
        <v>4333</v>
      </c>
      <c r="G2814" s="33" t="s">
        <v>3160</v>
      </c>
      <c r="H2814" s="37"/>
      <c r="I2814" s="35">
        <v>169200</v>
      </c>
      <c r="J2814" s="35">
        <v>169200</v>
      </c>
      <c r="K2814" s="35">
        <v>32148</v>
      </c>
      <c r="L2814" s="35">
        <v>201348</v>
      </c>
      <c r="M2814" s="36">
        <v>0</v>
      </c>
      <c r="N2814" s="37"/>
      <c r="O2814" s="33"/>
      <c r="P2814" s="35">
        <v>201348</v>
      </c>
    </row>
    <row r="2815" spans="1:16" ht="13.15" customHeight="1" x14ac:dyDescent="0.25">
      <c r="A2815" s="33" t="s">
        <v>55</v>
      </c>
      <c r="B2815" s="45" t="s">
        <v>3122</v>
      </c>
      <c r="C2815" s="46">
        <v>41</v>
      </c>
      <c r="D2815" s="47" t="s">
        <v>88</v>
      </c>
      <c r="E2815" s="34">
        <v>45230</v>
      </c>
      <c r="F2815" s="33" t="s">
        <v>4333</v>
      </c>
      <c r="G2815" s="33" t="s">
        <v>3161</v>
      </c>
      <c r="H2815" s="37"/>
      <c r="I2815" s="35">
        <v>169200</v>
      </c>
      <c r="J2815" s="35">
        <v>169200</v>
      </c>
      <c r="K2815" s="35">
        <v>32148</v>
      </c>
      <c r="L2815" s="35">
        <v>201348</v>
      </c>
      <c r="M2815" s="36">
        <v>0</v>
      </c>
      <c r="N2815" s="37"/>
      <c r="O2815" s="33"/>
      <c r="P2815" s="35">
        <v>201348</v>
      </c>
    </row>
    <row r="2816" spans="1:16" ht="13.15" customHeight="1" x14ac:dyDescent="0.25">
      <c r="A2816" s="33" t="s">
        <v>55</v>
      </c>
      <c r="B2816" s="45" t="s">
        <v>3122</v>
      </c>
      <c r="C2816" s="46">
        <v>42</v>
      </c>
      <c r="D2816" s="47" t="s">
        <v>88</v>
      </c>
      <c r="E2816" s="34">
        <v>45230</v>
      </c>
      <c r="F2816" s="33" t="s">
        <v>4333</v>
      </c>
      <c r="G2816" s="33" t="s">
        <v>3162</v>
      </c>
      <c r="H2816" s="37"/>
      <c r="I2816" s="35">
        <v>112800</v>
      </c>
      <c r="J2816" s="36">
        <v>0</v>
      </c>
      <c r="K2816" s="35">
        <v>21432</v>
      </c>
      <c r="L2816" s="35">
        <v>134232</v>
      </c>
      <c r="M2816" s="35">
        <v>0</v>
      </c>
      <c r="N2816" s="37"/>
      <c r="O2816" s="33"/>
      <c r="P2816" s="35">
        <v>0</v>
      </c>
    </row>
    <row r="2817" spans="1:16" ht="13.15" customHeight="1" x14ac:dyDescent="0.25">
      <c r="A2817" s="33" t="s">
        <v>55</v>
      </c>
      <c r="B2817" s="45" t="s">
        <v>3122</v>
      </c>
      <c r="C2817" s="46">
        <v>43</v>
      </c>
      <c r="D2817" s="47" t="s">
        <v>88</v>
      </c>
      <c r="E2817" s="34">
        <v>45239</v>
      </c>
      <c r="F2817" s="33" t="s">
        <v>4333</v>
      </c>
      <c r="G2817" s="33" t="s">
        <v>3163</v>
      </c>
      <c r="H2817" s="37"/>
      <c r="I2817" s="35">
        <v>169200</v>
      </c>
      <c r="J2817" s="36">
        <v>0</v>
      </c>
      <c r="K2817" s="35">
        <v>32148</v>
      </c>
      <c r="L2817" s="35">
        <v>201348</v>
      </c>
      <c r="M2817" s="35">
        <v>0</v>
      </c>
      <c r="N2817" s="37"/>
      <c r="O2817" s="33"/>
      <c r="P2817" s="35">
        <v>0</v>
      </c>
    </row>
    <row r="2818" spans="1:16" ht="13.15" customHeight="1" x14ac:dyDescent="0.25">
      <c r="A2818" s="33" t="s">
        <v>55</v>
      </c>
      <c r="B2818" s="45" t="s">
        <v>3122</v>
      </c>
      <c r="C2818" s="46">
        <v>44</v>
      </c>
      <c r="D2818" s="47" t="s">
        <v>88</v>
      </c>
      <c r="E2818" s="34">
        <v>45230</v>
      </c>
      <c r="F2818" s="33" t="s">
        <v>4333</v>
      </c>
      <c r="G2818" s="33" t="s">
        <v>3164</v>
      </c>
      <c r="H2818" s="37"/>
      <c r="I2818" s="35">
        <v>169200</v>
      </c>
      <c r="J2818" s="36">
        <v>0</v>
      </c>
      <c r="K2818" s="35">
        <v>32148</v>
      </c>
      <c r="L2818" s="35">
        <v>201348</v>
      </c>
      <c r="M2818" s="35">
        <v>0</v>
      </c>
      <c r="N2818" s="37"/>
      <c r="O2818" s="33"/>
      <c r="P2818" s="35">
        <v>0</v>
      </c>
    </row>
    <row r="2819" spans="1:16" ht="13.15" customHeight="1" x14ac:dyDescent="0.25">
      <c r="A2819" s="33" t="s">
        <v>55</v>
      </c>
      <c r="B2819" s="45" t="s">
        <v>3122</v>
      </c>
      <c r="C2819" s="46">
        <v>45</v>
      </c>
      <c r="D2819" s="47" t="s">
        <v>88</v>
      </c>
      <c r="E2819" s="34">
        <v>45230</v>
      </c>
      <c r="F2819" s="33" t="s">
        <v>4333</v>
      </c>
      <c r="G2819" s="33" t="s">
        <v>3165</v>
      </c>
      <c r="H2819" s="37"/>
      <c r="I2819" s="35">
        <v>169200</v>
      </c>
      <c r="J2819" s="36">
        <v>0</v>
      </c>
      <c r="K2819" s="35">
        <v>32148</v>
      </c>
      <c r="L2819" s="35">
        <v>201348</v>
      </c>
      <c r="M2819" s="35">
        <v>0</v>
      </c>
      <c r="N2819" s="37"/>
      <c r="O2819" s="33"/>
      <c r="P2819" s="35">
        <v>0</v>
      </c>
    </row>
    <row r="2820" spans="1:16" ht="13.15" customHeight="1" x14ac:dyDescent="0.25">
      <c r="A2820" s="33" t="s">
        <v>55</v>
      </c>
      <c r="B2820" s="45" t="s">
        <v>3122</v>
      </c>
      <c r="C2820" s="46">
        <v>46</v>
      </c>
      <c r="D2820" s="47" t="s">
        <v>88</v>
      </c>
      <c r="E2820" s="34">
        <v>45239</v>
      </c>
      <c r="F2820" s="33" t="s">
        <v>4333</v>
      </c>
      <c r="G2820" s="33" t="s">
        <v>3166</v>
      </c>
      <c r="H2820" s="37"/>
      <c r="I2820" s="35">
        <v>169200</v>
      </c>
      <c r="J2820" s="36">
        <v>0</v>
      </c>
      <c r="K2820" s="35">
        <v>32148</v>
      </c>
      <c r="L2820" s="35">
        <v>201348</v>
      </c>
      <c r="M2820" s="35">
        <v>0</v>
      </c>
      <c r="N2820" s="37"/>
      <c r="O2820" s="33"/>
      <c r="P2820" s="35">
        <v>0</v>
      </c>
    </row>
    <row r="2821" spans="1:16" ht="13.15" customHeight="1" x14ac:dyDescent="0.25">
      <c r="A2821" s="33" t="s">
        <v>55</v>
      </c>
      <c r="B2821" s="45" t="s">
        <v>3122</v>
      </c>
      <c r="C2821" s="46">
        <v>47</v>
      </c>
      <c r="D2821" s="47" t="s">
        <v>88</v>
      </c>
      <c r="E2821" s="34">
        <v>45230</v>
      </c>
      <c r="F2821" s="33" t="s">
        <v>4333</v>
      </c>
      <c r="G2821" s="33" t="s">
        <v>3167</v>
      </c>
      <c r="H2821" s="37"/>
      <c r="I2821" s="35">
        <v>169200</v>
      </c>
      <c r="J2821" s="36">
        <v>0</v>
      </c>
      <c r="K2821" s="35">
        <v>32148</v>
      </c>
      <c r="L2821" s="35">
        <v>201348</v>
      </c>
      <c r="M2821" s="35">
        <v>141372</v>
      </c>
      <c r="N2821" s="33">
        <v>4748673</v>
      </c>
      <c r="O2821" s="43">
        <v>45249</v>
      </c>
      <c r="P2821" s="36">
        <v>0</v>
      </c>
    </row>
    <row r="2822" spans="1:16" ht="13.15" customHeight="1" x14ac:dyDescent="0.25">
      <c r="A2822" s="33" t="s">
        <v>55</v>
      </c>
      <c r="B2822" s="45" t="s">
        <v>3122</v>
      </c>
      <c r="C2822" s="46">
        <v>48</v>
      </c>
      <c r="D2822" s="47" t="s">
        <v>88</v>
      </c>
      <c r="E2822" s="34">
        <v>45239</v>
      </c>
      <c r="F2822" s="33" t="s">
        <v>5439</v>
      </c>
      <c r="G2822" s="33" t="s">
        <v>3168</v>
      </c>
      <c r="H2822" s="37"/>
      <c r="I2822" s="35">
        <v>20217.93</v>
      </c>
      <c r="J2822" s="35">
        <v>20217.93</v>
      </c>
      <c r="K2822" s="35">
        <v>3841.4065000000001</v>
      </c>
      <c r="L2822" s="35">
        <v>24059.336499999998</v>
      </c>
      <c r="M2822" s="35">
        <v>24059.336499999998</v>
      </c>
      <c r="N2822" s="33" t="s">
        <v>1102</v>
      </c>
      <c r="O2822" s="43">
        <v>45265</v>
      </c>
      <c r="P2822" s="36">
        <v>0</v>
      </c>
    </row>
    <row r="2823" spans="1:16" ht="13.15" customHeight="1" x14ac:dyDescent="0.25">
      <c r="A2823" s="33" t="s">
        <v>55</v>
      </c>
      <c r="B2823" s="45" t="s">
        <v>3122</v>
      </c>
      <c r="C2823" s="46">
        <v>49</v>
      </c>
      <c r="D2823" s="47" t="s">
        <v>88</v>
      </c>
      <c r="E2823" s="34">
        <v>45245</v>
      </c>
      <c r="F2823" s="33" t="s">
        <v>5440</v>
      </c>
      <c r="G2823" s="33" t="s">
        <v>3169</v>
      </c>
      <c r="H2823" s="37"/>
      <c r="I2823" s="35">
        <v>19525.670000000002</v>
      </c>
      <c r="J2823" s="35">
        <v>19525.670000000002</v>
      </c>
      <c r="K2823" s="35">
        <v>3709.8775000000001</v>
      </c>
      <c r="L2823" s="35">
        <v>23235.547500000001</v>
      </c>
      <c r="M2823" s="35">
        <v>23235.547500000001</v>
      </c>
      <c r="N2823" s="33">
        <v>3705604</v>
      </c>
      <c r="O2823" s="43">
        <v>45277</v>
      </c>
      <c r="P2823" s="36">
        <v>0</v>
      </c>
    </row>
    <row r="2824" spans="1:16" ht="13.15" customHeight="1" x14ac:dyDescent="0.25">
      <c r="A2824" s="33" t="s">
        <v>55</v>
      </c>
      <c r="B2824" s="45" t="s">
        <v>3122</v>
      </c>
      <c r="C2824" s="46">
        <v>50</v>
      </c>
      <c r="D2824" s="47" t="s">
        <v>88</v>
      </c>
      <c r="E2824" s="34">
        <v>45258</v>
      </c>
      <c r="F2824" s="33" t="s">
        <v>5433</v>
      </c>
      <c r="G2824" s="33" t="s">
        <v>3170</v>
      </c>
      <c r="H2824" s="37"/>
      <c r="I2824" s="35">
        <v>13153.110999999999</v>
      </c>
      <c r="J2824" s="35">
        <v>13153.110999999999</v>
      </c>
      <c r="K2824" s="35">
        <v>2499.0909999999999</v>
      </c>
      <c r="L2824" s="35">
        <v>15652.201999999999</v>
      </c>
      <c r="M2824" s="35">
        <v>0</v>
      </c>
      <c r="N2824" s="37"/>
      <c r="O2824" s="33"/>
      <c r="P2824" s="35">
        <v>0</v>
      </c>
    </row>
    <row r="2825" spans="1:16" ht="13.15" customHeight="1" x14ac:dyDescent="0.25">
      <c r="A2825" s="33" t="s">
        <v>55</v>
      </c>
      <c r="B2825" s="45" t="s">
        <v>3122</v>
      </c>
      <c r="C2825" s="46">
        <v>51</v>
      </c>
      <c r="D2825" s="47" t="s">
        <v>88</v>
      </c>
      <c r="E2825" s="34">
        <v>45265</v>
      </c>
      <c r="F2825" s="33" t="s">
        <v>5414</v>
      </c>
      <c r="G2825" s="33" t="s">
        <v>3171</v>
      </c>
      <c r="H2825" s="37"/>
      <c r="I2825" s="35">
        <v>60000</v>
      </c>
      <c r="J2825" s="35">
        <v>60000</v>
      </c>
      <c r="K2825" s="35">
        <v>11400</v>
      </c>
      <c r="L2825" s="35">
        <v>71400</v>
      </c>
      <c r="M2825" s="35">
        <v>0</v>
      </c>
      <c r="N2825" s="37"/>
      <c r="O2825" s="33"/>
      <c r="P2825" s="35">
        <v>0</v>
      </c>
    </row>
    <row r="2826" spans="1:16" ht="13.15" customHeight="1" x14ac:dyDescent="0.25">
      <c r="A2826" s="33" t="s">
        <v>55</v>
      </c>
      <c r="B2826" s="45" t="s">
        <v>3122</v>
      </c>
      <c r="C2826" s="46">
        <v>52</v>
      </c>
      <c r="D2826" s="47" t="s">
        <v>88</v>
      </c>
      <c r="E2826" s="34">
        <v>45271</v>
      </c>
      <c r="F2826" s="33" t="s">
        <v>5425</v>
      </c>
      <c r="G2826" s="33" t="s">
        <v>3172</v>
      </c>
      <c r="H2826" s="37"/>
      <c r="I2826" s="35">
        <v>2000</v>
      </c>
      <c r="J2826" s="35">
        <v>2000</v>
      </c>
      <c r="K2826" s="35">
        <v>0</v>
      </c>
      <c r="L2826" s="35">
        <v>2000</v>
      </c>
      <c r="M2826" s="35">
        <v>2000</v>
      </c>
      <c r="N2826" s="33">
        <v>5127115</v>
      </c>
      <c r="O2826" s="43">
        <v>45277</v>
      </c>
      <c r="P2826" s="36">
        <v>0</v>
      </c>
    </row>
    <row r="2827" spans="1:16" ht="13.15" customHeight="1" x14ac:dyDescent="0.25">
      <c r="A2827" s="33" t="s">
        <v>55</v>
      </c>
      <c r="B2827" s="45" t="s">
        <v>3122</v>
      </c>
      <c r="C2827" s="46">
        <v>53</v>
      </c>
      <c r="D2827" s="47" t="s">
        <v>88</v>
      </c>
      <c r="E2827" s="34">
        <v>45278</v>
      </c>
      <c r="F2827" s="33" t="s">
        <v>5441</v>
      </c>
      <c r="G2827" s="33" t="s">
        <v>3173</v>
      </c>
      <c r="H2827" s="37"/>
      <c r="I2827" s="35">
        <v>10134</v>
      </c>
      <c r="J2827" s="35">
        <v>10134</v>
      </c>
      <c r="K2827" s="35">
        <v>1925.4599999999998</v>
      </c>
      <c r="L2827" s="35">
        <v>12059.460000000001</v>
      </c>
      <c r="M2827" s="35">
        <v>0</v>
      </c>
      <c r="N2827" s="37"/>
      <c r="O2827" s="33"/>
      <c r="P2827" s="35">
        <v>0</v>
      </c>
    </row>
    <row r="2828" spans="1:16" ht="13.15" customHeight="1" x14ac:dyDescent="0.25">
      <c r="A2828" s="33" t="s">
        <v>55</v>
      </c>
      <c r="B2828" s="45" t="s">
        <v>3122</v>
      </c>
      <c r="C2828" s="46">
        <v>54</v>
      </c>
      <c r="D2828" s="47" t="s">
        <v>88</v>
      </c>
      <c r="E2828" s="34">
        <v>45279</v>
      </c>
      <c r="F2828" s="33" t="s">
        <v>5441</v>
      </c>
      <c r="G2828" s="33" t="s">
        <v>3174</v>
      </c>
      <c r="H2828" s="37"/>
      <c r="I2828" s="35">
        <v>27858</v>
      </c>
      <c r="J2828" s="35">
        <v>27858</v>
      </c>
      <c r="K2828" s="35">
        <v>5293.0199999999995</v>
      </c>
      <c r="L2828" s="35">
        <v>33151.020000000004</v>
      </c>
      <c r="M2828" s="35">
        <v>0</v>
      </c>
      <c r="N2828" s="37"/>
      <c r="O2828" s="33"/>
      <c r="P2828" s="35">
        <v>0</v>
      </c>
    </row>
    <row r="2829" spans="1:16" ht="13.15" customHeight="1" x14ac:dyDescent="0.25">
      <c r="A2829" s="33" t="s">
        <v>55</v>
      </c>
      <c r="B2829" s="45" t="s">
        <v>3122</v>
      </c>
      <c r="C2829" s="46">
        <v>55</v>
      </c>
      <c r="D2829" s="47" t="s">
        <v>88</v>
      </c>
      <c r="E2829" s="34">
        <v>45279</v>
      </c>
      <c r="F2829" s="33" t="s">
        <v>5441</v>
      </c>
      <c r="G2829" s="33" t="s">
        <v>3175</v>
      </c>
      <c r="H2829" s="37"/>
      <c r="I2829" s="35">
        <v>3609.3339999999998</v>
      </c>
      <c r="J2829" s="35">
        <v>3609.3339999999998</v>
      </c>
      <c r="K2829" s="35">
        <v>685.77350000000001</v>
      </c>
      <c r="L2829" s="35">
        <v>4295.1075000000001</v>
      </c>
      <c r="M2829" s="35">
        <v>0</v>
      </c>
      <c r="N2829" s="37"/>
      <c r="O2829" s="33"/>
      <c r="P2829" s="35">
        <v>0</v>
      </c>
    </row>
    <row r="2830" spans="1:16" ht="13.15" customHeight="1" x14ac:dyDescent="0.25">
      <c r="A2830" s="33" t="s">
        <v>55</v>
      </c>
      <c r="B2830" s="45" t="s">
        <v>3122</v>
      </c>
      <c r="C2830" s="46">
        <v>56</v>
      </c>
      <c r="D2830" s="47" t="s">
        <v>88</v>
      </c>
      <c r="E2830" s="34">
        <v>45284</v>
      </c>
      <c r="F2830" s="33" t="s">
        <v>5442</v>
      </c>
      <c r="G2830" s="33" t="s">
        <v>3176</v>
      </c>
      <c r="H2830" s="37"/>
      <c r="I2830" s="35">
        <v>385200.2095</v>
      </c>
      <c r="J2830" s="36">
        <v>0</v>
      </c>
      <c r="K2830" s="35">
        <v>73188.040000000008</v>
      </c>
      <c r="L2830" s="35">
        <v>458388.24950000003</v>
      </c>
      <c r="M2830" s="35">
        <v>0</v>
      </c>
      <c r="N2830" s="37"/>
      <c r="O2830" s="33"/>
      <c r="P2830" s="35">
        <v>0</v>
      </c>
    </row>
    <row r="2831" spans="1:16" ht="13.15" customHeight="1" x14ac:dyDescent="0.25">
      <c r="A2831" s="33" t="s">
        <v>55</v>
      </c>
      <c r="B2831" s="45" t="s">
        <v>3122</v>
      </c>
      <c r="C2831" s="46">
        <v>57</v>
      </c>
      <c r="D2831" s="47" t="s">
        <v>88</v>
      </c>
      <c r="E2831" s="34">
        <v>45287</v>
      </c>
      <c r="F2831" s="33" t="s">
        <v>5443</v>
      </c>
      <c r="G2831" s="33" t="s">
        <v>3177</v>
      </c>
      <c r="H2831" s="37"/>
      <c r="I2831" s="35">
        <v>13153.110999999999</v>
      </c>
      <c r="J2831" s="35">
        <v>13153.110999999999</v>
      </c>
      <c r="K2831" s="35">
        <v>2499.0909999999999</v>
      </c>
      <c r="L2831" s="35">
        <v>15652.201999999999</v>
      </c>
      <c r="M2831" s="35">
        <v>0</v>
      </c>
      <c r="N2831" s="37"/>
      <c r="O2831" s="33"/>
      <c r="P2831" s="35">
        <v>0</v>
      </c>
    </row>
    <row r="2832" spans="1:16" ht="13.15" customHeight="1" x14ac:dyDescent="0.25">
      <c r="A2832" s="33" t="s">
        <v>55</v>
      </c>
      <c r="B2832" s="45" t="s">
        <v>3122</v>
      </c>
      <c r="C2832" s="46">
        <v>58</v>
      </c>
      <c r="D2832" s="47" t="s">
        <v>88</v>
      </c>
      <c r="E2832" s="34">
        <v>45287</v>
      </c>
      <c r="F2832" s="33" t="s">
        <v>5434</v>
      </c>
      <c r="G2832" s="33" t="s">
        <v>3178</v>
      </c>
      <c r="H2832" s="37"/>
      <c r="I2832" s="35">
        <v>8394</v>
      </c>
      <c r="J2832" s="35">
        <v>8394</v>
      </c>
      <c r="K2832" s="35">
        <v>1594.8600000000001</v>
      </c>
      <c r="L2832" s="35">
        <v>9988.86</v>
      </c>
      <c r="M2832" s="35">
        <v>0</v>
      </c>
      <c r="N2832" s="37"/>
      <c r="O2832" s="33"/>
      <c r="P2832" s="35">
        <v>0</v>
      </c>
    </row>
    <row r="2833" spans="1:16" ht="13.15" customHeight="1" x14ac:dyDescent="0.25">
      <c r="A2833" s="33" t="s">
        <v>55</v>
      </c>
      <c r="B2833" s="45" t="s">
        <v>3122</v>
      </c>
      <c r="C2833" s="46">
        <v>60</v>
      </c>
      <c r="D2833" s="47" t="s">
        <v>88</v>
      </c>
      <c r="E2833" s="34">
        <v>45170</v>
      </c>
      <c r="F2833" s="33" t="s">
        <v>5438</v>
      </c>
      <c r="G2833" s="33" t="s">
        <v>3179</v>
      </c>
      <c r="H2833" s="33" t="s">
        <v>3688</v>
      </c>
      <c r="I2833" s="35">
        <v>78698.31</v>
      </c>
      <c r="J2833" s="35">
        <v>8744.2219999999998</v>
      </c>
      <c r="K2833" s="35">
        <v>3552.6790000000001</v>
      </c>
      <c r="L2833" s="35">
        <v>82250.989000000001</v>
      </c>
      <c r="M2833" s="35">
        <v>0</v>
      </c>
      <c r="N2833" s="37"/>
      <c r="O2833" s="33"/>
      <c r="P2833" s="35">
        <v>0</v>
      </c>
    </row>
    <row r="2834" spans="1:16" ht="13.15" customHeight="1" x14ac:dyDescent="0.25">
      <c r="A2834" s="33" t="s">
        <v>56</v>
      </c>
      <c r="B2834" s="45" t="s">
        <v>3180</v>
      </c>
      <c r="C2834" s="46">
        <v>1</v>
      </c>
      <c r="D2834" s="47" t="s">
        <v>88</v>
      </c>
      <c r="E2834" s="34">
        <v>44957</v>
      </c>
      <c r="F2834" s="33" t="s">
        <v>5444</v>
      </c>
      <c r="G2834" s="33" t="s">
        <v>3181</v>
      </c>
      <c r="H2834" s="33" t="s">
        <v>90</v>
      </c>
      <c r="I2834" s="35">
        <v>3600</v>
      </c>
      <c r="J2834" s="35">
        <v>3600</v>
      </c>
      <c r="K2834" s="35">
        <v>684</v>
      </c>
      <c r="L2834" s="35">
        <v>4284</v>
      </c>
      <c r="M2834" s="35">
        <v>4284</v>
      </c>
      <c r="N2834" s="33" t="s">
        <v>3182</v>
      </c>
      <c r="O2834" s="43">
        <v>44961</v>
      </c>
      <c r="P2834" s="36">
        <v>0</v>
      </c>
    </row>
    <row r="2835" spans="1:16" ht="13.15" customHeight="1" x14ac:dyDescent="0.25">
      <c r="A2835" s="33" t="s">
        <v>56</v>
      </c>
      <c r="B2835" s="45" t="s">
        <v>3180</v>
      </c>
      <c r="C2835" s="46">
        <v>2</v>
      </c>
      <c r="D2835" s="47" t="s">
        <v>88</v>
      </c>
      <c r="E2835" s="34">
        <v>44957</v>
      </c>
      <c r="F2835" s="33" t="s">
        <v>5445</v>
      </c>
      <c r="G2835" s="33" t="s">
        <v>3183</v>
      </c>
      <c r="H2835" s="37"/>
      <c r="I2835" s="35">
        <v>13359.575000000001</v>
      </c>
      <c r="J2835" s="35">
        <v>13359.575000000001</v>
      </c>
      <c r="K2835" s="35">
        <v>2538.3195000000001</v>
      </c>
      <c r="L2835" s="35">
        <v>15897.8945</v>
      </c>
      <c r="M2835" s="35">
        <v>15897.894</v>
      </c>
      <c r="N2835" s="33" t="s">
        <v>2923</v>
      </c>
      <c r="O2835" s="43">
        <v>45182</v>
      </c>
      <c r="P2835" s="36">
        <v>0</v>
      </c>
    </row>
    <row r="2836" spans="1:16" ht="13.15" customHeight="1" x14ac:dyDescent="0.25">
      <c r="A2836" s="33" t="s">
        <v>56</v>
      </c>
      <c r="B2836" s="45" t="s">
        <v>3180</v>
      </c>
      <c r="C2836" s="46">
        <v>3</v>
      </c>
      <c r="D2836" s="47" t="s">
        <v>88</v>
      </c>
      <c r="E2836" s="34">
        <v>45043</v>
      </c>
      <c r="F2836" s="33" t="s">
        <v>5446</v>
      </c>
      <c r="G2836" s="33" t="s">
        <v>3184</v>
      </c>
      <c r="H2836" s="37"/>
      <c r="I2836" s="35">
        <v>439997.69500000001</v>
      </c>
      <c r="J2836" s="35">
        <v>439997.69500000001</v>
      </c>
      <c r="K2836" s="35">
        <v>7599.5619999999999</v>
      </c>
      <c r="L2836" s="35">
        <v>447597.25700000004</v>
      </c>
      <c r="M2836" s="35">
        <v>447597.25700000004</v>
      </c>
      <c r="N2836" s="33" t="s">
        <v>163</v>
      </c>
      <c r="O2836" s="43">
        <v>45200</v>
      </c>
      <c r="P2836" s="36">
        <v>0</v>
      </c>
    </row>
    <row r="2837" spans="1:16" ht="13.15" customHeight="1" x14ac:dyDescent="0.25">
      <c r="A2837" s="33" t="s">
        <v>56</v>
      </c>
      <c r="B2837" s="45" t="s">
        <v>3180</v>
      </c>
      <c r="C2837" s="46">
        <v>4</v>
      </c>
      <c r="D2837" s="47" t="s">
        <v>88</v>
      </c>
      <c r="E2837" s="34">
        <v>45043</v>
      </c>
      <c r="F2837" s="33" t="s">
        <v>5447</v>
      </c>
      <c r="G2837" s="33" t="s">
        <v>3185</v>
      </c>
      <c r="H2837" s="33" t="s">
        <v>3715</v>
      </c>
      <c r="I2837" s="35">
        <v>22947.925500000001</v>
      </c>
      <c r="J2837" s="35">
        <v>22947.925500000001</v>
      </c>
      <c r="K2837" s="35">
        <v>4360.1059999999998</v>
      </c>
      <c r="L2837" s="35">
        <v>27308.031500000001</v>
      </c>
      <c r="M2837" s="35">
        <v>27308.031500000001</v>
      </c>
      <c r="N2837" s="33" t="s">
        <v>3186</v>
      </c>
      <c r="O2837" s="43">
        <v>45056</v>
      </c>
      <c r="P2837" s="36">
        <v>0</v>
      </c>
    </row>
    <row r="2838" spans="1:16" ht="13.15" customHeight="1" x14ac:dyDescent="0.25">
      <c r="A2838" s="33" t="s">
        <v>56</v>
      </c>
      <c r="B2838" s="45" t="s">
        <v>3180</v>
      </c>
      <c r="C2838" s="46">
        <v>5</v>
      </c>
      <c r="D2838" s="47" t="s">
        <v>88</v>
      </c>
      <c r="E2838" s="34">
        <v>45043</v>
      </c>
      <c r="F2838" s="33" t="s">
        <v>5448</v>
      </c>
      <c r="G2838" s="33" t="s">
        <v>3187</v>
      </c>
      <c r="H2838" s="37"/>
      <c r="I2838" s="35">
        <v>4643.4675000000007</v>
      </c>
      <c r="J2838" s="35">
        <v>4643.4675000000007</v>
      </c>
      <c r="K2838" s="35">
        <v>882.25900000000001</v>
      </c>
      <c r="L2838" s="35">
        <v>5525.7264999999998</v>
      </c>
      <c r="M2838" s="35">
        <v>5525.7264999999998</v>
      </c>
      <c r="N2838" s="33" t="s">
        <v>1160</v>
      </c>
      <c r="O2838" s="43">
        <v>45131</v>
      </c>
      <c r="P2838" s="36">
        <v>0</v>
      </c>
    </row>
    <row r="2839" spans="1:16" ht="13.15" customHeight="1" x14ac:dyDescent="0.25">
      <c r="A2839" s="33" t="s">
        <v>56</v>
      </c>
      <c r="B2839" s="45" t="s">
        <v>3180</v>
      </c>
      <c r="C2839" s="46">
        <v>6</v>
      </c>
      <c r="D2839" s="47" t="s">
        <v>88</v>
      </c>
      <c r="E2839" s="34">
        <v>45043</v>
      </c>
      <c r="F2839" s="33" t="s">
        <v>5449</v>
      </c>
      <c r="G2839" s="33" t="s">
        <v>3188</v>
      </c>
      <c r="H2839" s="37"/>
      <c r="I2839" s="35">
        <v>492996.08600000001</v>
      </c>
      <c r="J2839" s="35">
        <v>492996.08600000001</v>
      </c>
      <c r="K2839" s="35">
        <v>93669.256499999989</v>
      </c>
      <c r="L2839" s="35">
        <v>586665.34250000003</v>
      </c>
      <c r="M2839" s="35">
        <v>586665.34199999995</v>
      </c>
      <c r="N2839" s="33" t="s">
        <v>3189</v>
      </c>
      <c r="O2839" s="43">
        <v>45083</v>
      </c>
      <c r="P2839" s="36">
        <v>0</v>
      </c>
    </row>
    <row r="2840" spans="1:16" ht="13.15" customHeight="1" x14ac:dyDescent="0.25">
      <c r="A2840" s="33" t="s">
        <v>56</v>
      </c>
      <c r="B2840" s="45" t="s">
        <v>3180</v>
      </c>
      <c r="C2840" s="46">
        <v>7</v>
      </c>
      <c r="D2840" s="47" t="s">
        <v>88</v>
      </c>
      <c r="E2840" s="34">
        <v>45148</v>
      </c>
      <c r="F2840" s="33" t="s">
        <v>5450</v>
      </c>
      <c r="G2840" s="33" t="s">
        <v>3190</v>
      </c>
      <c r="H2840" s="33" t="s">
        <v>90</v>
      </c>
      <c r="I2840" s="35">
        <v>1000</v>
      </c>
      <c r="J2840" s="35">
        <v>1000</v>
      </c>
      <c r="K2840" s="35">
        <v>0</v>
      </c>
      <c r="L2840" s="35">
        <v>1000</v>
      </c>
      <c r="M2840" s="35">
        <v>1000</v>
      </c>
      <c r="N2840" s="33" t="s">
        <v>1167</v>
      </c>
      <c r="O2840" s="43">
        <v>45110</v>
      </c>
      <c r="P2840" s="36">
        <v>0</v>
      </c>
    </row>
    <row r="2841" spans="1:16" ht="13.15" customHeight="1" x14ac:dyDescent="0.25">
      <c r="A2841" s="33" t="s">
        <v>56</v>
      </c>
      <c r="B2841" s="45" t="s">
        <v>3180</v>
      </c>
      <c r="C2841" s="46">
        <v>8</v>
      </c>
      <c r="D2841" s="47" t="s">
        <v>88</v>
      </c>
      <c r="E2841" s="34">
        <v>45148</v>
      </c>
      <c r="F2841" s="33" t="s">
        <v>5451</v>
      </c>
      <c r="G2841" s="33" t="s">
        <v>3191</v>
      </c>
      <c r="H2841" s="33" t="s">
        <v>90</v>
      </c>
      <c r="I2841" s="35">
        <v>1000</v>
      </c>
      <c r="J2841" s="35">
        <v>1000</v>
      </c>
      <c r="K2841" s="35">
        <v>0</v>
      </c>
      <c r="L2841" s="35">
        <v>1000</v>
      </c>
      <c r="M2841" s="35">
        <v>1000</v>
      </c>
      <c r="N2841" s="33">
        <v>1840031</v>
      </c>
      <c r="O2841" s="43">
        <v>45144</v>
      </c>
      <c r="P2841" s="36">
        <v>0</v>
      </c>
    </row>
    <row r="2842" spans="1:16" ht="13.15" customHeight="1" x14ac:dyDescent="0.25">
      <c r="A2842" s="33" t="s">
        <v>56</v>
      </c>
      <c r="B2842" s="45" t="s">
        <v>3180</v>
      </c>
      <c r="C2842" s="46">
        <v>9</v>
      </c>
      <c r="D2842" s="47" t="s">
        <v>88</v>
      </c>
      <c r="E2842" s="34">
        <v>45186</v>
      </c>
      <c r="F2842" s="33" t="s">
        <v>5452</v>
      </c>
      <c r="G2842" s="33" t="s">
        <v>3192</v>
      </c>
      <c r="H2842" s="37"/>
      <c r="I2842" s="35">
        <v>91121.304000000004</v>
      </c>
      <c r="J2842" s="35">
        <v>91121.304000000004</v>
      </c>
      <c r="K2842" s="35">
        <v>17313.048000000003</v>
      </c>
      <c r="L2842" s="35">
        <v>108434.352</v>
      </c>
      <c r="M2842" s="35">
        <v>108434.352</v>
      </c>
      <c r="N2842" s="33">
        <v>4997658</v>
      </c>
      <c r="O2842" s="43">
        <v>45199</v>
      </c>
      <c r="P2842" s="36">
        <v>0</v>
      </c>
    </row>
    <row r="2843" spans="1:16" ht="13.15" customHeight="1" x14ac:dyDescent="0.25">
      <c r="A2843" s="33" t="s">
        <v>56</v>
      </c>
      <c r="B2843" s="45" t="s">
        <v>3180</v>
      </c>
      <c r="C2843" s="46">
        <v>10</v>
      </c>
      <c r="D2843" s="47" t="s">
        <v>88</v>
      </c>
      <c r="E2843" s="34">
        <v>45209</v>
      </c>
      <c r="F2843" s="33" t="s">
        <v>5453</v>
      </c>
      <c r="G2843" s="33" t="s">
        <v>3193</v>
      </c>
      <c r="H2843" s="37"/>
      <c r="I2843" s="35">
        <v>8087.1720000000005</v>
      </c>
      <c r="J2843" s="35">
        <v>8087.1720000000005</v>
      </c>
      <c r="K2843" s="35">
        <v>1536.5625</v>
      </c>
      <c r="L2843" s="35">
        <v>9623.7345000000005</v>
      </c>
      <c r="M2843" s="35">
        <v>9623.7345000000005</v>
      </c>
      <c r="N2843" s="33" t="s">
        <v>1588</v>
      </c>
      <c r="O2843" s="43">
        <v>45248</v>
      </c>
      <c r="P2843" s="36">
        <v>0</v>
      </c>
    </row>
    <row r="2844" spans="1:16" ht="13.15" customHeight="1" x14ac:dyDescent="0.25">
      <c r="A2844" s="33" t="s">
        <v>56</v>
      </c>
      <c r="B2844" s="45" t="s">
        <v>3180</v>
      </c>
      <c r="C2844" s="46">
        <v>11</v>
      </c>
      <c r="D2844" s="47" t="s">
        <v>88</v>
      </c>
      <c r="E2844" s="34">
        <v>45249</v>
      </c>
      <c r="F2844" s="33" t="s">
        <v>5454</v>
      </c>
      <c r="G2844" s="33" t="s">
        <v>3194</v>
      </c>
      <c r="H2844" s="37"/>
      <c r="I2844" s="35">
        <v>1350</v>
      </c>
      <c r="J2844" s="35">
        <v>1350</v>
      </c>
      <c r="K2844" s="35">
        <v>256.5</v>
      </c>
      <c r="L2844" s="35">
        <v>1606.5</v>
      </c>
      <c r="M2844" s="35">
        <v>1606.5</v>
      </c>
      <c r="N2844" s="33" t="s">
        <v>859</v>
      </c>
      <c r="O2844" s="43">
        <v>45269</v>
      </c>
      <c r="P2844" s="36">
        <v>0</v>
      </c>
    </row>
    <row r="2845" spans="1:16" ht="13.15" customHeight="1" x14ac:dyDescent="0.25">
      <c r="A2845" s="33" t="s">
        <v>56</v>
      </c>
      <c r="B2845" s="45" t="s">
        <v>3180</v>
      </c>
      <c r="C2845" s="46">
        <v>12</v>
      </c>
      <c r="D2845" s="47" t="s">
        <v>88</v>
      </c>
      <c r="E2845" s="34">
        <v>45280</v>
      </c>
      <c r="F2845" s="33" t="s">
        <v>5455</v>
      </c>
      <c r="G2845" s="33" t="s">
        <v>3195</v>
      </c>
      <c r="H2845" s="37"/>
      <c r="I2845" s="35">
        <v>3399.69</v>
      </c>
      <c r="J2845" s="35">
        <v>3399.69</v>
      </c>
      <c r="K2845" s="35">
        <v>645.94100000000003</v>
      </c>
      <c r="L2845" s="35">
        <v>4045.6309999999999</v>
      </c>
      <c r="M2845" s="35">
        <v>0</v>
      </c>
      <c r="N2845" s="37"/>
      <c r="O2845" s="33"/>
      <c r="P2845" s="35">
        <v>0</v>
      </c>
    </row>
    <row r="2846" spans="1:16" ht="13.15" customHeight="1" x14ac:dyDescent="0.25">
      <c r="A2846" s="33" t="s">
        <v>56</v>
      </c>
      <c r="B2846" s="45" t="s">
        <v>3180</v>
      </c>
      <c r="C2846" s="46">
        <v>13</v>
      </c>
      <c r="D2846" s="47" t="s">
        <v>88</v>
      </c>
      <c r="E2846" s="34">
        <v>45280</v>
      </c>
      <c r="F2846" s="33" t="s">
        <v>5456</v>
      </c>
      <c r="G2846" s="33" t="s">
        <v>3196</v>
      </c>
      <c r="H2846" s="37"/>
      <c r="I2846" s="35">
        <v>3399.69</v>
      </c>
      <c r="J2846" s="35">
        <v>3399.69</v>
      </c>
      <c r="K2846" s="35">
        <v>645.94100000000003</v>
      </c>
      <c r="L2846" s="35">
        <v>4045.6309999999999</v>
      </c>
      <c r="M2846" s="35">
        <v>0</v>
      </c>
      <c r="N2846" s="37"/>
      <c r="O2846" s="33"/>
      <c r="P2846" s="35">
        <v>0</v>
      </c>
    </row>
    <row r="2847" spans="1:16" ht="13.15" customHeight="1" x14ac:dyDescent="0.25">
      <c r="A2847" s="33" t="s">
        <v>56</v>
      </c>
      <c r="B2847" s="45" t="s">
        <v>3180</v>
      </c>
      <c r="C2847" s="46">
        <v>14</v>
      </c>
      <c r="D2847" s="47" t="s">
        <v>88</v>
      </c>
      <c r="E2847" s="34">
        <v>45280</v>
      </c>
      <c r="F2847" s="33" t="s">
        <v>5457</v>
      </c>
      <c r="G2847" s="33" t="s">
        <v>3197</v>
      </c>
      <c r="H2847" s="37"/>
      <c r="I2847" s="35">
        <v>3399.69</v>
      </c>
      <c r="J2847" s="36">
        <v>0</v>
      </c>
      <c r="K2847" s="35">
        <v>645.94100000000003</v>
      </c>
      <c r="L2847" s="35">
        <v>4045.6309999999999</v>
      </c>
      <c r="M2847" s="35">
        <v>0</v>
      </c>
      <c r="N2847" s="37"/>
      <c r="O2847" s="33"/>
      <c r="P2847" s="35">
        <v>0</v>
      </c>
    </row>
    <row r="2848" spans="1:16" ht="13.15" customHeight="1" x14ac:dyDescent="0.25">
      <c r="A2848" s="33" t="s">
        <v>56</v>
      </c>
      <c r="B2848" s="45" t="s">
        <v>3180</v>
      </c>
      <c r="C2848" s="46">
        <v>15</v>
      </c>
      <c r="D2848" s="47" t="s">
        <v>88</v>
      </c>
      <c r="E2848" s="34">
        <v>45280</v>
      </c>
      <c r="F2848" s="33" t="s">
        <v>5457</v>
      </c>
      <c r="G2848" s="33" t="s">
        <v>3198</v>
      </c>
      <c r="H2848" s="37"/>
      <c r="I2848" s="35">
        <v>10199.075999999999</v>
      </c>
      <c r="J2848" s="35">
        <v>10199.075999999999</v>
      </c>
      <c r="K2848" s="35">
        <v>1937.8244999999999</v>
      </c>
      <c r="L2848" s="35">
        <v>12136.9005</v>
      </c>
      <c r="M2848" s="35">
        <v>0</v>
      </c>
      <c r="N2848" s="37"/>
      <c r="O2848" s="33"/>
      <c r="P2848" s="35">
        <v>0</v>
      </c>
    </row>
    <row r="2849" spans="1:16" ht="13.15" customHeight="1" x14ac:dyDescent="0.25">
      <c r="A2849" s="33" t="s">
        <v>56</v>
      </c>
      <c r="B2849" s="45" t="s">
        <v>3180</v>
      </c>
      <c r="C2849" s="46">
        <v>16</v>
      </c>
      <c r="D2849" s="47" t="s">
        <v>88</v>
      </c>
      <c r="E2849" s="34">
        <v>45280</v>
      </c>
      <c r="F2849" s="33" t="s">
        <v>5457</v>
      </c>
      <c r="G2849" s="33" t="s">
        <v>3199</v>
      </c>
      <c r="H2849" s="37"/>
      <c r="I2849" s="35">
        <v>10199.075999999999</v>
      </c>
      <c r="J2849" s="35">
        <v>10199.075999999999</v>
      </c>
      <c r="K2849" s="35">
        <v>1937.8244999999999</v>
      </c>
      <c r="L2849" s="35">
        <v>12136.9005</v>
      </c>
      <c r="M2849" s="35">
        <v>0</v>
      </c>
      <c r="N2849" s="37"/>
      <c r="O2849" s="33"/>
      <c r="P2849" s="35">
        <v>0</v>
      </c>
    </row>
    <row r="2850" spans="1:16" ht="13.15" customHeight="1" x14ac:dyDescent="0.25">
      <c r="A2850" s="33" t="s">
        <v>56</v>
      </c>
      <c r="B2850" s="45" t="s">
        <v>3180</v>
      </c>
      <c r="C2850" s="46">
        <v>17</v>
      </c>
      <c r="D2850" s="47" t="s">
        <v>88</v>
      </c>
      <c r="E2850" s="34">
        <v>45280</v>
      </c>
      <c r="F2850" s="33" t="s">
        <v>5449</v>
      </c>
      <c r="G2850" s="33" t="s">
        <v>3821</v>
      </c>
      <c r="H2850" s="37"/>
      <c r="I2850" s="35">
        <v>1220</v>
      </c>
      <c r="J2850" s="35">
        <v>1220</v>
      </c>
      <c r="K2850" s="35">
        <v>0</v>
      </c>
      <c r="L2850" s="35">
        <v>1220</v>
      </c>
      <c r="M2850" s="35">
        <v>0</v>
      </c>
      <c r="N2850" s="37"/>
      <c r="O2850" s="33"/>
      <c r="P2850" s="35">
        <v>0</v>
      </c>
    </row>
    <row r="2851" spans="1:16" ht="13.15" customHeight="1" x14ac:dyDescent="0.25">
      <c r="A2851" s="33" t="s">
        <v>56</v>
      </c>
      <c r="B2851" s="45" t="s">
        <v>3180</v>
      </c>
      <c r="C2851" s="46">
        <v>18</v>
      </c>
      <c r="D2851" s="47" t="s">
        <v>88</v>
      </c>
      <c r="E2851" s="34">
        <v>45280</v>
      </c>
      <c r="F2851" s="33" t="s">
        <v>5449</v>
      </c>
      <c r="G2851" s="33" t="s">
        <v>3822</v>
      </c>
      <c r="H2851" s="37"/>
      <c r="I2851" s="35">
        <v>6480</v>
      </c>
      <c r="J2851" s="35">
        <v>6480</v>
      </c>
      <c r="K2851" s="35">
        <v>0</v>
      </c>
      <c r="L2851" s="35">
        <v>6480</v>
      </c>
      <c r="M2851" s="35">
        <v>0</v>
      </c>
      <c r="N2851" s="37"/>
      <c r="O2851" s="33"/>
      <c r="P2851" s="35">
        <v>0</v>
      </c>
    </row>
    <row r="2852" spans="1:16" ht="13.15" customHeight="1" x14ac:dyDescent="0.25">
      <c r="A2852" s="33" t="s">
        <v>57</v>
      </c>
      <c r="B2852" s="45" t="s">
        <v>3200</v>
      </c>
      <c r="C2852" s="46">
        <v>1</v>
      </c>
      <c r="D2852" s="47" t="s">
        <v>88</v>
      </c>
      <c r="E2852" s="34">
        <v>44928</v>
      </c>
      <c r="F2852" s="33" t="s">
        <v>5458</v>
      </c>
      <c r="G2852" s="33" t="s">
        <v>3203</v>
      </c>
      <c r="H2852" s="37"/>
      <c r="I2852" s="35">
        <v>63399.69</v>
      </c>
      <c r="J2852" s="35">
        <v>63399.69</v>
      </c>
      <c r="K2852" s="35">
        <v>645.94100000000003</v>
      </c>
      <c r="L2852" s="35">
        <v>64045.631000000008</v>
      </c>
      <c r="M2852" s="35">
        <v>0</v>
      </c>
      <c r="N2852" s="37"/>
      <c r="O2852" s="33"/>
      <c r="P2852" s="35">
        <v>0</v>
      </c>
    </row>
    <row r="2853" spans="1:16" ht="13.15" customHeight="1" x14ac:dyDescent="0.25">
      <c r="A2853" s="33" t="s">
        <v>57</v>
      </c>
      <c r="B2853" s="45" t="s">
        <v>3200</v>
      </c>
      <c r="C2853" s="46">
        <v>1</v>
      </c>
      <c r="D2853" s="47" t="s">
        <v>86</v>
      </c>
      <c r="E2853" s="34">
        <v>45283</v>
      </c>
      <c r="F2853" s="33" t="s">
        <v>5459</v>
      </c>
      <c r="G2853" s="33" t="s">
        <v>3201</v>
      </c>
      <c r="H2853" s="37"/>
      <c r="I2853" s="35">
        <v>-55771.631499999996</v>
      </c>
      <c r="J2853" s="35">
        <v>-55771.631499999996</v>
      </c>
      <c r="K2853" s="35">
        <v>-10596.61</v>
      </c>
      <c r="L2853" s="35">
        <v>-66368.241500000004</v>
      </c>
      <c r="M2853" s="35">
        <v>0</v>
      </c>
      <c r="N2853" s="37"/>
      <c r="O2853" s="33"/>
      <c r="P2853" s="35">
        <v>0</v>
      </c>
    </row>
    <row r="2854" spans="1:16" ht="13.15" customHeight="1" x14ac:dyDescent="0.25">
      <c r="A2854" s="33" t="s">
        <v>57</v>
      </c>
      <c r="B2854" s="45" t="s">
        <v>3200</v>
      </c>
      <c r="C2854" s="46">
        <v>2</v>
      </c>
      <c r="D2854" s="47" t="s">
        <v>88</v>
      </c>
      <c r="E2854" s="34">
        <v>44948</v>
      </c>
      <c r="F2854" s="33" t="s">
        <v>5460</v>
      </c>
      <c r="G2854" s="33" t="s">
        <v>3204</v>
      </c>
      <c r="H2854" s="37"/>
      <c r="I2854" s="35">
        <v>50099.539000000004</v>
      </c>
      <c r="J2854" s="35">
        <v>50099.539000000004</v>
      </c>
      <c r="K2854" s="35">
        <v>968.91250000000002</v>
      </c>
      <c r="L2854" s="35">
        <v>51068.451500000003</v>
      </c>
      <c r="M2854" s="35">
        <v>51068.451500000003</v>
      </c>
      <c r="N2854" s="38">
        <v>44927</v>
      </c>
      <c r="O2854" s="43">
        <v>44990</v>
      </c>
      <c r="P2854" s="36">
        <v>0</v>
      </c>
    </row>
    <row r="2855" spans="1:16" ht="13.15" customHeight="1" x14ac:dyDescent="0.25">
      <c r="A2855" s="33" t="s">
        <v>57</v>
      </c>
      <c r="B2855" s="45" t="s">
        <v>3200</v>
      </c>
      <c r="C2855" s="46">
        <v>3</v>
      </c>
      <c r="D2855" s="47" t="s">
        <v>88</v>
      </c>
      <c r="E2855" s="34">
        <v>44998</v>
      </c>
      <c r="F2855" s="33" t="s">
        <v>5461</v>
      </c>
      <c r="G2855" s="33" t="s">
        <v>3205</v>
      </c>
      <c r="H2855" s="37"/>
      <c r="I2855" s="35">
        <v>3609.3339999999998</v>
      </c>
      <c r="J2855" s="35">
        <v>3609.3339999999998</v>
      </c>
      <c r="K2855" s="35">
        <v>685.77350000000001</v>
      </c>
      <c r="L2855" s="35">
        <v>4295.1075000000001</v>
      </c>
      <c r="M2855" s="35">
        <v>0</v>
      </c>
      <c r="N2855" s="37"/>
      <c r="O2855" s="33"/>
      <c r="P2855" s="35">
        <v>0</v>
      </c>
    </row>
    <row r="2856" spans="1:16" ht="13.15" customHeight="1" x14ac:dyDescent="0.25">
      <c r="A2856" s="33" t="s">
        <v>57</v>
      </c>
      <c r="B2856" s="45" t="s">
        <v>3200</v>
      </c>
      <c r="C2856" s="46">
        <v>4</v>
      </c>
      <c r="D2856" s="47" t="s">
        <v>88</v>
      </c>
      <c r="E2856" s="34">
        <v>44998</v>
      </c>
      <c r="F2856" s="33" t="s">
        <v>5462</v>
      </c>
      <c r="G2856" s="33" t="s">
        <v>3206</v>
      </c>
      <c r="H2856" s="37"/>
      <c r="I2856" s="35">
        <v>1804.6669999999999</v>
      </c>
      <c r="J2856" s="35">
        <v>1804.6669999999999</v>
      </c>
      <c r="K2856" s="35">
        <v>342.88649999999996</v>
      </c>
      <c r="L2856" s="35">
        <v>2147.5535</v>
      </c>
      <c r="M2856" s="35">
        <v>0</v>
      </c>
      <c r="N2856" s="37"/>
      <c r="O2856" s="33"/>
      <c r="P2856" s="35">
        <v>0</v>
      </c>
    </row>
    <row r="2857" spans="1:16" ht="13.15" customHeight="1" x14ac:dyDescent="0.25">
      <c r="A2857" s="33" t="s">
        <v>57</v>
      </c>
      <c r="B2857" s="45" t="s">
        <v>3200</v>
      </c>
      <c r="C2857" s="46">
        <v>5</v>
      </c>
      <c r="D2857" s="47" t="s">
        <v>88</v>
      </c>
      <c r="E2857" s="34">
        <v>45046</v>
      </c>
      <c r="F2857" s="33" t="s">
        <v>5463</v>
      </c>
      <c r="G2857" s="33" t="s">
        <v>3207</v>
      </c>
      <c r="H2857" s="37"/>
      <c r="I2857" s="35">
        <v>9663.2340000000004</v>
      </c>
      <c r="J2857" s="35">
        <v>9663.2340000000004</v>
      </c>
      <c r="K2857" s="35">
        <v>1836.0145</v>
      </c>
      <c r="L2857" s="35">
        <v>11499.2485</v>
      </c>
      <c r="M2857" s="35">
        <v>11499.2485</v>
      </c>
      <c r="N2857" s="38">
        <v>44958</v>
      </c>
      <c r="O2857" s="43">
        <v>45082</v>
      </c>
      <c r="P2857" s="36">
        <v>0</v>
      </c>
    </row>
    <row r="2858" spans="1:16" ht="13.15" customHeight="1" x14ac:dyDescent="0.25">
      <c r="A2858" s="33" t="s">
        <v>57</v>
      </c>
      <c r="B2858" s="45" t="s">
        <v>3200</v>
      </c>
      <c r="C2858" s="46">
        <v>6</v>
      </c>
      <c r="D2858" s="47" t="s">
        <v>88</v>
      </c>
      <c r="E2858" s="34">
        <v>45047</v>
      </c>
      <c r="F2858" s="33" t="s">
        <v>5464</v>
      </c>
      <c r="G2858" s="33" t="s">
        <v>3208</v>
      </c>
      <c r="H2858" s="37"/>
      <c r="I2858" s="35">
        <v>27000</v>
      </c>
      <c r="J2858" s="35">
        <v>27000</v>
      </c>
      <c r="K2858" s="35">
        <v>5130</v>
      </c>
      <c r="L2858" s="35">
        <v>32130</v>
      </c>
      <c r="M2858" s="35">
        <v>32130</v>
      </c>
      <c r="N2858" s="38">
        <v>44986</v>
      </c>
      <c r="O2858" s="43">
        <v>45271</v>
      </c>
      <c r="P2858" s="36">
        <v>0</v>
      </c>
    </row>
    <row r="2859" spans="1:16" ht="13.15" customHeight="1" x14ac:dyDescent="0.25">
      <c r="A2859" s="33" t="s">
        <v>57</v>
      </c>
      <c r="B2859" s="45" t="s">
        <v>3200</v>
      </c>
      <c r="C2859" s="46">
        <v>7</v>
      </c>
      <c r="D2859" s="47" t="s">
        <v>88</v>
      </c>
      <c r="E2859" s="34">
        <v>45047</v>
      </c>
      <c r="F2859" s="33" t="s">
        <v>5464</v>
      </c>
      <c r="G2859" s="33" t="s">
        <v>3209</v>
      </c>
      <c r="H2859" s="37"/>
      <c r="I2859" s="35">
        <v>9304.6669999999995</v>
      </c>
      <c r="J2859" s="35">
        <v>9304.6669999999995</v>
      </c>
      <c r="K2859" s="35">
        <v>1767.8865000000001</v>
      </c>
      <c r="L2859" s="35">
        <v>11072.5535</v>
      </c>
      <c r="M2859" s="35">
        <v>11072.5535</v>
      </c>
      <c r="N2859" s="38">
        <v>45017</v>
      </c>
      <c r="O2859" s="43">
        <v>45271</v>
      </c>
      <c r="P2859" s="36">
        <v>0</v>
      </c>
    </row>
    <row r="2860" spans="1:16" ht="13.15" customHeight="1" x14ac:dyDescent="0.25">
      <c r="A2860" s="33" t="s">
        <v>57</v>
      </c>
      <c r="B2860" s="45" t="s">
        <v>3200</v>
      </c>
      <c r="C2860" s="46">
        <v>8</v>
      </c>
      <c r="D2860" s="47" t="s">
        <v>88</v>
      </c>
      <c r="E2860" s="34">
        <v>45144</v>
      </c>
      <c r="F2860" s="33" t="s">
        <v>5465</v>
      </c>
      <c r="G2860" s="33" t="s">
        <v>3210</v>
      </c>
      <c r="H2860" s="37"/>
      <c r="I2860" s="35">
        <v>198859.334</v>
      </c>
      <c r="J2860" s="35">
        <v>198859.334</v>
      </c>
      <c r="K2860" s="35">
        <v>37783.273499999996</v>
      </c>
      <c r="L2860" s="35">
        <v>236642.60750000001</v>
      </c>
      <c r="M2860" s="35">
        <v>236642.60750000001</v>
      </c>
      <c r="N2860" s="38">
        <v>45047</v>
      </c>
      <c r="O2860" s="43">
        <v>45290</v>
      </c>
      <c r="P2860" s="36">
        <v>0</v>
      </c>
    </row>
    <row r="2861" spans="1:16" ht="13.15" customHeight="1" x14ac:dyDescent="0.25">
      <c r="A2861" s="33" t="s">
        <v>57</v>
      </c>
      <c r="B2861" s="45" t="s">
        <v>3200</v>
      </c>
      <c r="C2861" s="46">
        <v>9</v>
      </c>
      <c r="D2861" s="47" t="s">
        <v>88</v>
      </c>
      <c r="E2861" s="34">
        <v>45208</v>
      </c>
      <c r="F2861" s="33" t="s">
        <v>5466</v>
      </c>
      <c r="G2861" s="33" t="s">
        <v>3211</v>
      </c>
      <c r="H2861" s="37"/>
      <c r="I2861" s="35">
        <v>144820.149</v>
      </c>
      <c r="J2861" s="35">
        <v>144820.149</v>
      </c>
      <c r="K2861" s="35">
        <v>27515.828499999996</v>
      </c>
      <c r="L2861" s="35">
        <v>172335.97749999998</v>
      </c>
      <c r="M2861" s="35">
        <v>0</v>
      </c>
      <c r="N2861" s="38"/>
      <c r="O2861" s="43"/>
      <c r="P2861" s="36">
        <v>0</v>
      </c>
    </row>
    <row r="2862" spans="1:16" ht="13.15" customHeight="1" x14ac:dyDescent="0.25">
      <c r="A2862" s="33" t="s">
        <v>57</v>
      </c>
      <c r="B2862" s="45" t="s">
        <v>3200</v>
      </c>
      <c r="C2862" s="46">
        <v>10</v>
      </c>
      <c r="D2862" s="47" t="s">
        <v>88</v>
      </c>
      <c r="E2862" s="34">
        <v>45277</v>
      </c>
      <c r="F2862" s="33" t="s">
        <v>5467</v>
      </c>
      <c r="G2862" s="33" t="s">
        <v>3212</v>
      </c>
      <c r="H2862" s="37"/>
      <c r="I2862" s="35">
        <v>208991.03400000001</v>
      </c>
      <c r="J2862" s="35">
        <v>208991.03400000001</v>
      </c>
      <c r="K2862" s="35">
        <v>39708.296500000004</v>
      </c>
      <c r="L2862" s="35">
        <v>248699.33050000001</v>
      </c>
      <c r="M2862" s="35">
        <v>246699.33050000001</v>
      </c>
      <c r="N2862" s="38">
        <v>45078</v>
      </c>
      <c r="O2862" s="43">
        <v>45290</v>
      </c>
      <c r="P2862" s="36">
        <v>0</v>
      </c>
    </row>
    <row r="2863" spans="1:16" ht="13.15" customHeight="1" x14ac:dyDescent="0.25">
      <c r="A2863" s="33" t="s">
        <v>57</v>
      </c>
      <c r="B2863" s="45" t="s">
        <v>3200</v>
      </c>
      <c r="C2863" s="46">
        <v>11</v>
      </c>
      <c r="D2863" s="47" t="s">
        <v>88</v>
      </c>
      <c r="E2863" s="34">
        <v>45208</v>
      </c>
      <c r="F2863" s="33" t="s">
        <v>5468</v>
      </c>
      <c r="G2863" s="33" t="s">
        <v>3213</v>
      </c>
      <c r="H2863" s="37"/>
      <c r="I2863" s="35">
        <v>71412.92</v>
      </c>
      <c r="J2863" s="35">
        <v>71412.92</v>
      </c>
      <c r="K2863" s="35">
        <v>13568.454999999998</v>
      </c>
      <c r="L2863" s="35">
        <v>84981.375</v>
      </c>
      <c r="M2863" s="35">
        <v>0</v>
      </c>
      <c r="N2863" s="37"/>
      <c r="O2863" s="33"/>
      <c r="P2863" s="35">
        <v>0</v>
      </c>
    </row>
    <row r="2864" spans="1:16" ht="13.15" customHeight="1" x14ac:dyDescent="0.25">
      <c r="A2864" s="33" t="s">
        <v>57</v>
      </c>
      <c r="B2864" s="45" t="s">
        <v>3200</v>
      </c>
      <c r="C2864" s="46">
        <v>12</v>
      </c>
      <c r="D2864" s="47" t="s">
        <v>88</v>
      </c>
      <c r="E2864" s="34">
        <v>45266</v>
      </c>
      <c r="F2864" s="33" t="s">
        <v>5469</v>
      </c>
      <c r="G2864" s="33" t="s">
        <v>3214</v>
      </c>
      <c r="H2864" s="37"/>
      <c r="I2864" s="35">
        <v>381897.69500000001</v>
      </c>
      <c r="J2864" s="35">
        <v>381897.69500000001</v>
      </c>
      <c r="K2864" s="35">
        <v>4844.5619999999999</v>
      </c>
      <c r="L2864" s="35">
        <v>386742.25699999998</v>
      </c>
      <c r="M2864" s="35">
        <v>0</v>
      </c>
      <c r="N2864" s="37"/>
      <c r="O2864" s="33"/>
      <c r="P2864" s="35">
        <v>0</v>
      </c>
    </row>
    <row r="2865" spans="1:16" ht="13.15" customHeight="1" x14ac:dyDescent="0.25">
      <c r="A2865" s="33" t="s">
        <v>57</v>
      </c>
      <c r="B2865" s="45" t="s">
        <v>3200</v>
      </c>
      <c r="C2865" s="46">
        <v>13</v>
      </c>
      <c r="D2865" s="47" t="s">
        <v>88</v>
      </c>
      <c r="E2865" s="34">
        <v>45266</v>
      </c>
      <c r="F2865" s="33" t="s">
        <v>5461</v>
      </c>
      <c r="G2865" s="33" t="s">
        <v>3215</v>
      </c>
      <c r="H2865" s="37"/>
      <c r="I2865" s="35">
        <v>48139.001000000004</v>
      </c>
      <c r="J2865" s="35">
        <v>48139.001000000004</v>
      </c>
      <c r="K2865" s="35">
        <v>9146.41</v>
      </c>
      <c r="L2865" s="35">
        <v>57285.411</v>
      </c>
      <c r="M2865" s="35">
        <v>0</v>
      </c>
      <c r="N2865" s="37"/>
      <c r="O2865" s="33"/>
      <c r="P2865" s="35">
        <v>0</v>
      </c>
    </row>
    <row r="2866" spans="1:16" ht="13.15" customHeight="1" x14ac:dyDescent="0.25">
      <c r="A2866" s="33" t="s">
        <v>57</v>
      </c>
      <c r="B2866" s="45" t="s">
        <v>3200</v>
      </c>
      <c r="C2866" s="46">
        <v>14</v>
      </c>
      <c r="D2866" s="47" t="s">
        <v>88</v>
      </c>
      <c r="E2866" s="34">
        <v>45266</v>
      </c>
      <c r="F2866" s="33" t="s">
        <v>5462</v>
      </c>
      <c r="G2866" s="33" t="s">
        <v>3216</v>
      </c>
      <c r="H2866" s="37"/>
      <c r="I2866" s="35">
        <v>25970.386999999999</v>
      </c>
      <c r="J2866" s="35">
        <v>25970.386999999999</v>
      </c>
      <c r="K2866" s="35">
        <v>4934.3734999999997</v>
      </c>
      <c r="L2866" s="35">
        <v>30904.760499999997</v>
      </c>
      <c r="M2866" s="35">
        <v>0</v>
      </c>
      <c r="N2866" s="37"/>
      <c r="O2866" s="33"/>
      <c r="P2866" s="35">
        <v>0</v>
      </c>
    </row>
    <row r="2867" spans="1:16" ht="13.15" customHeight="1" x14ac:dyDescent="0.25">
      <c r="A2867" s="33" t="s">
        <v>57</v>
      </c>
      <c r="B2867" s="45" t="s">
        <v>3200</v>
      </c>
      <c r="C2867" s="46">
        <v>15</v>
      </c>
      <c r="D2867" s="47" t="s">
        <v>88</v>
      </c>
      <c r="E2867" s="34">
        <v>45266</v>
      </c>
      <c r="F2867" s="33" t="s">
        <v>5470</v>
      </c>
      <c r="G2867" s="33" t="s">
        <v>3217</v>
      </c>
      <c r="H2867" s="37"/>
      <c r="I2867" s="35">
        <v>144425.59399999998</v>
      </c>
      <c r="J2867" s="35">
        <v>144425.59399999998</v>
      </c>
      <c r="K2867" s="35">
        <v>27440.863000000001</v>
      </c>
      <c r="L2867" s="35">
        <v>171866.45699999999</v>
      </c>
      <c r="M2867" s="35">
        <v>0</v>
      </c>
      <c r="N2867" s="37"/>
      <c r="O2867" s="33"/>
      <c r="P2867" s="35">
        <v>0</v>
      </c>
    </row>
    <row r="2868" spans="1:16" ht="13.15" customHeight="1" x14ac:dyDescent="0.25">
      <c r="A2868" s="33" t="s">
        <v>57</v>
      </c>
      <c r="B2868" s="45" t="s">
        <v>3200</v>
      </c>
      <c r="C2868" s="46">
        <v>16</v>
      </c>
      <c r="D2868" s="47" t="s">
        <v>88</v>
      </c>
      <c r="E2868" s="34">
        <v>45266</v>
      </c>
      <c r="F2868" s="33" t="s">
        <v>5459</v>
      </c>
      <c r="G2868" s="33" t="s">
        <v>3202</v>
      </c>
      <c r="H2868" s="37"/>
      <c r="I2868" s="35">
        <v>55771.631499999996</v>
      </c>
      <c r="J2868" s="35">
        <v>55771.631499999996</v>
      </c>
      <c r="K2868" s="35">
        <v>10596.61</v>
      </c>
      <c r="L2868" s="35">
        <v>66368.241500000004</v>
      </c>
      <c r="M2868" s="36">
        <v>0</v>
      </c>
      <c r="N2868" s="37"/>
      <c r="O2868" s="33"/>
      <c r="P2868" s="35">
        <v>66368.241500000004</v>
      </c>
    </row>
    <row r="2869" spans="1:16" ht="13.15" customHeight="1" x14ac:dyDescent="0.25">
      <c r="A2869" s="33" t="s">
        <v>57</v>
      </c>
      <c r="B2869" s="45" t="s">
        <v>3200</v>
      </c>
      <c r="C2869" s="46">
        <v>17</v>
      </c>
      <c r="D2869" s="47" t="s">
        <v>88</v>
      </c>
      <c r="E2869" s="34">
        <v>45266</v>
      </c>
      <c r="F2869" s="33" t="s">
        <v>5471</v>
      </c>
      <c r="G2869" s="33" t="s">
        <v>3218</v>
      </c>
      <c r="H2869" s="37"/>
      <c r="I2869" s="35">
        <v>3600</v>
      </c>
      <c r="J2869" s="35">
        <v>3600</v>
      </c>
      <c r="K2869" s="35">
        <v>684</v>
      </c>
      <c r="L2869" s="35">
        <v>4284</v>
      </c>
      <c r="M2869" s="35">
        <v>0</v>
      </c>
      <c r="N2869" s="38"/>
      <c r="O2869" s="43"/>
      <c r="P2869" s="36">
        <v>0</v>
      </c>
    </row>
    <row r="2870" spans="1:16" ht="13.15" customHeight="1" x14ac:dyDescent="0.25">
      <c r="A2870" s="33" t="s">
        <v>57</v>
      </c>
      <c r="B2870" s="45" t="s">
        <v>3200</v>
      </c>
      <c r="C2870" s="46">
        <v>18</v>
      </c>
      <c r="D2870" s="47" t="s">
        <v>88</v>
      </c>
      <c r="E2870" s="34">
        <v>45266</v>
      </c>
      <c r="F2870" s="33" t="s">
        <v>5459</v>
      </c>
      <c r="G2870" s="33" t="s">
        <v>3219</v>
      </c>
      <c r="H2870" s="37"/>
      <c r="I2870" s="35">
        <v>25097.073</v>
      </c>
      <c r="J2870" s="35">
        <v>25097.073</v>
      </c>
      <c r="K2870" s="35">
        <v>4768.4440000000004</v>
      </c>
      <c r="L2870" s="35">
        <v>29865.517</v>
      </c>
      <c r="M2870" s="35">
        <v>0</v>
      </c>
      <c r="N2870" s="37"/>
      <c r="O2870" s="33"/>
      <c r="P2870" s="35">
        <v>0</v>
      </c>
    </row>
    <row r="2871" spans="1:16" ht="13.15" customHeight="1" x14ac:dyDescent="0.25">
      <c r="A2871" s="33" t="s">
        <v>58</v>
      </c>
      <c r="B2871" s="45" t="s">
        <v>3220</v>
      </c>
      <c r="C2871" s="46">
        <v>1</v>
      </c>
      <c r="D2871" s="47" t="s">
        <v>88</v>
      </c>
      <c r="E2871" s="34">
        <v>44931</v>
      </c>
      <c r="F2871" s="33" t="s">
        <v>5472</v>
      </c>
      <c r="G2871" s="33" t="s">
        <v>3221</v>
      </c>
      <c r="H2871" s="33" t="s">
        <v>90</v>
      </c>
      <c r="I2871" s="35">
        <v>10199.075999999999</v>
      </c>
      <c r="J2871" s="35">
        <v>10199.075999999999</v>
      </c>
      <c r="K2871" s="35">
        <v>1937.8244999999999</v>
      </c>
      <c r="L2871" s="35">
        <v>12136.9005</v>
      </c>
      <c r="M2871" s="35">
        <v>12136.9005</v>
      </c>
      <c r="N2871" s="33">
        <v>4292320</v>
      </c>
      <c r="O2871" s="43">
        <v>44664</v>
      </c>
      <c r="P2871" s="36">
        <v>0</v>
      </c>
    </row>
    <row r="2872" spans="1:16" ht="13.15" customHeight="1" x14ac:dyDescent="0.25">
      <c r="A2872" s="33" t="s">
        <v>58</v>
      </c>
      <c r="B2872" s="45" t="s">
        <v>3220</v>
      </c>
      <c r="C2872" s="46">
        <v>1</v>
      </c>
      <c r="D2872" s="47" t="s">
        <v>86</v>
      </c>
      <c r="E2872" s="34">
        <v>45260</v>
      </c>
      <c r="F2872" s="33" t="s">
        <v>5473</v>
      </c>
      <c r="G2872" s="33" t="s">
        <v>3222</v>
      </c>
      <c r="H2872" s="37"/>
      <c r="I2872" s="35">
        <v>-70468.68299999999</v>
      </c>
      <c r="J2872" s="35">
        <v>-70468.68299999999</v>
      </c>
      <c r="K2872" s="35">
        <v>-13389.05</v>
      </c>
      <c r="L2872" s="35">
        <v>-83857.732999999993</v>
      </c>
      <c r="M2872" s="35">
        <v>0</v>
      </c>
      <c r="N2872" s="37"/>
      <c r="O2872" s="33"/>
      <c r="P2872" s="35">
        <v>0</v>
      </c>
    </row>
    <row r="2873" spans="1:16" ht="13.15" customHeight="1" x14ac:dyDescent="0.25">
      <c r="A2873" s="33" t="s">
        <v>58</v>
      </c>
      <c r="B2873" s="45" t="s">
        <v>3220</v>
      </c>
      <c r="C2873" s="46">
        <v>2</v>
      </c>
      <c r="D2873" s="47" t="s">
        <v>88</v>
      </c>
      <c r="E2873" s="34">
        <v>44931</v>
      </c>
      <c r="F2873" s="33" t="s">
        <v>5474</v>
      </c>
      <c r="G2873" s="33" t="s">
        <v>3223</v>
      </c>
      <c r="H2873" s="33" t="s">
        <v>90</v>
      </c>
      <c r="I2873" s="35">
        <v>10199.075999999999</v>
      </c>
      <c r="J2873" s="35">
        <v>10199.075999999999</v>
      </c>
      <c r="K2873" s="35">
        <v>1937.8244999999999</v>
      </c>
      <c r="L2873" s="35">
        <v>12136.9005</v>
      </c>
      <c r="M2873" s="35">
        <v>12136.9005</v>
      </c>
      <c r="N2873" s="38">
        <v>44593</v>
      </c>
      <c r="O2873" s="43">
        <v>44586</v>
      </c>
      <c r="P2873" s="36">
        <v>0</v>
      </c>
    </row>
    <row r="2874" spans="1:16" ht="13.15" customHeight="1" x14ac:dyDescent="0.25">
      <c r="A2874" s="33" t="s">
        <v>58</v>
      </c>
      <c r="B2874" s="45" t="s">
        <v>3220</v>
      </c>
      <c r="C2874" s="46">
        <v>3</v>
      </c>
      <c r="D2874" s="47" t="s">
        <v>88</v>
      </c>
      <c r="E2874" s="34">
        <v>44931</v>
      </c>
      <c r="F2874" s="33" t="s">
        <v>5473</v>
      </c>
      <c r="G2874" s="33" t="s">
        <v>3224</v>
      </c>
      <c r="H2874" s="33" t="s">
        <v>3823</v>
      </c>
      <c r="I2874" s="35">
        <v>30597.234000000004</v>
      </c>
      <c r="J2874" s="35">
        <v>30597.234000000004</v>
      </c>
      <c r="K2874" s="35">
        <v>5813.4745000000003</v>
      </c>
      <c r="L2874" s="35">
        <v>36410.708500000001</v>
      </c>
      <c r="M2874" s="35">
        <v>36410.708500000001</v>
      </c>
      <c r="N2874" s="33" t="s">
        <v>3225</v>
      </c>
      <c r="O2874" s="43">
        <v>45012</v>
      </c>
      <c r="P2874" s="36">
        <v>0</v>
      </c>
    </row>
    <row r="2875" spans="1:16" ht="13.15" customHeight="1" x14ac:dyDescent="0.25">
      <c r="A2875" s="33" t="s">
        <v>58</v>
      </c>
      <c r="B2875" s="45" t="s">
        <v>3220</v>
      </c>
      <c r="C2875" s="46">
        <v>4</v>
      </c>
      <c r="D2875" s="47" t="s">
        <v>88</v>
      </c>
      <c r="E2875" s="34">
        <v>44965</v>
      </c>
      <c r="F2875" s="33" t="s">
        <v>5475</v>
      </c>
      <c r="G2875" s="33" t="s">
        <v>3226</v>
      </c>
      <c r="H2875" s="37"/>
      <c r="I2875" s="35">
        <v>13359.575000000001</v>
      </c>
      <c r="J2875" s="35">
        <v>13359.575000000001</v>
      </c>
      <c r="K2875" s="35">
        <v>2538.3195000000001</v>
      </c>
      <c r="L2875" s="35">
        <v>15897.8945</v>
      </c>
      <c r="M2875" s="35">
        <v>15897.894</v>
      </c>
      <c r="N2875" s="39">
        <v>45380</v>
      </c>
      <c r="O2875" s="43">
        <v>45013</v>
      </c>
      <c r="P2875" s="36">
        <v>0</v>
      </c>
    </row>
    <row r="2876" spans="1:16" ht="13.15" customHeight="1" x14ac:dyDescent="0.25">
      <c r="A2876" s="33" t="s">
        <v>58</v>
      </c>
      <c r="B2876" s="45" t="s">
        <v>3220</v>
      </c>
      <c r="C2876" s="46">
        <v>5</v>
      </c>
      <c r="D2876" s="47" t="s">
        <v>88</v>
      </c>
      <c r="E2876" s="34">
        <v>45048</v>
      </c>
      <c r="F2876" s="33" t="s">
        <v>5476</v>
      </c>
      <c r="G2876" s="33" t="s">
        <v>3227</v>
      </c>
      <c r="H2876" s="33" t="s">
        <v>90</v>
      </c>
      <c r="I2876" s="35">
        <v>64594.145999999993</v>
      </c>
      <c r="J2876" s="35">
        <v>64594.145999999993</v>
      </c>
      <c r="K2876" s="35">
        <v>12272.887500000001</v>
      </c>
      <c r="L2876" s="35">
        <v>76867.03349999999</v>
      </c>
      <c r="M2876" s="35">
        <v>0</v>
      </c>
      <c r="N2876" s="38"/>
      <c r="O2876" s="43"/>
      <c r="P2876" s="36">
        <v>0</v>
      </c>
    </row>
    <row r="2877" spans="1:16" ht="13.15" customHeight="1" x14ac:dyDescent="0.25">
      <c r="A2877" s="33" t="s">
        <v>58</v>
      </c>
      <c r="B2877" s="45" t="s">
        <v>3220</v>
      </c>
      <c r="C2877" s="46">
        <v>6</v>
      </c>
      <c r="D2877" s="47" t="s">
        <v>88</v>
      </c>
      <c r="E2877" s="34">
        <v>45048</v>
      </c>
      <c r="F2877" s="33" t="s">
        <v>5477</v>
      </c>
      <c r="G2877" s="33" t="s">
        <v>3228</v>
      </c>
      <c r="H2877" s="33" t="s">
        <v>90</v>
      </c>
      <c r="I2877" s="35">
        <v>10199.075999999999</v>
      </c>
      <c r="J2877" s="35">
        <v>10199.075999999999</v>
      </c>
      <c r="K2877" s="35">
        <v>1937.8244999999999</v>
      </c>
      <c r="L2877" s="35">
        <v>12136.9005</v>
      </c>
      <c r="M2877" s="35">
        <v>0</v>
      </c>
      <c r="N2877" s="37"/>
      <c r="O2877" s="33"/>
      <c r="P2877" s="35">
        <v>0</v>
      </c>
    </row>
    <row r="2878" spans="1:16" ht="13.15" customHeight="1" x14ac:dyDescent="0.25">
      <c r="A2878" s="33" t="s">
        <v>58</v>
      </c>
      <c r="B2878" s="45" t="s">
        <v>3220</v>
      </c>
      <c r="C2878" s="46">
        <v>7</v>
      </c>
      <c r="D2878" s="47" t="s">
        <v>88</v>
      </c>
      <c r="E2878" s="34">
        <v>45048</v>
      </c>
      <c r="F2878" s="33" t="s">
        <v>5478</v>
      </c>
      <c r="G2878" s="33" t="s">
        <v>3229</v>
      </c>
      <c r="H2878" s="33" t="s">
        <v>90</v>
      </c>
      <c r="I2878" s="35">
        <v>30597.234000000004</v>
      </c>
      <c r="J2878" s="35">
        <v>30597.234000000004</v>
      </c>
      <c r="K2878" s="35">
        <v>5813.4745000000003</v>
      </c>
      <c r="L2878" s="35">
        <v>36410.708500000001</v>
      </c>
      <c r="M2878" s="35">
        <v>0</v>
      </c>
      <c r="N2878" s="37"/>
      <c r="O2878" s="33"/>
      <c r="P2878" s="35">
        <v>0</v>
      </c>
    </row>
    <row r="2879" spans="1:16" ht="13.15" customHeight="1" x14ac:dyDescent="0.25">
      <c r="A2879" s="33" t="s">
        <v>58</v>
      </c>
      <c r="B2879" s="45" t="s">
        <v>3220</v>
      </c>
      <c r="C2879" s="46">
        <v>8</v>
      </c>
      <c r="D2879" s="47" t="s">
        <v>88</v>
      </c>
      <c r="E2879" s="34">
        <v>45048</v>
      </c>
      <c r="F2879" s="33" t="s">
        <v>5479</v>
      </c>
      <c r="G2879" s="33" t="s">
        <v>3230</v>
      </c>
      <c r="H2879" s="33" t="s">
        <v>90</v>
      </c>
      <c r="I2879" s="35">
        <v>30597.234000000004</v>
      </c>
      <c r="J2879" s="35">
        <v>30597.234000000004</v>
      </c>
      <c r="K2879" s="35">
        <v>5813.4745000000003</v>
      </c>
      <c r="L2879" s="35">
        <v>36410.708500000001</v>
      </c>
      <c r="M2879" s="35">
        <v>0</v>
      </c>
      <c r="N2879" s="37"/>
      <c r="O2879" s="33"/>
      <c r="P2879" s="35">
        <v>0</v>
      </c>
    </row>
    <row r="2880" spans="1:16" ht="13.15" customHeight="1" x14ac:dyDescent="0.25">
      <c r="A2880" s="33" t="s">
        <v>58</v>
      </c>
      <c r="B2880" s="45" t="s">
        <v>3220</v>
      </c>
      <c r="C2880" s="46">
        <v>9</v>
      </c>
      <c r="D2880" s="47" t="s">
        <v>88</v>
      </c>
      <c r="E2880" s="34">
        <v>45048</v>
      </c>
      <c r="F2880" s="33" t="s">
        <v>5480</v>
      </c>
      <c r="G2880" s="33" t="s">
        <v>3231</v>
      </c>
      <c r="H2880" s="33" t="s">
        <v>90</v>
      </c>
      <c r="I2880" s="35">
        <v>3399.69</v>
      </c>
      <c r="J2880" s="35">
        <v>3399.69</v>
      </c>
      <c r="K2880" s="35">
        <v>645.94100000000003</v>
      </c>
      <c r="L2880" s="35">
        <v>4045.6309999999999</v>
      </c>
      <c r="M2880" s="35">
        <v>0</v>
      </c>
      <c r="N2880" s="37"/>
      <c r="O2880" s="33"/>
      <c r="P2880" s="35">
        <v>0</v>
      </c>
    </row>
    <row r="2881" spans="1:16" ht="13.15" customHeight="1" x14ac:dyDescent="0.25">
      <c r="A2881" s="33" t="s">
        <v>58</v>
      </c>
      <c r="B2881" s="45" t="s">
        <v>3220</v>
      </c>
      <c r="C2881" s="46">
        <v>10</v>
      </c>
      <c r="D2881" s="47" t="s">
        <v>88</v>
      </c>
      <c r="E2881" s="34">
        <v>45048</v>
      </c>
      <c r="F2881" s="33" t="s">
        <v>5481</v>
      </c>
      <c r="G2881" s="33" t="s">
        <v>3232</v>
      </c>
      <c r="H2881" s="37"/>
      <c r="I2881" s="35">
        <v>1670</v>
      </c>
      <c r="J2881" s="35">
        <v>1670</v>
      </c>
      <c r="K2881" s="35">
        <v>317.3</v>
      </c>
      <c r="L2881" s="35">
        <v>1987.3</v>
      </c>
      <c r="M2881" s="35">
        <v>1987.3</v>
      </c>
      <c r="N2881" s="33" t="s">
        <v>3233</v>
      </c>
      <c r="O2881" s="43">
        <v>45077</v>
      </c>
      <c r="P2881" s="36">
        <v>0</v>
      </c>
    </row>
    <row r="2882" spans="1:16" ht="13.15" customHeight="1" x14ac:dyDescent="0.25">
      <c r="A2882" s="33" t="s">
        <v>58</v>
      </c>
      <c r="B2882" s="45" t="s">
        <v>3220</v>
      </c>
      <c r="C2882" s="46">
        <v>11</v>
      </c>
      <c r="D2882" s="47" t="s">
        <v>88</v>
      </c>
      <c r="E2882" s="34">
        <v>45162</v>
      </c>
      <c r="F2882" s="33" t="s">
        <v>5482</v>
      </c>
      <c r="G2882" s="33" t="s">
        <v>3234</v>
      </c>
      <c r="H2882" s="37"/>
      <c r="I2882" s="35">
        <v>7930.2749999999996</v>
      </c>
      <c r="J2882" s="35">
        <v>7930.2749999999996</v>
      </c>
      <c r="K2882" s="35">
        <v>1506.7530000000002</v>
      </c>
      <c r="L2882" s="35">
        <v>9437.0280000000002</v>
      </c>
      <c r="M2882" s="35">
        <v>9437.0275000000001</v>
      </c>
      <c r="N2882" s="33">
        <v>2353896</v>
      </c>
      <c r="O2882" s="43">
        <v>45235</v>
      </c>
      <c r="P2882" s="36">
        <v>0</v>
      </c>
    </row>
    <row r="2883" spans="1:16" ht="13.15" customHeight="1" x14ac:dyDescent="0.25">
      <c r="A2883" s="33" t="s">
        <v>58</v>
      </c>
      <c r="B2883" s="45" t="s">
        <v>3220</v>
      </c>
      <c r="C2883" s="46">
        <v>12</v>
      </c>
      <c r="D2883" s="47" t="s">
        <v>88</v>
      </c>
      <c r="E2883" s="34">
        <v>45168</v>
      </c>
      <c r="F2883" s="33" t="s">
        <v>5483</v>
      </c>
      <c r="G2883" s="33" t="s">
        <v>3235</v>
      </c>
      <c r="H2883" s="37"/>
      <c r="I2883" s="35">
        <v>131400</v>
      </c>
      <c r="J2883" s="35">
        <v>131400</v>
      </c>
      <c r="K2883" s="35">
        <v>266</v>
      </c>
      <c r="L2883" s="35">
        <v>131666</v>
      </c>
      <c r="M2883" s="35">
        <v>0</v>
      </c>
      <c r="N2883" s="37"/>
      <c r="O2883" s="33"/>
      <c r="P2883" s="35">
        <v>0</v>
      </c>
    </row>
    <row r="2884" spans="1:16" ht="13.15" customHeight="1" x14ac:dyDescent="0.25">
      <c r="A2884" s="33" t="s">
        <v>58</v>
      </c>
      <c r="B2884" s="45" t="s">
        <v>3220</v>
      </c>
      <c r="C2884" s="46">
        <v>13</v>
      </c>
      <c r="D2884" s="47" t="s">
        <v>88</v>
      </c>
      <c r="E2884" s="34">
        <v>45252</v>
      </c>
      <c r="F2884" s="33" t="s">
        <v>5473</v>
      </c>
      <c r="G2884" s="33" t="s">
        <v>3236</v>
      </c>
      <c r="H2884" s="37"/>
      <c r="I2884" s="35">
        <v>70468.68299999999</v>
      </c>
      <c r="J2884" s="35">
        <v>70468.68299999999</v>
      </c>
      <c r="K2884" s="35">
        <v>13389.05</v>
      </c>
      <c r="L2884" s="35">
        <v>83857.732999999993</v>
      </c>
      <c r="M2884" s="36">
        <v>0</v>
      </c>
      <c r="N2884" s="37"/>
      <c r="O2884" s="33"/>
      <c r="P2884" s="35">
        <v>83857.732999999993</v>
      </c>
    </row>
    <row r="2885" spans="1:16" ht="13.15" customHeight="1" x14ac:dyDescent="0.25">
      <c r="A2885" s="33" t="s">
        <v>58</v>
      </c>
      <c r="B2885" s="45" t="s">
        <v>3220</v>
      </c>
      <c r="C2885" s="46">
        <v>14</v>
      </c>
      <c r="D2885" s="47" t="s">
        <v>88</v>
      </c>
      <c r="E2885" s="34">
        <v>45252</v>
      </c>
      <c r="F2885" s="33" t="s">
        <v>5481</v>
      </c>
      <c r="G2885" s="33" t="s">
        <v>3237</v>
      </c>
      <c r="H2885" s="37"/>
      <c r="I2885" s="35">
        <v>70468.68299999999</v>
      </c>
      <c r="J2885" s="35">
        <v>70468.68299999999</v>
      </c>
      <c r="K2885" s="35">
        <v>13389.05</v>
      </c>
      <c r="L2885" s="35">
        <v>83857.732999999993</v>
      </c>
      <c r="M2885" s="35">
        <v>83857.732999999993</v>
      </c>
      <c r="N2885" s="33" t="s">
        <v>157</v>
      </c>
      <c r="O2885" s="43">
        <v>45290</v>
      </c>
      <c r="P2885" s="36">
        <v>0</v>
      </c>
    </row>
    <row r="2886" spans="1:16" ht="13.15" customHeight="1" x14ac:dyDescent="0.25">
      <c r="A2886" s="33" t="s">
        <v>58</v>
      </c>
      <c r="B2886" s="45" t="s">
        <v>3220</v>
      </c>
      <c r="C2886" s="46">
        <v>15</v>
      </c>
      <c r="D2886" s="47" t="s">
        <v>88</v>
      </c>
      <c r="E2886" s="34">
        <v>45273</v>
      </c>
      <c r="F2886" s="33" t="s">
        <v>5484</v>
      </c>
      <c r="G2886" s="33" t="s">
        <v>3238</v>
      </c>
      <c r="H2886" s="37"/>
      <c r="I2886" s="35">
        <v>11694.375</v>
      </c>
      <c r="J2886" s="35">
        <v>11694.375</v>
      </c>
      <c r="K2886" s="35">
        <v>2221.9314999999997</v>
      </c>
      <c r="L2886" s="35">
        <v>13916.306500000001</v>
      </c>
      <c r="M2886" s="35">
        <v>0</v>
      </c>
      <c r="N2886" s="37"/>
      <c r="O2886" s="33"/>
      <c r="P2886" s="35">
        <v>0</v>
      </c>
    </row>
    <row r="2887" spans="1:16" ht="13.15" customHeight="1" x14ac:dyDescent="0.25">
      <c r="A2887" s="33" t="s">
        <v>58</v>
      </c>
      <c r="B2887" s="45" t="s">
        <v>3220</v>
      </c>
      <c r="C2887" s="46">
        <v>16</v>
      </c>
      <c r="D2887" s="47" t="s">
        <v>88</v>
      </c>
      <c r="E2887" s="34">
        <v>45273</v>
      </c>
      <c r="F2887" s="33" t="s">
        <v>5485</v>
      </c>
      <c r="G2887" s="33" t="s">
        <v>3239</v>
      </c>
      <c r="H2887" s="37"/>
      <c r="I2887" s="35">
        <v>12589.284</v>
      </c>
      <c r="J2887" s="35">
        <v>12589.284</v>
      </c>
      <c r="K2887" s="35">
        <v>2391.9639999999999</v>
      </c>
      <c r="L2887" s="35">
        <v>14981.248000000001</v>
      </c>
      <c r="M2887" s="35">
        <v>0</v>
      </c>
      <c r="N2887" s="33"/>
      <c r="O2887" s="43"/>
      <c r="P2887" s="36">
        <v>0</v>
      </c>
    </row>
    <row r="2888" spans="1:16" ht="13.15" customHeight="1" x14ac:dyDescent="0.25">
      <c r="A2888" s="33" t="s">
        <v>58</v>
      </c>
      <c r="B2888" s="45" t="s">
        <v>3220</v>
      </c>
      <c r="C2888" s="46">
        <v>17</v>
      </c>
      <c r="D2888" s="47" t="s">
        <v>88</v>
      </c>
      <c r="E2888" s="34">
        <v>45273</v>
      </c>
      <c r="F2888" s="33" t="s">
        <v>5486</v>
      </c>
      <c r="G2888" s="33" t="s">
        <v>3240</v>
      </c>
      <c r="H2888" s="37"/>
      <c r="I2888" s="35">
        <v>20653.110999999997</v>
      </c>
      <c r="J2888" s="35">
        <v>20653.110999999997</v>
      </c>
      <c r="K2888" s="35">
        <v>3924.0910000000003</v>
      </c>
      <c r="L2888" s="35">
        <v>24577.201999999997</v>
      </c>
      <c r="M2888" s="35">
        <v>0</v>
      </c>
      <c r="N2888" s="37"/>
      <c r="O2888" s="33"/>
      <c r="P2888" s="35">
        <v>0</v>
      </c>
    </row>
    <row r="2889" spans="1:16" ht="13.15" customHeight="1" x14ac:dyDescent="0.25">
      <c r="A2889" s="33" t="s">
        <v>58</v>
      </c>
      <c r="B2889" s="45" t="s">
        <v>3220</v>
      </c>
      <c r="C2889" s="46">
        <v>18</v>
      </c>
      <c r="D2889" s="47" t="s">
        <v>88</v>
      </c>
      <c r="E2889" s="34">
        <v>45273</v>
      </c>
      <c r="F2889" s="33" t="s">
        <v>5487</v>
      </c>
      <c r="G2889" s="33" t="s">
        <v>3241</v>
      </c>
      <c r="H2889" s="37"/>
      <c r="I2889" s="35">
        <v>20653.110999999997</v>
      </c>
      <c r="J2889" s="35">
        <v>20653.110999999997</v>
      </c>
      <c r="K2889" s="35">
        <v>3924.0910000000003</v>
      </c>
      <c r="L2889" s="35">
        <v>24577.201999999997</v>
      </c>
      <c r="M2889" s="35">
        <v>0</v>
      </c>
      <c r="N2889" s="37"/>
      <c r="O2889" s="33"/>
      <c r="P2889" s="35">
        <v>0</v>
      </c>
    </row>
    <row r="2890" spans="1:16" ht="13.15" customHeight="1" x14ac:dyDescent="0.25">
      <c r="A2890" s="33" t="s">
        <v>58</v>
      </c>
      <c r="B2890" s="45" t="s">
        <v>3220</v>
      </c>
      <c r="C2890" s="46">
        <v>19</v>
      </c>
      <c r="D2890" s="47" t="s">
        <v>88</v>
      </c>
      <c r="E2890" s="34">
        <v>45273</v>
      </c>
      <c r="F2890" s="33" t="s">
        <v>5488</v>
      </c>
      <c r="G2890" s="33" t="s">
        <v>3242</v>
      </c>
      <c r="H2890" s="37"/>
      <c r="I2890" s="35">
        <v>7207.2</v>
      </c>
      <c r="J2890" s="35">
        <v>7207.2</v>
      </c>
      <c r="K2890" s="35">
        <v>1369.3679999999999</v>
      </c>
      <c r="L2890" s="35">
        <v>8576.5679999999993</v>
      </c>
      <c r="M2890" s="35">
        <v>0</v>
      </c>
      <c r="N2890" s="33"/>
      <c r="O2890" s="43"/>
      <c r="P2890" s="36">
        <v>0</v>
      </c>
    </row>
    <row r="2891" spans="1:16" ht="13.15" customHeight="1" x14ac:dyDescent="0.25">
      <c r="A2891" s="33" t="s">
        <v>58</v>
      </c>
      <c r="B2891" s="45" t="s">
        <v>3220</v>
      </c>
      <c r="C2891" s="46">
        <v>20</v>
      </c>
      <c r="D2891" s="47" t="s">
        <v>88</v>
      </c>
      <c r="E2891" s="34">
        <v>45274</v>
      </c>
      <c r="F2891" s="33" t="s">
        <v>5483</v>
      </c>
      <c r="G2891" s="33" t="s">
        <v>3243</v>
      </c>
      <c r="H2891" s="37"/>
      <c r="I2891" s="35">
        <v>5000</v>
      </c>
      <c r="J2891" s="35">
        <v>5000</v>
      </c>
      <c r="K2891" s="35">
        <v>0</v>
      </c>
      <c r="L2891" s="35">
        <v>5000</v>
      </c>
      <c r="M2891" s="35">
        <v>0</v>
      </c>
      <c r="N2891" s="37"/>
      <c r="O2891" s="33"/>
      <c r="P2891" s="35">
        <v>0</v>
      </c>
    </row>
    <row r="2892" spans="1:16" ht="13.15" customHeight="1" x14ac:dyDescent="0.25">
      <c r="A2892" s="33" t="s">
        <v>58</v>
      </c>
      <c r="B2892" s="45" t="s">
        <v>3220</v>
      </c>
      <c r="C2892" s="46">
        <v>21</v>
      </c>
      <c r="D2892" s="47" t="s">
        <v>88</v>
      </c>
      <c r="E2892" s="34">
        <v>45274</v>
      </c>
      <c r="F2892" s="33" t="s">
        <v>5489</v>
      </c>
      <c r="G2892" s="33" t="s">
        <v>3244</v>
      </c>
      <c r="H2892" s="37"/>
      <c r="I2892" s="35">
        <v>3000</v>
      </c>
      <c r="J2892" s="35">
        <v>3000</v>
      </c>
      <c r="K2892" s="35">
        <v>0</v>
      </c>
      <c r="L2892" s="35">
        <v>3000</v>
      </c>
      <c r="M2892" s="35">
        <v>0</v>
      </c>
      <c r="N2892" s="37"/>
      <c r="O2892" s="33"/>
      <c r="P2892" s="35">
        <v>0</v>
      </c>
    </row>
    <row r="2893" spans="1:16" ht="13.15" customHeight="1" x14ac:dyDescent="0.25">
      <c r="A2893" s="33" t="s">
        <v>58</v>
      </c>
      <c r="B2893" s="45" t="s">
        <v>3220</v>
      </c>
      <c r="C2893" s="46">
        <v>22</v>
      </c>
      <c r="D2893" s="47" t="s">
        <v>88</v>
      </c>
      <c r="E2893" s="34">
        <v>45279</v>
      </c>
      <c r="F2893" s="33" t="s">
        <v>5490</v>
      </c>
      <c r="G2893" s="33" t="s">
        <v>3245</v>
      </c>
      <c r="H2893" s="37"/>
      <c r="I2893" s="35">
        <v>12025.67</v>
      </c>
      <c r="J2893" s="35">
        <v>12025.67</v>
      </c>
      <c r="K2893" s="35">
        <v>2284.8775000000001</v>
      </c>
      <c r="L2893" s="35">
        <v>14310.547500000001</v>
      </c>
      <c r="M2893" s="35">
        <v>0</v>
      </c>
      <c r="N2893" s="37"/>
      <c r="O2893" s="33"/>
      <c r="P2893" s="35">
        <v>0</v>
      </c>
    </row>
    <row r="2894" spans="1:16" ht="13.15" customHeight="1" x14ac:dyDescent="0.25">
      <c r="A2894" s="33" t="s">
        <v>59</v>
      </c>
      <c r="B2894" s="45" t="s">
        <v>3246</v>
      </c>
      <c r="C2894" s="46">
        <v>1</v>
      </c>
      <c r="D2894" s="47" t="s">
        <v>88</v>
      </c>
      <c r="E2894" s="34">
        <v>44934</v>
      </c>
      <c r="F2894" s="33" t="s">
        <v>5491</v>
      </c>
      <c r="G2894" s="33" t="s">
        <v>3247</v>
      </c>
      <c r="H2894" s="37"/>
      <c r="I2894" s="35">
        <v>56660.925000000003</v>
      </c>
      <c r="J2894" s="35">
        <v>56660.925000000003</v>
      </c>
      <c r="K2894" s="35">
        <v>10765.575999999999</v>
      </c>
      <c r="L2894" s="35">
        <v>67426.501000000004</v>
      </c>
      <c r="M2894" s="35">
        <v>0</v>
      </c>
      <c r="N2894" s="37"/>
      <c r="O2894" s="33"/>
      <c r="P2894" s="35">
        <v>0</v>
      </c>
    </row>
    <row r="2895" spans="1:16" ht="13.15" customHeight="1" x14ac:dyDescent="0.25">
      <c r="A2895" s="33" t="s">
        <v>59</v>
      </c>
      <c r="B2895" s="45" t="s">
        <v>3246</v>
      </c>
      <c r="C2895" s="46">
        <v>2</v>
      </c>
      <c r="D2895" s="47" t="s">
        <v>88</v>
      </c>
      <c r="E2895" s="34">
        <v>44943</v>
      </c>
      <c r="F2895" s="33" t="s">
        <v>5492</v>
      </c>
      <c r="G2895" s="33" t="s">
        <v>3248</v>
      </c>
      <c r="H2895" s="37"/>
      <c r="I2895" s="35">
        <v>6232.7699999999995</v>
      </c>
      <c r="J2895" s="36">
        <v>0</v>
      </c>
      <c r="K2895" s="35">
        <v>1184.2265</v>
      </c>
      <c r="L2895" s="35">
        <v>7416.9964999999993</v>
      </c>
      <c r="M2895" s="35">
        <v>7416.9964999999993</v>
      </c>
      <c r="N2895" s="38">
        <v>45047</v>
      </c>
      <c r="O2895" s="43">
        <v>44984</v>
      </c>
      <c r="P2895" s="36">
        <v>0</v>
      </c>
    </row>
    <row r="2896" spans="1:16" ht="13.15" customHeight="1" x14ac:dyDescent="0.25">
      <c r="A2896" s="33" t="s">
        <v>59</v>
      </c>
      <c r="B2896" s="45" t="s">
        <v>3246</v>
      </c>
      <c r="C2896" s="46">
        <v>3</v>
      </c>
      <c r="D2896" s="47" t="s">
        <v>88</v>
      </c>
      <c r="E2896" s="34">
        <v>45000</v>
      </c>
      <c r="F2896" s="33" t="s">
        <v>5493</v>
      </c>
      <c r="G2896" s="33" t="s">
        <v>3249</v>
      </c>
      <c r="H2896" s="37"/>
      <c r="I2896" s="35">
        <v>67681.092000000004</v>
      </c>
      <c r="J2896" s="35">
        <v>67681.092000000004</v>
      </c>
      <c r="K2896" s="35">
        <v>12859.407499999999</v>
      </c>
      <c r="L2896" s="35">
        <v>80540.499500000005</v>
      </c>
      <c r="M2896" s="35">
        <v>80540.499500000005</v>
      </c>
      <c r="N2896" s="38">
        <v>45108</v>
      </c>
      <c r="O2896" s="43">
        <v>45070</v>
      </c>
      <c r="P2896" s="36">
        <v>0</v>
      </c>
    </row>
    <row r="2897" spans="1:16" ht="13.15" customHeight="1" x14ac:dyDescent="0.25">
      <c r="A2897" s="33" t="s">
        <v>59</v>
      </c>
      <c r="B2897" s="45" t="s">
        <v>3246</v>
      </c>
      <c r="C2897" s="46">
        <v>4</v>
      </c>
      <c r="D2897" s="47" t="s">
        <v>88</v>
      </c>
      <c r="E2897" s="34">
        <v>45015</v>
      </c>
      <c r="F2897" s="33" t="s">
        <v>4034</v>
      </c>
      <c r="G2897" s="33" t="s">
        <v>3250</v>
      </c>
      <c r="H2897" s="33" t="s">
        <v>3251</v>
      </c>
      <c r="I2897" s="35">
        <v>36899.753000000004</v>
      </c>
      <c r="J2897" s="35">
        <v>36899.753000000004</v>
      </c>
      <c r="K2897" s="35">
        <v>7010.9529999999995</v>
      </c>
      <c r="L2897" s="35">
        <v>43910.705999999998</v>
      </c>
      <c r="M2897" s="35">
        <v>0</v>
      </c>
      <c r="N2897" s="37"/>
      <c r="O2897" s="33"/>
      <c r="P2897" s="35">
        <v>0</v>
      </c>
    </row>
    <row r="2898" spans="1:16" ht="13.15" customHeight="1" x14ac:dyDescent="0.25">
      <c r="A2898" s="33" t="s">
        <v>59</v>
      </c>
      <c r="B2898" s="45" t="s">
        <v>3246</v>
      </c>
      <c r="C2898" s="46">
        <v>7</v>
      </c>
      <c r="D2898" s="47" t="s">
        <v>88</v>
      </c>
      <c r="E2898" s="34">
        <v>45033</v>
      </c>
      <c r="F2898" s="33" t="s">
        <v>5494</v>
      </c>
      <c r="G2898" s="33" t="s">
        <v>3252</v>
      </c>
      <c r="H2898" s="37"/>
      <c r="I2898" s="35">
        <v>155900.18700000001</v>
      </c>
      <c r="J2898" s="35">
        <v>155900.18700000001</v>
      </c>
      <c r="K2898" s="35">
        <v>29621.035499999998</v>
      </c>
      <c r="L2898" s="35">
        <v>185521.2225</v>
      </c>
      <c r="M2898" s="35">
        <v>0</v>
      </c>
      <c r="N2898" s="37"/>
      <c r="O2898" s="33"/>
      <c r="P2898" s="35">
        <v>0</v>
      </c>
    </row>
    <row r="2899" spans="1:16" ht="13.15" customHeight="1" x14ac:dyDescent="0.25">
      <c r="A2899" s="33" t="s">
        <v>59</v>
      </c>
      <c r="B2899" s="45" t="s">
        <v>3246</v>
      </c>
      <c r="C2899" s="46">
        <v>8</v>
      </c>
      <c r="D2899" s="47" t="s">
        <v>88</v>
      </c>
      <c r="E2899" s="34">
        <v>45033</v>
      </c>
      <c r="F2899" s="33" t="s">
        <v>5493</v>
      </c>
      <c r="G2899" s="33" t="s">
        <v>3253</v>
      </c>
      <c r="H2899" s="37"/>
      <c r="I2899" s="35">
        <v>1800</v>
      </c>
      <c r="J2899" s="35">
        <v>1800</v>
      </c>
      <c r="K2899" s="35">
        <v>342</v>
      </c>
      <c r="L2899" s="35">
        <v>2142</v>
      </c>
      <c r="M2899" s="35">
        <v>0</v>
      </c>
      <c r="N2899" s="37"/>
      <c r="O2899" s="33"/>
      <c r="P2899" s="35">
        <v>0</v>
      </c>
    </row>
    <row r="2900" spans="1:16" ht="13.15" customHeight="1" x14ac:dyDescent="0.25">
      <c r="A2900" s="33" t="s">
        <v>59</v>
      </c>
      <c r="B2900" s="45" t="s">
        <v>3246</v>
      </c>
      <c r="C2900" s="46">
        <v>10</v>
      </c>
      <c r="D2900" s="47" t="s">
        <v>88</v>
      </c>
      <c r="E2900" s="34">
        <v>45088</v>
      </c>
      <c r="F2900" s="33" t="s">
        <v>5495</v>
      </c>
      <c r="G2900" s="33" t="s">
        <v>3254</v>
      </c>
      <c r="H2900" s="37"/>
      <c r="I2900" s="35">
        <v>11191.128000000001</v>
      </c>
      <c r="J2900" s="35">
        <v>11191.128000000001</v>
      </c>
      <c r="K2900" s="35">
        <v>2126.3145</v>
      </c>
      <c r="L2900" s="35">
        <v>13317.442499999999</v>
      </c>
      <c r="M2900" s="35">
        <v>13317.442499999999</v>
      </c>
      <c r="N2900" s="33" t="s">
        <v>3824</v>
      </c>
      <c r="O2900" s="43">
        <v>45251</v>
      </c>
      <c r="P2900" s="36">
        <v>0</v>
      </c>
    </row>
    <row r="2901" spans="1:16" ht="13.15" customHeight="1" x14ac:dyDescent="0.25">
      <c r="A2901" s="33" t="s">
        <v>59</v>
      </c>
      <c r="B2901" s="45" t="s">
        <v>3246</v>
      </c>
      <c r="C2901" s="46">
        <v>11</v>
      </c>
      <c r="D2901" s="47" t="s">
        <v>88</v>
      </c>
      <c r="E2901" s="34">
        <v>45110</v>
      </c>
      <c r="F2901" s="33" t="s">
        <v>5496</v>
      </c>
      <c r="G2901" s="33" t="s">
        <v>3255</v>
      </c>
      <c r="H2901" s="37"/>
      <c r="I2901" s="35">
        <v>5000</v>
      </c>
      <c r="J2901" s="35">
        <v>5000</v>
      </c>
      <c r="K2901" s="35">
        <v>0</v>
      </c>
      <c r="L2901" s="35">
        <v>5000</v>
      </c>
      <c r="M2901" s="35">
        <v>5000</v>
      </c>
      <c r="N2901" s="33">
        <v>7603564</v>
      </c>
      <c r="O2901" s="43">
        <v>45140</v>
      </c>
      <c r="P2901" s="36">
        <v>0</v>
      </c>
    </row>
    <row r="2902" spans="1:16" ht="13.15" customHeight="1" x14ac:dyDescent="0.25">
      <c r="A2902" s="33" t="s">
        <v>59</v>
      </c>
      <c r="B2902" s="45" t="s">
        <v>3246</v>
      </c>
      <c r="C2902" s="46">
        <v>12</v>
      </c>
      <c r="D2902" s="47" t="s">
        <v>88</v>
      </c>
      <c r="E2902" s="34">
        <v>45111</v>
      </c>
      <c r="F2902" s="33" t="s">
        <v>5497</v>
      </c>
      <c r="G2902" s="33" t="s">
        <v>3256</v>
      </c>
      <c r="H2902" s="37"/>
      <c r="I2902" s="35">
        <v>5000</v>
      </c>
      <c r="J2902" s="35">
        <v>5000</v>
      </c>
      <c r="K2902" s="35">
        <v>0</v>
      </c>
      <c r="L2902" s="35">
        <v>5000</v>
      </c>
      <c r="M2902" s="35">
        <v>5000</v>
      </c>
      <c r="N2902" s="38">
        <v>45261</v>
      </c>
      <c r="O2902" s="43">
        <v>45110</v>
      </c>
      <c r="P2902" s="36">
        <v>0</v>
      </c>
    </row>
    <row r="2903" spans="1:16" ht="13.15" customHeight="1" x14ac:dyDescent="0.25">
      <c r="A2903" s="33" t="s">
        <v>59</v>
      </c>
      <c r="B2903" s="45" t="s">
        <v>3246</v>
      </c>
      <c r="C2903" s="46">
        <v>13</v>
      </c>
      <c r="D2903" s="47" t="s">
        <v>88</v>
      </c>
      <c r="E2903" s="34">
        <v>45159</v>
      </c>
      <c r="F2903" s="33" t="s">
        <v>5493</v>
      </c>
      <c r="G2903" s="33" t="s">
        <v>3257</v>
      </c>
      <c r="H2903" s="37"/>
      <c r="I2903" s="35">
        <v>11191.128000000001</v>
      </c>
      <c r="J2903" s="35">
        <v>11191.128000000001</v>
      </c>
      <c r="K2903" s="35">
        <v>2126.3145</v>
      </c>
      <c r="L2903" s="35">
        <v>13317.442499999999</v>
      </c>
      <c r="M2903" s="35">
        <v>13317.442499999999</v>
      </c>
      <c r="N2903" s="33" t="s">
        <v>3258</v>
      </c>
      <c r="O2903" s="43">
        <v>45162</v>
      </c>
      <c r="P2903" s="36">
        <v>0</v>
      </c>
    </row>
    <row r="2904" spans="1:16" ht="13.15" customHeight="1" x14ac:dyDescent="0.25">
      <c r="A2904" s="33" t="s">
        <v>59</v>
      </c>
      <c r="B2904" s="45" t="s">
        <v>3246</v>
      </c>
      <c r="C2904" s="46">
        <v>14</v>
      </c>
      <c r="D2904" s="47" t="s">
        <v>88</v>
      </c>
      <c r="E2904" s="34">
        <v>45159</v>
      </c>
      <c r="F2904" s="33" t="s">
        <v>5492</v>
      </c>
      <c r="G2904" s="33" t="s">
        <v>3259</v>
      </c>
      <c r="H2904" s="37"/>
      <c r="I2904" s="35">
        <v>6232.7699999999995</v>
      </c>
      <c r="J2904" s="35">
        <v>6232.7699999999995</v>
      </c>
      <c r="K2904" s="35">
        <v>1184.2265</v>
      </c>
      <c r="L2904" s="35">
        <v>7416.9964999999993</v>
      </c>
      <c r="M2904" s="35">
        <v>7416.9964999999993</v>
      </c>
      <c r="N2904" s="33" t="s">
        <v>819</v>
      </c>
      <c r="O2904" s="43">
        <v>45262</v>
      </c>
      <c r="P2904" s="36">
        <v>0</v>
      </c>
    </row>
    <row r="2905" spans="1:16" ht="13.15" customHeight="1" x14ac:dyDescent="0.25">
      <c r="A2905" s="33" t="s">
        <v>59</v>
      </c>
      <c r="B2905" s="45" t="s">
        <v>3246</v>
      </c>
      <c r="C2905" s="46">
        <v>15</v>
      </c>
      <c r="D2905" s="47" t="s">
        <v>88</v>
      </c>
      <c r="E2905" s="34">
        <v>45159</v>
      </c>
      <c r="F2905" s="33" t="s">
        <v>5492</v>
      </c>
      <c r="G2905" s="33" t="s">
        <v>3260</v>
      </c>
      <c r="H2905" s="37"/>
      <c r="I2905" s="35">
        <v>6232.7699999999995</v>
      </c>
      <c r="J2905" s="35">
        <v>6232.7699999999995</v>
      </c>
      <c r="K2905" s="35">
        <v>1184.2265</v>
      </c>
      <c r="L2905" s="35">
        <v>7416.9964999999993</v>
      </c>
      <c r="M2905" s="35">
        <v>7416.9964999999993</v>
      </c>
      <c r="N2905" s="33" t="s">
        <v>819</v>
      </c>
      <c r="O2905" s="43">
        <v>45262</v>
      </c>
      <c r="P2905" s="36">
        <v>0</v>
      </c>
    </row>
    <row r="2906" spans="1:16" ht="13.15" customHeight="1" x14ac:dyDescent="0.25">
      <c r="A2906" s="33" t="s">
        <v>59</v>
      </c>
      <c r="B2906" s="45" t="s">
        <v>3246</v>
      </c>
      <c r="C2906" s="46">
        <v>16</v>
      </c>
      <c r="D2906" s="47" t="s">
        <v>88</v>
      </c>
      <c r="E2906" s="34">
        <v>45159</v>
      </c>
      <c r="F2906" s="33" t="s">
        <v>5492</v>
      </c>
      <c r="G2906" s="33" t="s">
        <v>3261</v>
      </c>
      <c r="H2906" s="37"/>
      <c r="I2906" s="35">
        <v>18698.310000000001</v>
      </c>
      <c r="J2906" s="35">
        <v>18698.310000000001</v>
      </c>
      <c r="K2906" s="35">
        <v>3552.6790000000001</v>
      </c>
      <c r="L2906" s="35">
        <v>22250.989000000001</v>
      </c>
      <c r="M2906" s="35">
        <v>22250.989000000001</v>
      </c>
      <c r="N2906" s="33" t="s">
        <v>819</v>
      </c>
      <c r="O2906" s="43">
        <v>45262</v>
      </c>
      <c r="P2906" s="36">
        <v>0</v>
      </c>
    </row>
    <row r="2907" spans="1:16" ht="13.15" customHeight="1" x14ac:dyDescent="0.25">
      <c r="A2907" s="33" t="s">
        <v>59</v>
      </c>
      <c r="B2907" s="45" t="s">
        <v>3246</v>
      </c>
      <c r="C2907" s="46">
        <v>17</v>
      </c>
      <c r="D2907" s="47" t="s">
        <v>88</v>
      </c>
      <c r="E2907" s="34">
        <v>45159</v>
      </c>
      <c r="F2907" s="33" t="s">
        <v>5492</v>
      </c>
      <c r="G2907" s="33" t="s">
        <v>3262</v>
      </c>
      <c r="H2907" s="37"/>
      <c r="I2907" s="35">
        <v>18698.310000000001</v>
      </c>
      <c r="J2907" s="35">
        <v>18698.310000000001</v>
      </c>
      <c r="K2907" s="35">
        <v>3552.6790000000001</v>
      </c>
      <c r="L2907" s="35">
        <v>22250.989000000001</v>
      </c>
      <c r="M2907" s="35">
        <v>22250.989000000001</v>
      </c>
      <c r="N2907" s="33" t="s">
        <v>819</v>
      </c>
      <c r="O2907" s="43">
        <v>45262</v>
      </c>
      <c r="P2907" s="36">
        <v>0</v>
      </c>
    </row>
    <row r="2908" spans="1:16" ht="13.15" customHeight="1" x14ac:dyDescent="0.25">
      <c r="A2908" s="33" t="s">
        <v>59</v>
      </c>
      <c r="B2908" s="45" t="s">
        <v>3246</v>
      </c>
      <c r="C2908" s="46">
        <v>18</v>
      </c>
      <c r="D2908" s="47" t="s">
        <v>88</v>
      </c>
      <c r="E2908" s="34">
        <v>45207</v>
      </c>
      <c r="F2908" s="33" t="s">
        <v>5498</v>
      </c>
      <c r="G2908" s="33" t="s">
        <v>3263</v>
      </c>
      <c r="H2908" s="33" t="s">
        <v>3264</v>
      </c>
      <c r="I2908" s="35">
        <v>30597.228000000003</v>
      </c>
      <c r="J2908" s="35">
        <v>30597.228000000003</v>
      </c>
      <c r="K2908" s="35">
        <v>5813.4735000000001</v>
      </c>
      <c r="L2908" s="35">
        <v>36410.701500000003</v>
      </c>
      <c r="M2908" s="35">
        <v>36410.701500000003</v>
      </c>
      <c r="N2908" s="33">
        <v>6677260</v>
      </c>
      <c r="O2908" s="43">
        <v>45222</v>
      </c>
      <c r="P2908" s="36">
        <v>0</v>
      </c>
    </row>
    <row r="2909" spans="1:16" ht="13.15" customHeight="1" x14ac:dyDescent="0.25">
      <c r="A2909" s="33" t="s">
        <v>59</v>
      </c>
      <c r="B2909" s="45" t="s">
        <v>3246</v>
      </c>
      <c r="C2909" s="46">
        <v>19</v>
      </c>
      <c r="D2909" s="47" t="s">
        <v>88</v>
      </c>
      <c r="E2909" s="34">
        <v>45207</v>
      </c>
      <c r="F2909" s="33" t="s">
        <v>5499</v>
      </c>
      <c r="G2909" s="33" t="s">
        <v>3265</v>
      </c>
      <c r="H2909" s="37"/>
      <c r="I2909" s="35">
        <v>18698.310000000001</v>
      </c>
      <c r="J2909" s="35">
        <v>18698.310000000001</v>
      </c>
      <c r="K2909" s="35">
        <v>3552.6790000000001</v>
      </c>
      <c r="L2909" s="35">
        <v>22250.989000000001</v>
      </c>
      <c r="M2909" s="35">
        <v>22250.989000000001</v>
      </c>
      <c r="N2909" s="33">
        <v>6596101</v>
      </c>
      <c r="O2909" s="43">
        <v>45222</v>
      </c>
      <c r="P2909" s="36">
        <v>0</v>
      </c>
    </row>
    <row r="2910" spans="1:16" ht="13.15" customHeight="1" x14ac:dyDescent="0.25">
      <c r="A2910" s="33" t="s">
        <v>59</v>
      </c>
      <c r="B2910" s="45" t="s">
        <v>3246</v>
      </c>
      <c r="C2910" s="46">
        <v>20</v>
      </c>
      <c r="D2910" s="47" t="s">
        <v>88</v>
      </c>
      <c r="E2910" s="34">
        <v>45223</v>
      </c>
      <c r="F2910" s="33" t="s">
        <v>5500</v>
      </c>
      <c r="G2910" s="33" t="s">
        <v>3266</v>
      </c>
      <c r="H2910" s="37"/>
      <c r="I2910" s="35">
        <v>55363.072</v>
      </c>
      <c r="J2910" s="35">
        <v>55363.072</v>
      </c>
      <c r="K2910" s="35">
        <v>10518.9835</v>
      </c>
      <c r="L2910" s="35">
        <v>65882.055500000002</v>
      </c>
      <c r="M2910" s="35">
        <v>0</v>
      </c>
      <c r="N2910" s="37"/>
      <c r="O2910" s="33"/>
      <c r="P2910" s="35">
        <v>0</v>
      </c>
    </row>
    <row r="2911" spans="1:16" ht="13.15" customHeight="1" x14ac:dyDescent="0.25">
      <c r="A2911" s="33" t="s">
        <v>59</v>
      </c>
      <c r="B2911" s="45" t="s">
        <v>3246</v>
      </c>
      <c r="C2911" s="46">
        <v>21</v>
      </c>
      <c r="D2911" s="47" t="s">
        <v>88</v>
      </c>
      <c r="E2911" s="34">
        <v>45271</v>
      </c>
      <c r="F2911" s="33" t="s">
        <v>5501</v>
      </c>
      <c r="G2911" s="33" t="s">
        <v>3267</v>
      </c>
      <c r="H2911" s="37"/>
      <c r="I2911" s="35">
        <v>65234.641000000003</v>
      </c>
      <c r="J2911" s="35">
        <v>65234.641000000003</v>
      </c>
      <c r="K2911" s="35">
        <v>764.76099999999997</v>
      </c>
      <c r="L2911" s="35">
        <v>65999.402000000002</v>
      </c>
      <c r="M2911" s="35">
        <v>0</v>
      </c>
      <c r="N2911" s="33"/>
      <c r="O2911" s="43"/>
      <c r="P2911" s="36">
        <v>0</v>
      </c>
    </row>
    <row r="2912" spans="1:16" ht="13.15" customHeight="1" x14ac:dyDescent="0.25">
      <c r="A2912" s="33" t="s">
        <v>59</v>
      </c>
      <c r="B2912" s="45" t="s">
        <v>3246</v>
      </c>
      <c r="C2912" s="46">
        <v>22</v>
      </c>
      <c r="D2912" s="47" t="s">
        <v>88</v>
      </c>
      <c r="E2912" s="34">
        <v>45287</v>
      </c>
      <c r="F2912" s="33" t="s">
        <v>5497</v>
      </c>
      <c r="G2912" s="33" t="s">
        <v>3268</v>
      </c>
      <c r="H2912" s="37"/>
      <c r="I2912" s="35">
        <v>2882.6130000000003</v>
      </c>
      <c r="J2912" s="35">
        <v>2882.6130000000003</v>
      </c>
      <c r="K2912" s="35">
        <v>547.69650000000001</v>
      </c>
      <c r="L2912" s="35">
        <v>3430.3095000000003</v>
      </c>
      <c r="M2912" s="35">
        <v>0</v>
      </c>
      <c r="N2912" s="37"/>
      <c r="O2912" s="33"/>
      <c r="P2912" s="35">
        <v>0</v>
      </c>
    </row>
    <row r="2913" spans="1:16" ht="13.15" customHeight="1" x14ac:dyDescent="0.25">
      <c r="A2913" s="33" t="s">
        <v>59</v>
      </c>
      <c r="B2913" s="45" t="s">
        <v>3246</v>
      </c>
      <c r="C2913" s="46">
        <v>23</v>
      </c>
      <c r="D2913" s="47" t="s">
        <v>88</v>
      </c>
      <c r="E2913" s="34">
        <v>45288</v>
      </c>
      <c r="F2913" s="33" t="s">
        <v>5502</v>
      </c>
      <c r="G2913" s="33" t="s">
        <v>3269</v>
      </c>
      <c r="H2913" s="37"/>
      <c r="I2913" s="35">
        <v>18000</v>
      </c>
      <c r="J2913" s="35">
        <v>18000</v>
      </c>
      <c r="K2913" s="35">
        <v>3420</v>
      </c>
      <c r="L2913" s="35">
        <v>21420</v>
      </c>
      <c r="M2913" s="35">
        <v>0</v>
      </c>
      <c r="N2913" s="37"/>
      <c r="O2913" s="33"/>
      <c r="P2913" s="35">
        <v>0</v>
      </c>
    </row>
    <row r="2914" spans="1:16" ht="13.15" customHeight="1" x14ac:dyDescent="0.25">
      <c r="A2914" s="33" t="s">
        <v>59</v>
      </c>
      <c r="B2914" s="45" t="s">
        <v>3246</v>
      </c>
      <c r="C2914" s="46">
        <v>24</v>
      </c>
      <c r="D2914" s="47" t="s">
        <v>88</v>
      </c>
      <c r="E2914" s="34">
        <v>45288</v>
      </c>
      <c r="F2914" s="33" t="s">
        <v>5492</v>
      </c>
      <c r="G2914" s="33" t="s">
        <v>3270</v>
      </c>
      <c r="H2914" s="37"/>
      <c r="I2914" s="35">
        <v>6232.7699999999995</v>
      </c>
      <c r="J2914" s="35">
        <v>6232.7699999999995</v>
      </c>
      <c r="K2914" s="35">
        <v>1184.2265</v>
      </c>
      <c r="L2914" s="35">
        <v>7416.9964999999993</v>
      </c>
      <c r="M2914" s="35">
        <v>0</v>
      </c>
      <c r="N2914" s="37"/>
      <c r="O2914" s="33"/>
      <c r="P2914" s="35">
        <v>0</v>
      </c>
    </row>
    <row r="2915" spans="1:16" ht="13.15" customHeight="1" x14ac:dyDescent="0.25">
      <c r="A2915" s="33" t="s">
        <v>59</v>
      </c>
      <c r="B2915" s="45" t="s">
        <v>3246</v>
      </c>
      <c r="C2915" s="46">
        <v>25</v>
      </c>
      <c r="D2915" s="47" t="s">
        <v>88</v>
      </c>
      <c r="E2915" s="34">
        <v>45288</v>
      </c>
      <c r="F2915" s="33" t="s">
        <v>5503</v>
      </c>
      <c r="G2915" s="33" t="s">
        <v>3271</v>
      </c>
      <c r="H2915" s="37"/>
      <c r="I2915" s="35">
        <v>961.53750000000002</v>
      </c>
      <c r="J2915" s="35">
        <v>961.53750000000002</v>
      </c>
      <c r="K2915" s="35">
        <v>182.69200000000001</v>
      </c>
      <c r="L2915" s="35">
        <v>1144.2294999999999</v>
      </c>
      <c r="M2915" s="35">
        <v>1144.2294999999999</v>
      </c>
      <c r="N2915" s="33" t="s">
        <v>3825</v>
      </c>
      <c r="O2915" s="43">
        <v>45287</v>
      </c>
      <c r="P2915" s="36">
        <v>0</v>
      </c>
    </row>
    <row r="2916" spans="1:16" ht="13.15" customHeight="1" x14ac:dyDescent="0.25">
      <c r="A2916" s="33" t="s">
        <v>59</v>
      </c>
      <c r="B2916" s="45" t="s">
        <v>3246</v>
      </c>
      <c r="C2916" s="46">
        <v>26</v>
      </c>
      <c r="D2916" s="47" t="s">
        <v>88</v>
      </c>
      <c r="E2916" s="34">
        <v>45291</v>
      </c>
      <c r="F2916" s="33" t="s">
        <v>5504</v>
      </c>
      <c r="G2916" s="33" t="s">
        <v>3272</v>
      </c>
      <c r="H2916" s="37"/>
      <c r="I2916" s="35">
        <v>1324562.5</v>
      </c>
      <c r="J2916" s="35">
        <v>1324562.5</v>
      </c>
      <c r="K2916" s="35">
        <v>251666.875</v>
      </c>
      <c r="L2916" s="35">
        <v>1576229.375</v>
      </c>
      <c r="M2916" s="35">
        <v>0</v>
      </c>
      <c r="N2916" s="37"/>
      <c r="O2916" s="33"/>
      <c r="P2916" s="35">
        <v>0</v>
      </c>
    </row>
    <row r="2917" spans="1:16" ht="13.15" customHeight="1" x14ac:dyDescent="0.25">
      <c r="A2917" s="33" t="s">
        <v>60</v>
      </c>
      <c r="B2917" s="45" t="s">
        <v>3273</v>
      </c>
      <c r="C2917" s="46">
        <v>1</v>
      </c>
      <c r="D2917" s="47" t="s">
        <v>88</v>
      </c>
      <c r="E2917" s="34">
        <v>45127</v>
      </c>
      <c r="F2917" s="33" t="s">
        <v>5505</v>
      </c>
      <c r="G2917" s="33" t="s">
        <v>3274</v>
      </c>
      <c r="H2917" s="37"/>
      <c r="I2917" s="35">
        <v>89035.214999999997</v>
      </c>
      <c r="J2917" s="35">
        <v>89035.214999999997</v>
      </c>
      <c r="K2917" s="35">
        <v>16916.690999999999</v>
      </c>
      <c r="L2917" s="35">
        <v>105951.906</v>
      </c>
      <c r="M2917" s="35">
        <v>0</v>
      </c>
      <c r="N2917" s="37"/>
      <c r="O2917" s="33"/>
      <c r="P2917" s="35">
        <v>0</v>
      </c>
    </row>
    <row r="2918" spans="1:16" ht="13.15" customHeight="1" x14ac:dyDescent="0.25">
      <c r="A2918" s="33" t="s">
        <v>60</v>
      </c>
      <c r="B2918" s="45" t="s">
        <v>3273</v>
      </c>
      <c r="C2918" s="46">
        <v>2</v>
      </c>
      <c r="D2918" s="47" t="s">
        <v>88</v>
      </c>
      <c r="E2918" s="34">
        <v>45287</v>
      </c>
      <c r="F2918" s="33" t="s">
        <v>5506</v>
      </c>
      <c r="G2918" s="33" t="s">
        <v>3275</v>
      </c>
      <c r="H2918" s="37"/>
      <c r="I2918" s="35">
        <v>20419.445</v>
      </c>
      <c r="J2918" s="35">
        <v>20419.445</v>
      </c>
      <c r="K2918" s="35">
        <v>3879.6949999999997</v>
      </c>
      <c r="L2918" s="35">
        <v>24299.14</v>
      </c>
      <c r="M2918" s="35">
        <v>0</v>
      </c>
      <c r="N2918" s="37"/>
      <c r="O2918" s="33"/>
      <c r="P2918" s="35">
        <v>0</v>
      </c>
    </row>
    <row r="2919" spans="1:16" ht="13.15" customHeight="1" x14ac:dyDescent="0.25">
      <c r="A2919" s="33" t="s">
        <v>60</v>
      </c>
      <c r="B2919" s="45" t="s">
        <v>3273</v>
      </c>
      <c r="C2919" s="46">
        <v>3</v>
      </c>
      <c r="D2919" s="47" t="s">
        <v>88</v>
      </c>
      <c r="E2919" s="34">
        <v>45287</v>
      </c>
      <c r="F2919" s="33" t="s">
        <v>5507</v>
      </c>
      <c r="G2919" s="33" t="s">
        <v>3276</v>
      </c>
      <c r="H2919" s="37"/>
      <c r="I2919" s="35">
        <v>85037.875</v>
      </c>
      <c r="J2919" s="35">
        <v>85037.875</v>
      </c>
      <c r="K2919" s="35">
        <v>16157.1965</v>
      </c>
      <c r="L2919" s="35">
        <v>101195.07149999999</v>
      </c>
      <c r="M2919" s="35">
        <v>0</v>
      </c>
      <c r="N2919" s="37"/>
      <c r="O2919" s="33"/>
      <c r="P2919" s="35">
        <v>0</v>
      </c>
    </row>
    <row r="2920" spans="1:16" ht="13.15" customHeight="1" x14ac:dyDescent="0.25">
      <c r="A2920" s="33" t="s">
        <v>60</v>
      </c>
      <c r="B2920" s="45" t="s">
        <v>3273</v>
      </c>
      <c r="C2920" s="46">
        <v>4</v>
      </c>
      <c r="D2920" s="47" t="s">
        <v>88</v>
      </c>
      <c r="E2920" s="34">
        <v>45288</v>
      </c>
      <c r="F2920" s="33" t="s">
        <v>5507</v>
      </c>
      <c r="G2920" s="33" t="s">
        <v>3277</v>
      </c>
      <c r="H2920" s="37"/>
      <c r="I2920" s="35">
        <v>13153.110999999999</v>
      </c>
      <c r="J2920" s="35">
        <v>13153.110999999999</v>
      </c>
      <c r="K2920" s="35">
        <v>2499.0909999999999</v>
      </c>
      <c r="L2920" s="35">
        <v>15652.201999999999</v>
      </c>
      <c r="M2920" s="35">
        <v>0</v>
      </c>
      <c r="N2920" s="37"/>
      <c r="O2920" s="33"/>
      <c r="P2920" s="35">
        <v>0</v>
      </c>
    </row>
    <row r="2921" spans="1:16" ht="13.15" customHeight="1" x14ac:dyDescent="0.25">
      <c r="A2921" s="33" t="s">
        <v>61</v>
      </c>
      <c r="B2921" s="45" t="s">
        <v>3278</v>
      </c>
      <c r="C2921" s="46">
        <v>1</v>
      </c>
      <c r="D2921" s="47" t="s">
        <v>88</v>
      </c>
      <c r="E2921" s="34">
        <v>45019</v>
      </c>
      <c r="F2921" s="33" t="s">
        <v>5508</v>
      </c>
      <c r="G2921" s="33" t="s">
        <v>3279</v>
      </c>
      <c r="H2921" s="33" t="s">
        <v>3826</v>
      </c>
      <c r="I2921" s="35">
        <v>60000</v>
      </c>
      <c r="J2921" s="35">
        <v>60000</v>
      </c>
      <c r="K2921" s="35">
        <v>11400</v>
      </c>
      <c r="L2921" s="35">
        <v>71400</v>
      </c>
      <c r="M2921" s="35">
        <v>71400</v>
      </c>
      <c r="N2921" s="38">
        <v>45139</v>
      </c>
      <c r="O2921" s="43">
        <v>45180</v>
      </c>
      <c r="P2921" s="36">
        <v>0</v>
      </c>
    </row>
    <row r="2922" spans="1:16" ht="13.15" customHeight="1" x14ac:dyDescent="0.25">
      <c r="A2922" s="33" t="s">
        <v>61</v>
      </c>
      <c r="B2922" s="45" t="s">
        <v>3278</v>
      </c>
      <c r="C2922" s="46">
        <v>2</v>
      </c>
      <c r="D2922" s="47" t="s">
        <v>88</v>
      </c>
      <c r="E2922" s="34">
        <v>45019</v>
      </c>
      <c r="F2922" s="33" t="s">
        <v>5509</v>
      </c>
      <c r="G2922" s="33" t="s">
        <v>3280</v>
      </c>
      <c r="H2922" s="33" t="s">
        <v>3826</v>
      </c>
      <c r="I2922" s="35">
        <v>3399.69</v>
      </c>
      <c r="J2922" s="35">
        <v>3399.69</v>
      </c>
      <c r="K2922" s="35">
        <v>645.94100000000003</v>
      </c>
      <c r="L2922" s="35">
        <v>4045.6309999999999</v>
      </c>
      <c r="M2922" s="35">
        <v>0</v>
      </c>
      <c r="N2922" s="37"/>
      <c r="O2922" s="33"/>
      <c r="P2922" s="35">
        <v>0</v>
      </c>
    </row>
    <row r="2923" spans="1:16" ht="13.15" customHeight="1" x14ac:dyDescent="0.25">
      <c r="A2923" s="33" t="s">
        <v>61</v>
      </c>
      <c r="B2923" s="45" t="s">
        <v>3278</v>
      </c>
      <c r="C2923" s="46">
        <v>3</v>
      </c>
      <c r="D2923" s="47" t="s">
        <v>88</v>
      </c>
      <c r="E2923" s="34">
        <v>45019</v>
      </c>
      <c r="F2923" s="33" t="s">
        <v>5510</v>
      </c>
      <c r="G2923" s="33" t="s">
        <v>3280</v>
      </c>
      <c r="H2923" s="33" t="s">
        <v>3826</v>
      </c>
      <c r="I2923" s="35">
        <v>10199.075999999999</v>
      </c>
      <c r="J2923" s="35">
        <v>10199.075999999999</v>
      </c>
      <c r="K2923" s="35">
        <v>1937.8244999999999</v>
      </c>
      <c r="L2923" s="35">
        <v>12136.9005</v>
      </c>
      <c r="M2923" s="35">
        <v>0</v>
      </c>
      <c r="N2923" s="37"/>
      <c r="O2923" s="33"/>
      <c r="P2923" s="35">
        <v>0</v>
      </c>
    </row>
    <row r="2924" spans="1:16" ht="13.15" customHeight="1" x14ac:dyDescent="0.25">
      <c r="A2924" s="33" t="s">
        <v>61</v>
      </c>
      <c r="B2924" s="45" t="s">
        <v>3278</v>
      </c>
      <c r="C2924" s="46">
        <v>4</v>
      </c>
      <c r="D2924" s="47" t="s">
        <v>88</v>
      </c>
      <c r="E2924" s="34">
        <v>45019</v>
      </c>
      <c r="F2924" s="33" t="s">
        <v>5511</v>
      </c>
      <c r="G2924" s="33" t="s">
        <v>3281</v>
      </c>
      <c r="H2924" s="33" t="s">
        <v>3826</v>
      </c>
      <c r="I2924" s="35">
        <v>3399.69</v>
      </c>
      <c r="J2924" s="35">
        <v>3399.69</v>
      </c>
      <c r="K2924" s="35">
        <v>645.94100000000003</v>
      </c>
      <c r="L2924" s="35">
        <v>4045.6309999999999</v>
      </c>
      <c r="M2924" s="35">
        <v>4045.6309999999999</v>
      </c>
      <c r="N2924" s="38">
        <v>44927</v>
      </c>
      <c r="O2924" s="43">
        <v>45048</v>
      </c>
      <c r="P2924" s="36">
        <v>0</v>
      </c>
    </row>
    <row r="2925" spans="1:16" ht="13.15" customHeight="1" x14ac:dyDescent="0.25">
      <c r="A2925" s="33" t="s">
        <v>61</v>
      </c>
      <c r="B2925" s="45" t="s">
        <v>3278</v>
      </c>
      <c r="C2925" s="46">
        <v>5</v>
      </c>
      <c r="D2925" s="47" t="s">
        <v>88</v>
      </c>
      <c r="E2925" s="34">
        <v>45019</v>
      </c>
      <c r="F2925" s="33" t="s">
        <v>5512</v>
      </c>
      <c r="G2925" s="33" t="s">
        <v>3283</v>
      </c>
      <c r="H2925" s="33" t="s">
        <v>3826</v>
      </c>
      <c r="I2925" s="35">
        <v>10199.075999999999</v>
      </c>
      <c r="J2925" s="35">
        <v>10199.075999999999</v>
      </c>
      <c r="K2925" s="35">
        <v>1937.8244999999999</v>
      </c>
      <c r="L2925" s="35">
        <v>12136.9005</v>
      </c>
      <c r="M2925" s="35">
        <v>12136.9005</v>
      </c>
      <c r="N2925" s="38">
        <v>45200</v>
      </c>
      <c r="O2925" s="43">
        <v>45224</v>
      </c>
      <c r="P2925" s="36">
        <v>0</v>
      </c>
    </row>
    <row r="2926" spans="1:16" ht="13.15" customHeight="1" x14ac:dyDescent="0.25">
      <c r="A2926" s="33" t="s">
        <v>61</v>
      </c>
      <c r="B2926" s="45" t="s">
        <v>3278</v>
      </c>
      <c r="C2926" s="46">
        <v>6</v>
      </c>
      <c r="D2926" s="47" t="s">
        <v>88</v>
      </c>
      <c r="E2926" s="34">
        <v>45147</v>
      </c>
      <c r="F2926" s="33" t="s">
        <v>5513</v>
      </c>
      <c r="G2926" s="33" t="s">
        <v>3284</v>
      </c>
      <c r="H2926" s="33" t="s">
        <v>3827</v>
      </c>
      <c r="I2926" s="35">
        <v>212846.1</v>
      </c>
      <c r="J2926" s="35">
        <v>212846.1</v>
      </c>
      <c r="K2926" s="35">
        <v>9660.7595000000001</v>
      </c>
      <c r="L2926" s="35">
        <v>222506.85950000002</v>
      </c>
      <c r="M2926" s="35">
        <v>222506.85950000002</v>
      </c>
      <c r="N2926" s="38">
        <v>45078</v>
      </c>
      <c r="O2926" s="43">
        <v>45217</v>
      </c>
      <c r="P2926" s="36">
        <v>0</v>
      </c>
    </row>
    <row r="2927" spans="1:16" ht="13.15" customHeight="1" x14ac:dyDescent="0.25">
      <c r="A2927" s="33" t="s">
        <v>61</v>
      </c>
      <c r="B2927" s="45" t="s">
        <v>3278</v>
      </c>
      <c r="C2927" s="46">
        <v>7</v>
      </c>
      <c r="D2927" s="47" t="s">
        <v>88</v>
      </c>
      <c r="E2927" s="34">
        <v>45194</v>
      </c>
      <c r="F2927" s="33" t="s">
        <v>5514</v>
      </c>
      <c r="G2927" s="33" t="s">
        <v>3285</v>
      </c>
      <c r="H2927" s="33" t="s">
        <v>2228</v>
      </c>
      <c r="I2927" s="35">
        <v>37199.076000000001</v>
      </c>
      <c r="J2927" s="35">
        <v>37199.076000000001</v>
      </c>
      <c r="K2927" s="35">
        <v>7067.8244999999997</v>
      </c>
      <c r="L2927" s="35">
        <v>44266.900500000003</v>
      </c>
      <c r="M2927" s="35">
        <v>43637.660499999998</v>
      </c>
      <c r="N2927" s="38">
        <v>45170</v>
      </c>
      <c r="O2927" s="43">
        <v>45215</v>
      </c>
      <c r="P2927" s="36">
        <v>0</v>
      </c>
    </row>
    <row r="2928" spans="1:16" ht="13.15" customHeight="1" x14ac:dyDescent="0.25">
      <c r="A2928" s="33" t="s">
        <v>61</v>
      </c>
      <c r="B2928" s="45" t="s">
        <v>3278</v>
      </c>
      <c r="C2928" s="46">
        <v>8</v>
      </c>
      <c r="D2928" s="47" t="s">
        <v>88</v>
      </c>
      <c r="E2928" s="34">
        <v>45224</v>
      </c>
      <c r="F2928" s="33" t="s">
        <v>4909</v>
      </c>
      <c r="G2928" s="33" t="s">
        <v>3286</v>
      </c>
      <c r="H2928" s="33" t="s">
        <v>395</v>
      </c>
      <c r="I2928" s="35">
        <v>43200</v>
      </c>
      <c r="J2928" s="35">
        <v>43200</v>
      </c>
      <c r="K2928" s="35">
        <v>8208</v>
      </c>
      <c r="L2928" s="35">
        <v>51408</v>
      </c>
      <c r="M2928" s="35">
        <v>0</v>
      </c>
      <c r="N2928" s="37"/>
      <c r="O2928" s="33"/>
      <c r="P2928" s="35">
        <v>0</v>
      </c>
    </row>
    <row r="2929" spans="1:16" ht="13.15" customHeight="1" x14ac:dyDescent="0.25">
      <c r="A2929" s="33" t="s">
        <v>61</v>
      </c>
      <c r="B2929" s="45" t="s">
        <v>3278</v>
      </c>
      <c r="C2929" s="46">
        <v>9</v>
      </c>
      <c r="D2929" s="47" t="s">
        <v>88</v>
      </c>
      <c r="E2929" s="34">
        <v>45239</v>
      </c>
      <c r="F2929" s="33" t="s">
        <v>5515</v>
      </c>
      <c r="G2929" s="33" t="s">
        <v>3287</v>
      </c>
      <c r="H2929" s="33" t="s">
        <v>3288</v>
      </c>
      <c r="I2929" s="35">
        <v>4043.5860000000002</v>
      </c>
      <c r="J2929" s="35">
        <v>4043.5860000000002</v>
      </c>
      <c r="K2929" s="35">
        <v>768.28149999999994</v>
      </c>
      <c r="L2929" s="35">
        <v>4811.8675000000003</v>
      </c>
      <c r="M2929" s="35">
        <v>4811.8675000000003</v>
      </c>
      <c r="N2929" s="33" t="s">
        <v>155</v>
      </c>
      <c r="O2929" s="43">
        <v>45290</v>
      </c>
      <c r="P2929" s="36">
        <v>0</v>
      </c>
    </row>
    <row r="2930" spans="1:16" ht="13.15" customHeight="1" x14ac:dyDescent="0.25">
      <c r="A2930" s="33" t="s">
        <v>61</v>
      </c>
      <c r="B2930" s="45" t="s">
        <v>3278</v>
      </c>
      <c r="C2930" s="46">
        <v>10</v>
      </c>
      <c r="D2930" s="47" t="s">
        <v>88</v>
      </c>
      <c r="E2930" s="34">
        <v>45252</v>
      </c>
      <c r="F2930" s="33" t="s">
        <v>5516</v>
      </c>
      <c r="G2930" s="33" t="s">
        <v>3289</v>
      </c>
      <c r="H2930" s="33" t="s">
        <v>625</v>
      </c>
      <c r="I2930" s="35">
        <v>10199.075999999999</v>
      </c>
      <c r="J2930" s="35">
        <v>10199.075999999999</v>
      </c>
      <c r="K2930" s="35">
        <v>1937.8244999999999</v>
      </c>
      <c r="L2930" s="35">
        <v>12136.9005</v>
      </c>
      <c r="M2930" s="35">
        <v>12136.9005</v>
      </c>
      <c r="N2930" s="33" t="s">
        <v>157</v>
      </c>
      <c r="O2930" s="43">
        <v>45290</v>
      </c>
      <c r="P2930" s="36">
        <v>0</v>
      </c>
    </row>
    <row r="2931" spans="1:16" ht="13.15" customHeight="1" x14ac:dyDescent="0.25">
      <c r="A2931" s="33" t="s">
        <v>61</v>
      </c>
      <c r="B2931" s="45" t="s">
        <v>3278</v>
      </c>
      <c r="C2931" s="46">
        <v>11</v>
      </c>
      <c r="D2931" s="47" t="s">
        <v>88</v>
      </c>
      <c r="E2931" s="34">
        <v>45252</v>
      </c>
      <c r="F2931" s="33" t="s">
        <v>5516</v>
      </c>
      <c r="G2931" s="33" t="s">
        <v>3290</v>
      </c>
      <c r="H2931" s="33" t="s">
        <v>625</v>
      </c>
      <c r="I2931" s="35">
        <v>3399.69</v>
      </c>
      <c r="J2931" s="35">
        <v>3399.69</v>
      </c>
      <c r="K2931" s="35">
        <v>645.94100000000003</v>
      </c>
      <c r="L2931" s="35">
        <v>4045.6309999999999</v>
      </c>
      <c r="M2931" s="35">
        <v>4045.6305000000002</v>
      </c>
      <c r="N2931" s="33" t="s">
        <v>157</v>
      </c>
      <c r="O2931" s="43">
        <v>45290</v>
      </c>
      <c r="P2931" s="36">
        <v>0</v>
      </c>
    </row>
    <row r="2932" spans="1:16" ht="13.15" customHeight="1" x14ac:dyDescent="0.25">
      <c r="A2932" s="33" t="s">
        <v>62</v>
      </c>
      <c r="B2932" s="45" t="s">
        <v>3291</v>
      </c>
      <c r="C2932" s="46">
        <v>1</v>
      </c>
      <c r="D2932" s="47" t="s">
        <v>88</v>
      </c>
      <c r="E2932" s="34">
        <v>44930</v>
      </c>
      <c r="F2932" s="33" t="s">
        <v>5517</v>
      </c>
      <c r="G2932" s="33" t="s">
        <v>3293</v>
      </c>
      <c r="H2932" s="33" t="s">
        <v>1215</v>
      </c>
      <c r="I2932" s="35">
        <v>3000</v>
      </c>
      <c r="J2932" s="35">
        <v>3000</v>
      </c>
      <c r="K2932" s="35">
        <v>0</v>
      </c>
      <c r="L2932" s="35">
        <v>3000</v>
      </c>
      <c r="M2932" s="35">
        <v>0</v>
      </c>
      <c r="N2932" s="37"/>
      <c r="O2932" s="33"/>
      <c r="P2932" s="35">
        <v>0</v>
      </c>
    </row>
    <row r="2933" spans="1:16" ht="13.15" customHeight="1" x14ac:dyDescent="0.25">
      <c r="A2933" s="33" t="s">
        <v>62</v>
      </c>
      <c r="B2933" s="45" t="s">
        <v>3291</v>
      </c>
      <c r="C2933" s="46">
        <v>1</v>
      </c>
      <c r="D2933" s="47" t="s">
        <v>86</v>
      </c>
      <c r="E2933" s="34">
        <v>45229</v>
      </c>
      <c r="F2933" s="33" t="s">
        <v>5518</v>
      </c>
      <c r="G2933" s="33" t="s">
        <v>3292</v>
      </c>
      <c r="H2933" s="37"/>
      <c r="I2933" s="35">
        <v>-65981.674499999994</v>
      </c>
      <c r="J2933" s="35">
        <v>-65981.674499999994</v>
      </c>
      <c r="K2933" s="35">
        <v>-12536.518</v>
      </c>
      <c r="L2933" s="35">
        <v>-78518.192500000005</v>
      </c>
      <c r="M2933" s="35">
        <v>0</v>
      </c>
      <c r="N2933" s="37"/>
      <c r="O2933" s="33"/>
      <c r="P2933" s="35">
        <v>0</v>
      </c>
    </row>
    <row r="2934" spans="1:16" ht="13.15" customHeight="1" x14ac:dyDescent="0.25">
      <c r="A2934" s="33" t="s">
        <v>62</v>
      </c>
      <c r="B2934" s="45" t="s">
        <v>3291</v>
      </c>
      <c r="C2934" s="46">
        <v>2</v>
      </c>
      <c r="D2934" s="47" t="s">
        <v>86</v>
      </c>
      <c r="E2934" s="34">
        <v>45229</v>
      </c>
      <c r="F2934" s="33" t="s">
        <v>5519</v>
      </c>
      <c r="G2934" s="33" t="s">
        <v>3296</v>
      </c>
      <c r="H2934" s="37"/>
      <c r="I2934" s="35">
        <v>-175468.93</v>
      </c>
      <c r="J2934" s="35">
        <v>-175468.93</v>
      </c>
      <c r="K2934" s="35">
        <v>-33339.0965</v>
      </c>
      <c r="L2934" s="35">
        <v>-208808.02649999998</v>
      </c>
      <c r="M2934" s="35">
        <v>0</v>
      </c>
      <c r="N2934" s="37"/>
      <c r="O2934" s="33"/>
      <c r="P2934" s="35">
        <v>0</v>
      </c>
    </row>
    <row r="2935" spans="1:16" ht="13.15" customHeight="1" x14ac:dyDescent="0.25">
      <c r="A2935" s="33" t="s">
        <v>62</v>
      </c>
      <c r="B2935" s="45" t="s">
        <v>3291</v>
      </c>
      <c r="C2935" s="46">
        <v>2</v>
      </c>
      <c r="D2935" s="47" t="s">
        <v>88</v>
      </c>
      <c r="E2935" s="34">
        <v>44930</v>
      </c>
      <c r="F2935" s="33" t="s">
        <v>5520</v>
      </c>
      <c r="G2935" s="33" t="s">
        <v>3294</v>
      </c>
      <c r="H2935" s="33" t="s">
        <v>3295</v>
      </c>
      <c r="I2935" s="35">
        <v>10199.075999999999</v>
      </c>
      <c r="J2935" s="35">
        <v>10199.075999999999</v>
      </c>
      <c r="K2935" s="35">
        <v>1937.8240000000001</v>
      </c>
      <c r="L2935" s="35">
        <v>12136.9</v>
      </c>
      <c r="M2935" s="35">
        <v>12136.9</v>
      </c>
      <c r="N2935" s="33" t="s">
        <v>3282</v>
      </c>
      <c r="O2935" s="43">
        <v>45084</v>
      </c>
      <c r="P2935" s="36">
        <v>0</v>
      </c>
    </row>
    <row r="2936" spans="1:16" ht="13.15" customHeight="1" x14ac:dyDescent="0.25">
      <c r="A2936" s="33" t="s">
        <v>62</v>
      </c>
      <c r="B2936" s="45" t="s">
        <v>3291</v>
      </c>
      <c r="C2936" s="46">
        <v>3</v>
      </c>
      <c r="D2936" s="47" t="s">
        <v>88</v>
      </c>
      <c r="E2936" s="34">
        <v>44945</v>
      </c>
      <c r="F2936" s="33" t="s">
        <v>5521</v>
      </c>
      <c r="G2936" s="33" t="s">
        <v>3297</v>
      </c>
      <c r="H2936" s="37"/>
      <c r="I2936" s="35">
        <v>84400.960999999996</v>
      </c>
      <c r="J2936" s="35">
        <v>84400.960999999996</v>
      </c>
      <c r="K2936" s="35">
        <v>16036.182500000001</v>
      </c>
      <c r="L2936" s="35">
        <v>100437.14350000001</v>
      </c>
      <c r="M2936" s="35">
        <v>83478.847999999998</v>
      </c>
      <c r="N2936" s="38">
        <v>45047</v>
      </c>
      <c r="O2936" s="43">
        <v>45000</v>
      </c>
      <c r="P2936" s="36">
        <v>0</v>
      </c>
    </row>
    <row r="2937" spans="1:16" ht="13.15" customHeight="1" x14ac:dyDescent="0.25">
      <c r="A2937" s="33" t="s">
        <v>62</v>
      </c>
      <c r="B2937" s="45" t="s">
        <v>3291</v>
      </c>
      <c r="C2937" s="46">
        <v>3</v>
      </c>
      <c r="D2937" s="47" t="s">
        <v>88</v>
      </c>
      <c r="E2937" s="34">
        <v>44945</v>
      </c>
      <c r="F2937" s="33" t="s">
        <v>5521</v>
      </c>
      <c r="G2937" s="33" t="s">
        <v>3297</v>
      </c>
      <c r="H2937" s="37"/>
      <c r="I2937" s="35">
        <v>0</v>
      </c>
      <c r="J2937" s="35">
        <v>0</v>
      </c>
      <c r="K2937" s="35">
        <v>0</v>
      </c>
      <c r="L2937" s="35">
        <v>0</v>
      </c>
      <c r="M2937" s="35">
        <v>16958.2955</v>
      </c>
      <c r="N2937" s="33" t="s">
        <v>1160</v>
      </c>
      <c r="O2937" s="43">
        <v>45209</v>
      </c>
      <c r="P2937" s="36">
        <v>0</v>
      </c>
    </row>
    <row r="2938" spans="1:16" ht="13.15" customHeight="1" x14ac:dyDescent="0.25">
      <c r="A2938" s="33" t="s">
        <v>62</v>
      </c>
      <c r="B2938" s="45" t="s">
        <v>3291</v>
      </c>
      <c r="C2938" s="46">
        <v>4</v>
      </c>
      <c r="D2938" s="47" t="s">
        <v>88</v>
      </c>
      <c r="E2938" s="34">
        <v>44945</v>
      </c>
      <c r="F2938" s="33" t="s">
        <v>5521</v>
      </c>
      <c r="G2938" s="33" t="s">
        <v>3298</v>
      </c>
      <c r="H2938" s="33" t="s">
        <v>3299</v>
      </c>
      <c r="I2938" s="35">
        <v>145209.58199999999</v>
      </c>
      <c r="J2938" s="35">
        <v>145209.58199999999</v>
      </c>
      <c r="K2938" s="35">
        <v>4789.8180000000002</v>
      </c>
      <c r="L2938" s="35">
        <v>149999.4</v>
      </c>
      <c r="M2938" s="35">
        <v>83478.847999999998</v>
      </c>
      <c r="N2938" s="38">
        <v>45200</v>
      </c>
      <c r="O2938" s="43">
        <v>45068</v>
      </c>
      <c r="P2938" s="36">
        <v>0</v>
      </c>
    </row>
    <row r="2939" spans="1:16" ht="13.15" customHeight="1" x14ac:dyDescent="0.25">
      <c r="A2939" s="33" t="s">
        <v>62</v>
      </c>
      <c r="B2939" s="45" t="s">
        <v>3291</v>
      </c>
      <c r="C2939" s="46">
        <v>4</v>
      </c>
      <c r="D2939" s="47" t="s">
        <v>88</v>
      </c>
      <c r="E2939" s="34">
        <v>44945</v>
      </c>
      <c r="F2939" s="33" t="s">
        <v>5521</v>
      </c>
      <c r="G2939" s="33" t="s">
        <v>3298</v>
      </c>
      <c r="H2939" s="33" t="s">
        <v>3299</v>
      </c>
      <c r="I2939" s="35">
        <v>0</v>
      </c>
      <c r="J2939" s="35">
        <v>0</v>
      </c>
      <c r="K2939" s="35">
        <v>0</v>
      </c>
      <c r="L2939" s="35">
        <v>0</v>
      </c>
      <c r="M2939" s="35">
        <v>66520.551999999996</v>
      </c>
      <c r="N2939" s="33" t="s">
        <v>1160</v>
      </c>
      <c r="O2939" s="43">
        <v>45209</v>
      </c>
      <c r="P2939" s="36">
        <v>0</v>
      </c>
    </row>
    <row r="2940" spans="1:16" ht="13.15" customHeight="1" x14ac:dyDescent="0.25">
      <c r="A2940" s="33" t="s">
        <v>62</v>
      </c>
      <c r="B2940" s="45" t="s">
        <v>3291</v>
      </c>
      <c r="C2940" s="46">
        <v>5</v>
      </c>
      <c r="D2940" s="47" t="s">
        <v>88</v>
      </c>
      <c r="E2940" s="34">
        <v>44956</v>
      </c>
      <c r="F2940" s="33" t="s">
        <v>5522</v>
      </c>
      <c r="G2940" s="33" t="s">
        <v>3300</v>
      </c>
      <c r="H2940" s="33" t="s">
        <v>3828</v>
      </c>
      <c r="I2940" s="35">
        <v>2500</v>
      </c>
      <c r="J2940" s="35">
        <v>2500</v>
      </c>
      <c r="K2940" s="35">
        <v>0</v>
      </c>
      <c r="L2940" s="35">
        <v>2500</v>
      </c>
      <c r="M2940" s="35">
        <v>0</v>
      </c>
      <c r="N2940" s="37"/>
      <c r="O2940" s="33"/>
      <c r="P2940" s="35">
        <v>0</v>
      </c>
    </row>
    <row r="2941" spans="1:16" ht="13.15" customHeight="1" x14ac:dyDescent="0.25">
      <c r="A2941" s="33" t="s">
        <v>62</v>
      </c>
      <c r="B2941" s="45" t="s">
        <v>3291</v>
      </c>
      <c r="C2941" s="46">
        <v>6</v>
      </c>
      <c r="D2941" s="47" t="s">
        <v>88</v>
      </c>
      <c r="E2941" s="34">
        <v>44956</v>
      </c>
      <c r="F2941" s="33" t="s">
        <v>5523</v>
      </c>
      <c r="G2941" s="33" t="s">
        <v>3301</v>
      </c>
      <c r="H2941" s="33" t="s">
        <v>3829</v>
      </c>
      <c r="I2941" s="35">
        <v>2400</v>
      </c>
      <c r="J2941" s="35">
        <v>2400</v>
      </c>
      <c r="K2941" s="35">
        <v>456</v>
      </c>
      <c r="L2941" s="35">
        <v>2856</v>
      </c>
      <c r="M2941" s="35">
        <v>2856</v>
      </c>
      <c r="N2941" s="38">
        <v>45017</v>
      </c>
      <c r="O2941" s="43">
        <v>44996</v>
      </c>
      <c r="P2941" s="36">
        <v>0</v>
      </c>
    </row>
    <row r="2942" spans="1:16" ht="13.15" customHeight="1" x14ac:dyDescent="0.25">
      <c r="A2942" s="33" t="s">
        <v>62</v>
      </c>
      <c r="B2942" s="45" t="s">
        <v>3291</v>
      </c>
      <c r="C2942" s="46">
        <v>7</v>
      </c>
      <c r="D2942" s="47" t="s">
        <v>88</v>
      </c>
      <c r="E2942" s="34">
        <v>44963</v>
      </c>
      <c r="F2942" s="33" t="s">
        <v>5517</v>
      </c>
      <c r="G2942" s="33" t="s">
        <v>3302</v>
      </c>
      <c r="H2942" s="37"/>
      <c r="I2942" s="35">
        <v>47183.847999999998</v>
      </c>
      <c r="J2942" s="35">
        <v>47183.847999999998</v>
      </c>
      <c r="K2942" s="35">
        <v>8964.9310000000005</v>
      </c>
      <c r="L2942" s="35">
        <v>56148.779000000002</v>
      </c>
      <c r="M2942" s="35">
        <v>56148.779000000002</v>
      </c>
      <c r="N2942" s="33" t="s">
        <v>3282</v>
      </c>
      <c r="O2942" s="43">
        <v>44979</v>
      </c>
      <c r="P2942" s="36">
        <v>0</v>
      </c>
    </row>
    <row r="2943" spans="1:16" ht="13.15" customHeight="1" x14ac:dyDescent="0.25">
      <c r="A2943" s="33" t="s">
        <v>62</v>
      </c>
      <c r="B2943" s="45" t="s">
        <v>3291</v>
      </c>
      <c r="C2943" s="46">
        <v>8</v>
      </c>
      <c r="D2943" s="47" t="s">
        <v>88</v>
      </c>
      <c r="E2943" s="34">
        <v>44976</v>
      </c>
      <c r="F2943" s="33" t="s">
        <v>5524</v>
      </c>
      <c r="G2943" s="33" t="s">
        <v>2232</v>
      </c>
      <c r="H2943" s="33" t="s">
        <v>3830</v>
      </c>
      <c r="I2943" s="35">
        <v>101573.709</v>
      </c>
      <c r="J2943" s="35">
        <v>101573.709</v>
      </c>
      <c r="K2943" s="35">
        <v>19299.004500000003</v>
      </c>
      <c r="L2943" s="35">
        <v>120872.7135</v>
      </c>
      <c r="M2943" s="35">
        <v>120872.7135</v>
      </c>
      <c r="N2943" s="33" t="s">
        <v>163</v>
      </c>
      <c r="O2943" s="43">
        <v>45216</v>
      </c>
      <c r="P2943" s="36">
        <v>0</v>
      </c>
    </row>
    <row r="2944" spans="1:16" ht="13.15" customHeight="1" x14ac:dyDescent="0.25">
      <c r="A2944" s="33" t="s">
        <v>62</v>
      </c>
      <c r="B2944" s="45" t="s">
        <v>3291</v>
      </c>
      <c r="C2944" s="46">
        <v>9</v>
      </c>
      <c r="D2944" s="47" t="s">
        <v>88</v>
      </c>
      <c r="E2944" s="34">
        <v>44976</v>
      </c>
      <c r="F2944" s="33" t="s">
        <v>5524</v>
      </c>
      <c r="G2944" s="33" t="s">
        <v>3303</v>
      </c>
      <c r="H2944" s="33" t="s">
        <v>3831</v>
      </c>
      <c r="I2944" s="35">
        <v>60000</v>
      </c>
      <c r="J2944" s="35">
        <v>60000</v>
      </c>
      <c r="K2944" s="35">
        <v>0</v>
      </c>
      <c r="L2944" s="35">
        <v>60000</v>
      </c>
      <c r="M2944" s="35">
        <v>60000</v>
      </c>
      <c r="N2944" s="33" t="s">
        <v>163</v>
      </c>
      <c r="O2944" s="43">
        <v>45216</v>
      </c>
      <c r="P2944" s="36">
        <v>0</v>
      </c>
    </row>
    <row r="2945" spans="1:16" ht="13.15" customHeight="1" x14ac:dyDescent="0.25">
      <c r="A2945" s="33" t="s">
        <v>62</v>
      </c>
      <c r="B2945" s="45" t="s">
        <v>3291</v>
      </c>
      <c r="C2945" s="46">
        <v>10</v>
      </c>
      <c r="D2945" s="47" t="s">
        <v>88</v>
      </c>
      <c r="E2945" s="34">
        <v>44978</v>
      </c>
      <c r="F2945" s="33" t="s">
        <v>5525</v>
      </c>
      <c r="G2945" s="33" t="s">
        <v>3304</v>
      </c>
      <c r="H2945" s="33" t="s">
        <v>3305</v>
      </c>
      <c r="I2945" s="35">
        <v>61209.581999999995</v>
      </c>
      <c r="J2945" s="35">
        <v>61209.581999999995</v>
      </c>
      <c r="K2945" s="35">
        <v>4789.8180000000002</v>
      </c>
      <c r="L2945" s="35">
        <v>65999.399999999994</v>
      </c>
      <c r="M2945" s="35">
        <v>16499.849999999999</v>
      </c>
      <c r="N2945" s="38">
        <v>45261</v>
      </c>
      <c r="O2945" s="43">
        <v>45070</v>
      </c>
      <c r="P2945" s="36">
        <v>0</v>
      </c>
    </row>
    <row r="2946" spans="1:16" ht="13.15" customHeight="1" x14ac:dyDescent="0.25">
      <c r="A2946" s="33" t="s">
        <v>62</v>
      </c>
      <c r="B2946" s="45" t="s">
        <v>3291</v>
      </c>
      <c r="C2946" s="46">
        <v>10</v>
      </c>
      <c r="D2946" s="47" t="s">
        <v>88</v>
      </c>
      <c r="E2946" s="34">
        <v>44978</v>
      </c>
      <c r="F2946" s="33" t="s">
        <v>5525</v>
      </c>
      <c r="G2946" s="33" t="s">
        <v>3304</v>
      </c>
      <c r="H2946" s="33" t="s">
        <v>3305</v>
      </c>
      <c r="I2946" s="35">
        <v>0</v>
      </c>
      <c r="J2946" s="35">
        <v>0</v>
      </c>
      <c r="K2946" s="35">
        <v>0</v>
      </c>
      <c r="L2946" s="35">
        <v>0</v>
      </c>
      <c r="M2946" s="35">
        <v>16499.849999999999</v>
      </c>
      <c r="N2946" s="33" t="s">
        <v>155</v>
      </c>
      <c r="O2946" s="43">
        <v>45098</v>
      </c>
      <c r="P2946" s="36">
        <v>0</v>
      </c>
    </row>
    <row r="2947" spans="1:16" ht="13.15" customHeight="1" x14ac:dyDescent="0.25">
      <c r="A2947" s="33" t="s">
        <v>62</v>
      </c>
      <c r="B2947" s="45" t="s">
        <v>3291</v>
      </c>
      <c r="C2947" s="46">
        <v>10</v>
      </c>
      <c r="D2947" s="47" t="s">
        <v>88</v>
      </c>
      <c r="E2947" s="34">
        <v>44978</v>
      </c>
      <c r="F2947" s="33" t="s">
        <v>5525</v>
      </c>
      <c r="G2947" s="33" t="s">
        <v>3304</v>
      </c>
      <c r="H2947" s="33" t="s">
        <v>3305</v>
      </c>
      <c r="I2947" s="35">
        <v>0</v>
      </c>
      <c r="J2947" s="35">
        <v>0</v>
      </c>
      <c r="K2947" s="35">
        <v>0</v>
      </c>
      <c r="L2947" s="35">
        <v>0</v>
      </c>
      <c r="M2947" s="35">
        <v>32999.699999999997</v>
      </c>
      <c r="N2947" s="38">
        <v>45139</v>
      </c>
      <c r="O2947" s="43">
        <v>45048</v>
      </c>
      <c r="P2947" s="36">
        <v>0</v>
      </c>
    </row>
    <row r="2948" spans="1:16" ht="13.15" customHeight="1" x14ac:dyDescent="0.25">
      <c r="A2948" s="33" t="s">
        <v>62</v>
      </c>
      <c r="B2948" s="45" t="s">
        <v>3291</v>
      </c>
      <c r="C2948" s="46">
        <v>11</v>
      </c>
      <c r="D2948" s="47" t="s">
        <v>88</v>
      </c>
      <c r="E2948" s="34">
        <v>44983</v>
      </c>
      <c r="F2948" s="33" t="s">
        <v>5526</v>
      </c>
      <c r="G2948" s="33" t="s">
        <v>3304</v>
      </c>
      <c r="H2948" s="33" t="s">
        <v>3832</v>
      </c>
      <c r="I2948" s="35">
        <v>61209.581999999995</v>
      </c>
      <c r="J2948" s="35">
        <v>61209.581999999995</v>
      </c>
      <c r="K2948" s="35">
        <v>4789.8180000000002</v>
      </c>
      <c r="L2948" s="35">
        <v>65999.399999999994</v>
      </c>
      <c r="M2948" s="35">
        <v>65999.399999999994</v>
      </c>
      <c r="N2948" s="38">
        <v>45108</v>
      </c>
      <c r="O2948" s="43">
        <v>45003</v>
      </c>
      <c r="P2948" s="36">
        <v>0</v>
      </c>
    </row>
    <row r="2949" spans="1:16" ht="13.15" customHeight="1" x14ac:dyDescent="0.25">
      <c r="A2949" s="33" t="s">
        <v>62</v>
      </c>
      <c r="B2949" s="45" t="s">
        <v>3291</v>
      </c>
      <c r="C2949" s="46">
        <v>12</v>
      </c>
      <c r="D2949" s="47" t="s">
        <v>88</v>
      </c>
      <c r="E2949" s="34">
        <v>44990</v>
      </c>
      <c r="F2949" s="33" t="s">
        <v>5526</v>
      </c>
      <c r="G2949" s="33" t="s">
        <v>3306</v>
      </c>
      <c r="H2949" s="37"/>
      <c r="I2949" s="35">
        <v>12025.6695</v>
      </c>
      <c r="J2949" s="35">
        <v>12025.6695</v>
      </c>
      <c r="K2949" s="35">
        <v>2284.877</v>
      </c>
      <c r="L2949" s="35">
        <v>14310.5465</v>
      </c>
      <c r="M2949" s="35">
        <v>14310.5465</v>
      </c>
      <c r="N2949" s="38">
        <v>45078</v>
      </c>
      <c r="O2949" s="43">
        <v>44999</v>
      </c>
      <c r="P2949" s="36">
        <v>0</v>
      </c>
    </row>
    <row r="2950" spans="1:16" ht="13.15" customHeight="1" x14ac:dyDescent="0.25">
      <c r="A2950" s="33" t="s">
        <v>62</v>
      </c>
      <c r="B2950" s="45" t="s">
        <v>3291</v>
      </c>
      <c r="C2950" s="46">
        <v>14</v>
      </c>
      <c r="D2950" s="47" t="s">
        <v>88</v>
      </c>
      <c r="E2950" s="34">
        <v>45013</v>
      </c>
      <c r="F2950" s="33" t="s">
        <v>5527</v>
      </c>
      <c r="G2950" s="33" t="s">
        <v>3307</v>
      </c>
      <c r="H2950" s="37"/>
      <c r="I2950" s="35">
        <v>13359.575000000001</v>
      </c>
      <c r="J2950" s="35">
        <v>13359.575000000001</v>
      </c>
      <c r="K2950" s="35">
        <v>2538.3195000000001</v>
      </c>
      <c r="L2950" s="35">
        <v>15897.8945</v>
      </c>
      <c r="M2950" s="35">
        <v>0</v>
      </c>
      <c r="N2950" s="37"/>
      <c r="O2950" s="33"/>
      <c r="P2950" s="35">
        <v>0</v>
      </c>
    </row>
    <row r="2951" spans="1:16" ht="13.15" customHeight="1" x14ac:dyDescent="0.25">
      <c r="A2951" s="33" t="s">
        <v>62</v>
      </c>
      <c r="B2951" s="45" t="s">
        <v>3291</v>
      </c>
      <c r="C2951" s="46">
        <v>15</v>
      </c>
      <c r="D2951" s="47" t="s">
        <v>88</v>
      </c>
      <c r="E2951" s="34">
        <v>45028</v>
      </c>
      <c r="F2951" s="33" t="s">
        <v>5528</v>
      </c>
      <c r="G2951" s="33" t="s">
        <v>3308</v>
      </c>
      <c r="H2951" s="33" t="s">
        <v>3833</v>
      </c>
      <c r="I2951" s="35">
        <v>60000</v>
      </c>
      <c r="J2951" s="35">
        <v>60000</v>
      </c>
      <c r="K2951" s="35">
        <v>0</v>
      </c>
      <c r="L2951" s="35">
        <v>60000</v>
      </c>
      <c r="M2951" s="35">
        <v>60000</v>
      </c>
      <c r="N2951" s="33" t="s">
        <v>3282</v>
      </c>
      <c r="O2951" s="43">
        <v>45055</v>
      </c>
      <c r="P2951" s="36">
        <v>0</v>
      </c>
    </row>
    <row r="2952" spans="1:16" ht="13.15" customHeight="1" x14ac:dyDescent="0.25">
      <c r="A2952" s="33" t="s">
        <v>62</v>
      </c>
      <c r="B2952" s="45" t="s">
        <v>3291</v>
      </c>
      <c r="C2952" s="46">
        <v>16</v>
      </c>
      <c r="D2952" s="47" t="s">
        <v>88</v>
      </c>
      <c r="E2952" s="34">
        <v>45028</v>
      </c>
      <c r="F2952" s="33" t="s">
        <v>5528</v>
      </c>
      <c r="G2952" s="33" t="s">
        <v>3294</v>
      </c>
      <c r="H2952" s="33" t="s">
        <v>3834</v>
      </c>
      <c r="I2952" s="35">
        <v>40835.635999999999</v>
      </c>
      <c r="J2952" s="35">
        <v>40835.635999999999</v>
      </c>
      <c r="K2952" s="35">
        <v>7758.7705000000005</v>
      </c>
      <c r="L2952" s="35">
        <v>48594.406499999997</v>
      </c>
      <c r="M2952" s="35">
        <v>48594.406499999997</v>
      </c>
      <c r="N2952" s="33" t="s">
        <v>3282</v>
      </c>
      <c r="O2952" s="43">
        <v>45055</v>
      </c>
      <c r="P2952" s="36">
        <v>0</v>
      </c>
    </row>
    <row r="2953" spans="1:16" ht="13.15" customHeight="1" x14ac:dyDescent="0.25">
      <c r="A2953" s="33" t="s">
        <v>62</v>
      </c>
      <c r="B2953" s="45" t="s">
        <v>3291</v>
      </c>
      <c r="C2953" s="46">
        <v>17</v>
      </c>
      <c r="D2953" s="47" t="s">
        <v>88</v>
      </c>
      <c r="E2953" s="34">
        <v>45053</v>
      </c>
      <c r="F2953" s="33" t="s">
        <v>5529</v>
      </c>
      <c r="G2953" s="33" t="s">
        <v>3294</v>
      </c>
      <c r="H2953" s="33" t="s">
        <v>3835</v>
      </c>
      <c r="I2953" s="35">
        <v>10199.075999999999</v>
      </c>
      <c r="J2953" s="35">
        <v>10199.075999999999</v>
      </c>
      <c r="K2953" s="35">
        <v>1937.8244999999999</v>
      </c>
      <c r="L2953" s="35">
        <v>12136.9005</v>
      </c>
      <c r="M2953" s="35">
        <v>0</v>
      </c>
      <c r="N2953" s="37"/>
      <c r="O2953" s="33"/>
      <c r="P2953" s="35">
        <v>0</v>
      </c>
    </row>
    <row r="2954" spans="1:16" ht="13.15" customHeight="1" x14ac:dyDescent="0.25">
      <c r="A2954" s="33" t="s">
        <v>62</v>
      </c>
      <c r="B2954" s="45" t="s">
        <v>3291</v>
      </c>
      <c r="C2954" s="46">
        <v>18</v>
      </c>
      <c r="D2954" s="47" t="s">
        <v>88</v>
      </c>
      <c r="E2954" s="34">
        <v>45053</v>
      </c>
      <c r="F2954" s="33" t="s">
        <v>5530</v>
      </c>
      <c r="G2954" s="33" t="s">
        <v>3294</v>
      </c>
      <c r="H2954" s="33" t="s">
        <v>3309</v>
      </c>
      <c r="I2954" s="35">
        <v>30597.228000000003</v>
      </c>
      <c r="J2954" s="35">
        <v>30597.228000000003</v>
      </c>
      <c r="K2954" s="35">
        <v>5813.473</v>
      </c>
      <c r="L2954" s="35">
        <v>36410.701000000001</v>
      </c>
      <c r="M2954" s="35">
        <v>36410.701000000001</v>
      </c>
      <c r="N2954" s="38">
        <v>45231</v>
      </c>
      <c r="O2954" s="43">
        <v>45069</v>
      </c>
      <c r="P2954" s="36">
        <v>0</v>
      </c>
    </row>
    <row r="2955" spans="1:16" ht="13.15" customHeight="1" x14ac:dyDescent="0.25">
      <c r="A2955" s="33" t="s">
        <v>62</v>
      </c>
      <c r="B2955" s="45" t="s">
        <v>3291</v>
      </c>
      <c r="C2955" s="46">
        <v>19</v>
      </c>
      <c r="D2955" s="47" t="s">
        <v>88</v>
      </c>
      <c r="E2955" s="34">
        <v>45028</v>
      </c>
      <c r="F2955" s="33" t="s">
        <v>5528</v>
      </c>
      <c r="G2955" s="33" t="s">
        <v>3310</v>
      </c>
      <c r="H2955" s="37"/>
      <c r="I2955" s="35">
        <v>5919.9</v>
      </c>
      <c r="J2955" s="35">
        <v>5919.9</v>
      </c>
      <c r="K2955" s="35">
        <v>1124.7809999999999</v>
      </c>
      <c r="L2955" s="35">
        <v>7044.6809999999996</v>
      </c>
      <c r="M2955" s="35">
        <v>7044.6809999999996</v>
      </c>
      <c r="N2955" s="33" t="s">
        <v>3282</v>
      </c>
      <c r="O2955" s="43">
        <v>45055</v>
      </c>
      <c r="P2955" s="36">
        <v>0</v>
      </c>
    </row>
    <row r="2956" spans="1:16" ht="13.15" customHeight="1" x14ac:dyDescent="0.25">
      <c r="A2956" s="33" t="s">
        <v>62</v>
      </c>
      <c r="B2956" s="45" t="s">
        <v>3291</v>
      </c>
      <c r="C2956" s="46">
        <v>20</v>
      </c>
      <c r="D2956" s="47" t="s">
        <v>88</v>
      </c>
      <c r="E2956" s="34">
        <v>45093</v>
      </c>
      <c r="F2956" s="33" t="s">
        <v>5531</v>
      </c>
      <c r="G2956" s="33" t="s">
        <v>3311</v>
      </c>
      <c r="H2956" s="33" t="s">
        <v>3836</v>
      </c>
      <c r="I2956" s="35">
        <v>180000</v>
      </c>
      <c r="J2956" s="35">
        <v>180000</v>
      </c>
      <c r="K2956" s="35">
        <v>0</v>
      </c>
      <c r="L2956" s="35">
        <v>180000</v>
      </c>
      <c r="M2956" s="35">
        <v>180000</v>
      </c>
      <c r="N2956" s="33" t="s">
        <v>165</v>
      </c>
      <c r="O2956" s="43">
        <v>45266</v>
      </c>
      <c r="P2956" s="36">
        <v>0</v>
      </c>
    </row>
    <row r="2957" spans="1:16" ht="13.15" customHeight="1" x14ac:dyDescent="0.25">
      <c r="A2957" s="33" t="s">
        <v>62</v>
      </c>
      <c r="B2957" s="45" t="s">
        <v>3291</v>
      </c>
      <c r="C2957" s="46">
        <v>21</v>
      </c>
      <c r="D2957" s="47" t="s">
        <v>88</v>
      </c>
      <c r="E2957" s="34">
        <v>45089</v>
      </c>
      <c r="F2957" s="33" t="s">
        <v>5531</v>
      </c>
      <c r="G2957" s="33" t="s">
        <v>3294</v>
      </c>
      <c r="H2957" s="33" t="s">
        <v>3312</v>
      </c>
      <c r="I2957" s="35">
        <v>101573.709</v>
      </c>
      <c r="J2957" s="35">
        <v>101573.709</v>
      </c>
      <c r="K2957" s="35">
        <v>19299.004500000003</v>
      </c>
      <c r="L2957" s="35">
        <v>120872.7135</v>
      </c>
      <c r="M2957" s="35">
        <v>68834.622499999998</v>
      </c>
      <c r="N2957" s="33" t="s">
        <v>165</v>
      </c>
      <c r="O2957" s="43">
        <v>45266</v>
      </c>
      <c r="P2957" s="36">
        <v>0</v>
      </c>
    </row>
    <row r="2958" spans="1:16" ht="13.15" customHeight="1" x14ac:dyDescent="0.25">
      <c r="A2958" s="33" t="s">
        <v>62</v>
      </c>
      <c r="B2958" s="45" t="s">
        <v>3291</v>
      </c>
      <c r="C2958" s="46">
        <v>22</v>
      </c>
      <c r="D2958" s="47" t="s">
        <v>88</v>
      </c>
      <c r="E2958" s="34">
        <v>45096</v>
      </c>
      <c r="F2958" s="33" t="s">
        <v>5528</v>
      </c>
      <c r="G2958" s="33" t="s">
        <v>3313</v>
      </c>
      <c r="H2958" s="33" t="s">
        <v>3314</v>
      </c>
      <c r="I2958" s="35">
        <v>2000</v>
      </c>
      <c r="J2958" s="35">
        <v>2000</v>
      </c>
      <c r="K2958" s="35">
        <v>0</v>
      </c>
      <c r="L2958" s="35">
        <v>2000</v>
      </c>
      <c r="M2958" s="35">
        <v>0</v>
      </c>
      <c r="N2958" s="37"/>
      <c r="O2958" s="33"/>
      <c r="P2958" s="35">
        <v>0</v>
      </c>
    </row>
    <row r="2959" spans="1:16" ht="13.15" customHeight="1" x14ac:dyDescent="0.25">
      <c r="A2959" s="33" t="s">
        <v>62</v>
      </c>
      <c r="B2959" s="45" t="s">
        <v>3291</v>
      </c>
      <c r="C2959" s="46">
        <v>23</v>
      </c>
      <c r="D2959" s="47" t="s">
        <v>88</v>
      </c>
      <c r="E2959" s="34">
        <v>45116</v>
      </c>
      <c r="F2959" s="33" t="s">
        <v>5532</v>
      </c>
      <c r="G2959" s="33" t="s">
        <v>3315</v>
      </c>
      <c r="H2959" s="37"/>
      <c r="I2959" s="35">
        <v>42469.648999999998</v>
      </c>
      <c r="J2959" s="35">
        <v>42469.648999999998</v>
      </c>
      <c r="K2959" s="35">
        <v>8069.2330000000002</v>
      </c>
      <c r="L2959" s="35">
        <v>50538.881999999998</v>
      </c>
      <c r="M2959" s="35">
        <v>0</v>
      </c>
      <c r="N2959" s="37"/>
      <c r="O2959" s="33"/>
      <c r="P2959" s="35">
        <v>0</v>
      </c>
    </row>
    <row r="2960" spans="1:16" ht="13.15" customHeight="1" x14ac:dyDescent="0.25">
      <c r="A2960" s="33" t="s">
        <v>62</v>
      </c>
      <c r="B2960" s="45" t="s">
        <v>3291</v>
      </c>
      <c r="C2960" s="46">
        <v>24</v>
      </c>
      <c r="D2960" s="47" t="s">
        <v>88</v>
      </c>
      <c r="E2960" s="34">
        <v>45120</v>
      </c>
      <c r="F2960" s="33" t="s">
        <v>5533</v>
      </c>
      <c r="G2960" s="33" t="s">
        <v>3294</v>
      </c>
      <c r="H2960" s="33" t="s">
        <v>3837</v>
      </c>
      <c r="I2960" s="35">
        <v>30597.228000000003</v>
      </c>
      <c r="J2960" s="35">
        <v>30597.228000000003</v>
      </c>
      <c r="K2960" s="35">
        <v>5813.473</v>
      </c>
      <c r="L2960" s="35">
        <v>36410.701000000001</v>
      </c>
      <c r="M2960" s="35">
        <v>36410.701000000001</v>
      </c>
      <c r="N2960" s="33" t="s">
        <v>745</v>
      </c>
      <c r="O2960" s="43">
        <v>45140</v>
      </c>
      <c r="P2960" s="36">
        <v>0</v>
      </c>
    </row>
    <row r="2961" spans="1:16" ht="13.15" customHeight="1" x14ac:dyDescent="0.25">
      <c r="A2961" s="33" t="s">
        <v>62</v>
      </c>
      <c r="B2961" s="45" t="s">
        <v>3291</v>
      </c>
      <c r="C2961" s="46">
        <v>25</v>
      </c>
      <c r="D2961" s="47" t="s">
        <v>88</v>
      </c>
      <c r="E2961" s="34">
        <v>45130</v>
      </c>
      <c r="F2961" s="33" t="s">
        <v>5534</v>
      </c>
      <c r="G2961" s="33" t="s">
        <v>3294</v>
      </c>
      <c r="H2961" s="37"/>
      <c r="I2961" s="35">
        <v>10199.075999999999</v>
      </c>
      <c r="J2961" s="35">
        <v>10199.075999999999</v>
      </c>
      <c r="K2961" s="35">
        <v>1937.8244999999999</v>
      </c>
      <c r="L2961" s="35">
        <v>12136.9005</v>
      </c>
      <c r="M2961" s="35">
        <v>12136.9005</v>
      </c>
      <c r="N2961" s="33" t="s">
        <v>3282</v>
      </c>
      <c r="O2961" s="43">
        <v>45188</v>
      </c>
      <c r="P2961" s="36">
        <v>0</v>
      </c>
    </row>
    <row r="2962" spans="1:16" ht="13.15" customHeight="1" x14ac:dyDescent="0.25">
      <c r="A2962" s="33" t="s">
        <v>62</v>
      </c>
      <c r="B2962" s="45" t="s">
        <v>3291</v>
      </c>
      <c r="C2962" s="46">
        <v>26</v>
      </c>
      <c r="D2962" s="47" t="s">
        <v>88</v>
      </c>
      <c r="E2962" s="34">
        <v>45144</v>
      </c>
      <c r="F2962" s="33" t="s">
        <v>5535</v>
      </c>
      <c r="G2962" s="33" t="s">
        <v>3316</v>
      </c>
      <c r="H2962" s="33" t="s">
        <v>3838</v>
      </c>
      <c r="I2962" s="35">
        <v>5000</v>
      </c>
      <c r="J2962" s="35">
        <v>5000</v>
      </c>
      <c r="K2962" s="35">
        <v>0</v>
      </c>
      <c r="L2962" s="35">
        <v>5000</v>
      </c>
      <c r="M2962" s="35">
        <v>5000</v>
      </c>
      <c r="N2962" s="33" t="s">
        <v>160</v>
      </c>
      <c r="O2962" s="43">
        <v>45179</v>
      </c>
      <c r="P2962" s="36">
        <v>0</v>
      </c>
    </row>
    <row r="2963" spans="1:16" ht="13.15" customHeight="1" x14ac:dyDescent="0.25">
      <c r="A2963" s="33" t="s">
        <v>62</v>
      </c>
      <c r="B2963" s="45" t="s">
        <v>3291</v>
      </c>
      <c r="C2963" s="46">
        <v>27</v>
      </c>
      <c r="D2963" s="47" t="s">
        <v>88</v>
      </c>
      <c r="E2963" s="34">
        <v>45144</v>
      </c>
      <c r="F2963" s="33" t="s">
        <v>5536</v>
      </c>
      <c r="G2963" s="33" t="s">
        <v>3294</v>
      </c>
      <c r="H2963" s="33" t="s">
        <v>3839</v>
      </c>
      <c r="I2963" s="35">
        <v>3399.69</v>
      </c>
      <c r="J2963" s="35">
        <v>3399.69</v>
      </c>
      <c r="K2963" s="35">
        <v>645.94100000000003</v>
      </c>
      <c r="L2963" s="35">
        <v>4045.6309999999999</v>
      </c>
      <c r="M2963" s="35">
        <v>4045.6309999999999</v>
      </c>
      <c r="N2963" s="33" t="s">
        <v>3282</v>
      </c>
      <c r="O2963" s="43">
        <v>45241</v>
      </c>
      <c r="P2963" s="36">
        <v>0</v>
      </c>
    </row>
    <row r="2964" spans="1:16" ht="13.15" customHeight="1" x14ac:dyDescent="0.25">
      <c r="A2964" s="33" t="s">
        <v>62</v>
      </c>
      <c r="B2964" s="45" t="s">
        <v>3291</v>
      </c>
      <c r="C2964" s="46">
        <v>28</v>
      </c>
      <c r="D2964" s="47" t="s">
        <v>88</v>
      </c>
      <c r="E2964" s="34">
        <v>45147</v>
      </c>
      <c r="F2964" s="33" t="s">
        <v>5535</v>
      </c>
      <c r="G2964" s="33" t="s">
        <v>3317</v>
      </c>
      <c r="H2964" s="33" t="s">
        <v>3840</v>
      </c>
      <c r="I2964" s="35">
        <v>1200</v>
      </c>
      <c r="J2964" s="35">
        <v>1200</v>
      </c>
      <c r="K2964" s="35">
        <v>228</v>
      </c>
      <c r="L2964" s="35">
        <v>1428</v>
      </c>
      <c r="M2964" s="35">
        <v>1428</v>
      </c>
      <c r="N2964" s="33" t="s">
        <v>160</v>
      </c>
      <c r="O2964" s="43">
        <v>45179</v>
      </c>
      <c r="P2964" s="36">
        <v>0</v>
      </c>
    </row>
    <row r="2965" spans="1:16" ht="13.15" customHeight="1" x14ac:dyDescent="0.25">
      <c r="A2965" s="33" t="s">
        <v>62</v>
      </c>
      <c r="B2965" s="45" t="s">
        <v>3291</v>
      </c>
      <c r="C2965" s="46">
        <v>29</v>
      </c>
      <c r="D2965" s="47" t="s">
        <v>88</v>
      </c>
      <c r="E2965" s="34">
        <v>45147</v>
      </c>
      <c r="F2965" s="33" t="s">
        <v>5537</v>
      </c>
      <c r="G2965" s="33" t="s">
        <v>3318</v>
      </c>
      <c r="H2965" s="37"/>
      <c r="I2965" s="35">
        <v>1689.5939999999998</v>
      </c>
      <c r="J2965" s="35">
        <v>1689.5939999999998</v>
      </c>
      <c r="K2965" s="35">
        <v>321.02249999999998</v>
      </c>
      <c r="L2965" s="35">
        <v>2010.6165000000001</v>
      </c>
      <c r="M2965" s="35">
        <v>2010.6165000000001</v>
      </c>
      <c r="N2965" s="33" t="s">
        <v>3282</v>
      </c>
      <c r="O2965" s="43">
        <v>45227</v>
      </c>
      <c r="P2965" s="36">
        <v>0</v>
      </c>
    </row>
    <row r="2966" spans="1:16" ht="13.15" customHeight="1" x14ac:dyDescent="0.25">
      <c r="A2966" s="33" t="s">
        <v>62</v>
      </c>
      <c r="B2966" s="45" t="s">
        <v>3291</v>
      </c>
      <c r="C2966" s="46">
        <v>30</v>
      </c>
      <c r="D2966" s="47" t="s">
        <v>88</v>
      </c>
      <c r="E2966" s="34">
        <v>45180</v>
      </c>
      <c r="F2966" s="33" t="s">
        <v>5538</v>
      </c>
      <c r="G2966" s="33" t="s">
        <v>3319</v>
      </c>
      <c r="H2966" s="33" t="s">
        <v>3320</v>
      </c>
      <c r="I2966" s="35">
        <v>10199.07</v>
      </c>
      <c r="J2966" s="35">
        <v>10199.07</v>
      </c>
      <c r="K2966" s="35">
        <v>1937.8229999999999</v>
      </c>
      <c r="L2966" s="35">
        <v>12136.893</v>
      </c>
      <c r="M2966" s="35">
        <v>0</v>
      </c>
      <c r="N2966" s="37"/>
      <c r="O2966" s="33"/>
      <c r="P2966" s="35">
        <v>0</v>
      </c>
    </row>
    <row r="2967" spans="1:16" ht="13.15" customHeight="1" x14ac:dyDescent="0.25">
      <c r="A2967" s="33" t="s">
        <v>62</v>
      </c>
      <c r="B2967" s="45" t="s">
        <v>3291</v>
      </c>
      <c r="C2967" s="46">
        <v>31</v>
      </c>
      <c r="D2967" s="47" t="s">
        <v>88</v>
      </c>
      <c r="E2967" s="34">
        <v>45180</v>
      </c>
      <c r="F2967" s="33" t="s">
        <v>5525</v>
      </c>
      <c r="G2967" s="33" t="s">
        <v>3304</v>
      </c>
      <c r="H2967" s="33" t="s">
        <v>3321</v>
      </c>
      <c r="I2967" s="35">
        <v>61209.581999999995</v>
      </c>
      <c r="J2967" s="35">
        <v>61209.581999999995</v>
      </c>
      <c r="K2967" s="35">
        <v>4789.8180000000002</v>
      </c>
      <c r="L2967" s="35">
        <v>65999.399999999994</v>
      </c>
      <c r="M2967" s="35">
        <v>0</v>
      </c>
      <c r="N2967" s="37"/>
      <c r="O2967" s="33"/>
      <c r="P2967" s="35">
        <v>0</v>
      </c>
    </row>
    <row r="2968" spans="1:16" ht="13.15" customHeight="1" x14ac:dyDescent="0.25">
      <c r="A2968" s="33" t="s">
        <v>62</v>
      </c>
      <c r="B2968" s="45" t="s">
        <v>3291</v>
      </c>
      <c r="C2968" s="46">
        <v>32</v>
      </c>
      <c r="D2968" s="47" t="s">
        <v>88</v>
      </c>
      <c r="E2968" s="34">
        <v>45189</v>
      </c>
      <c r="F2968" s="33" t="s">
        <v>5518</v>
      </c>
      <c r="G2968" s="33" t="s">
        <v>3322</v>
      </c>
      <c r="H2968" s="37"/>
      <c r="I2968" s="35">
        <v>65981.674499999994</v>
      </c>
      <c r="J2968" s="35">
        <v>65981.674499999994</v>
      </c>
      <c r="K2968" s="35">
        <v>12536.518</v>
      </c>
      <c r="L2968" s="35">
        <v>78518.192500000005</v>
      </c>
      <c r="M2968" s="36">
        <v>0</v>
      </c>
      <c r="N2968" s="37"/>
      <c r="O2968" s="33"/>
      <c r="P2968" s="35">
        <v>78518.192500000005</v>
      </c>
    </row>
    <row r="2969" spans="1:16" ht="13.15" customHeight="1" x14ac:dyDescent="0.25">
      <c r="A2969" s="33" t="s">
        <v>62</v>
      </c>
      <c r="B2969" s="45" t="s">
        <v>3291</v>
      </c>
      <c r="C2969" s="46">
        <v>35</v>
      </c>
      <c r="D2969" s="47" t="s">
        <v>88</v>
      </c>
      <c r="E2969" s="34">
        <v>45189</v>
      </c>
      <c r="F2969" s="33" t="s">
        <v>5539</v>
      </c>
      <c r="G2969" s="33" t="s">
        <v>3323</v>
      </c>
      <c r="H2969" s="33" t="s">
        <v>3324</v>
      </c>
      <c r="I2969" s="35">
        <v>1350</v>
      </c>
      <c r="J2969" s="35">
        <v>1350</v>
      </c>
      <c r="K2969" s="35">
        <v>0</v>
      </c>
      <c r="L2969" s="35">
        <v>1350</v>
      </c>
      <c r="M2969" s="35">
        <v>1350</v>
      </c>
      <c r="N2969" s="33" t="s">
        <v>1167</v>
      </c>
      <c r="O2969" s="43">
        <v>45201</v>
      </c>
      <c r="P2969" s="36">
        <v>0</v>
      </c>
    </row>
    <row r="2970" spans="1:16" ht="13.15" customHeight="1" x14ac:dyDescent="0.25">
      <c r="A2970" s="33" t="s">
        <v>62</v>
      </c>
      <c r="B2970" s="45" t="s">
        <v>3291</v>
      </c>
      <c r="C2970" s="46">
        <v>36</v>
      </c>
      <c r="D2970" s="47" t="s">
        <v>88</v>
      </c>
      <c r="E2970" s="34">
        <v>45193</v>
      </c>
      <c r="F2970" s="33" t="s">
        <v>5540</v>
      </c>
      <c r="G2970" s="33" t="s">
        <v>3325</v>
      </c>
      <c r="H2970" s="37"/>
      <c r="I2970" s="35">
        <v>1689.5939999999998</v>
      </c>
      <c r="J2970" s="35">
        <v>1689.5939999999998</v>
      </c>
      <c r="K2970" s="35">
        <v>321.02249999999998</v>
      </c>
      <c r="L2970" s="35">
        <v>2010.6165000000001</v>
      </c>
      <c r="M2970" s="35">
        <v>0</v>
      </c>
      <c r="N2970" s="37"/>
      <c r="O2970" s="33"/>
      <c r="P2970" s="35">
        <v>0</v>
      </c>
    </row>
    <row r="2971" spans="1:16" ht="13.15" customHeight="1" x14ac:dyDescent="0.25">
      <c r="A2971" s="33" t="s">
        <v>62</v>
      </c>
      <c r="B2971" s="45" t="s">
        <v>3291</v>
      </c>
      <c r="C2971" s="46">
        <v>37</v>
      </c>
      <c r="D2971" s="47" t="s">
        <v>88</v>
      </c>
      <c r="E2971" s="34">
        <v>45194</v>
      </c>
      <c r="F2971" s="33" t="s">
        <v>5519</v>
      </c>
      <c r="G2971" s="33" t="s">
        <v>3326</v>
      </c>
      <c r="H2971" s="37"/>
      <c r="I2971" s="35">
        <v>175468.93</v>
      </c>
      <c r="J2971" s="35">
        <v>175468.93</v>
      </c>
      <c r="K2971" s="35">
        <v>33339.0965</v>
      </c>
      <c r="L2971" s="35">
        <v>208808.02649999998</v>
      </c>
      <c r="M2971" s="36">
        <v>0</v>
      </c>
      <c r="N2971" s="37"/>
      <c r="O2971" s="33"/>
      <c r="P2971" s="35">
        <v>208808.02649999998</v>
      </c>
    </row>
    <row r="2972" spans="1:16" ht="13.15" customHeight="1" x14ac:dyDescent="0.25">
      <c r="A2972" s="33" t="s">
        <v>62</v>
      </c>
      <c r="B2972" s="45" t="s">
        <v>3291</v>
      </c>
      <c r="C2972" s="46">
        <v>38</v>
      </c>
      <c r="D2972" s="47" t="s">
        <v>88</v>
      </c>
      <c r="E2972" s="34">
        <v>45195</v>
      </c>
      <c r="F2972" s="33" t="s">
        <v>5541</v>
      </c>
      <c r="G2972" s="33" t="s">
        <v>3327</v>
      </c>
      <c r="H2972" s="37"/>
      <c r="I2972" s="35">
        <v>39765.510999999999</v>
      </c>
      <c r="J2972" s="35">
        <v>39765.510999999999</v>
      </c>
      <c r="K2972" s="35">
        <v>7555.4470000000001</v>
      </c>
      <c r="L2972" s="35">
        <v>47320.957999999999</v>
      </c>
      <c r="M2972" s="35">
        <v>0</v>
      </c>
      <c r="N2972" s="37"/>
      <c r="O2972" s="33"/>
      <c r="P2972" s="35">
        <v>0</v>
      </c>
    </row>
    <row r="2973" spans="1:16" ht="13.15" customHeight="1" x14ac:dyDescent="0.25">
      <c r="A2973" s="33" t="s">
        <v>62</v>
      </c>
      <c r="B2973" s="45" t="s">
        <v>3291</v>
      </c>
      <c r="C2973" s="46">
        <v>39</v>
      </c>
      <c r="D2973" s="47" t="s">
        <v>88</v>
      </c>
      <c r="E2973" s="34">
        <v>45203</v>
      </c>
      <c r="F2973" s="33" t="s">
        <v>5541</v>
      </c>
      <c r="G2973" s="33" t="s">
        <v>3328</v>
      </c>
      <c r="H2973" s="37"/>
      <c r="I2973" s="35">
        <v>15783.732999999998</v>
      </c>
      <c r="J2973" s="35">
        <v>15783.732999999998</v>
      </c>
      <c r="K2973" s="35">
        <v>2998.9090000000001</v>
      </c>
      <c r="L2973" s="35">
        <v>18782.642</v>
      </c>
      <c r="M2973" s="35">
        <v>18782.642</v>
      </c>
      <c r="N2973" s="33" t="s">
        <v>3282</v>
      </c>
      <c r="O2973" s="43">
        <v>45245</v>
      </c>
      <c r="P2973" s="36">
        <v>0</v>
      </c>
    </row>
    <row r="2974" spans="1:16" ht="13.15" customHeight="1" x14ac:dyDescent="0.25">
      <c r="A2974" s="33" t="s">
        <v>62</v>
      </c>
      <c r="B2974" s="45" t="s">
        <v>3291</v>
      </c>
      <c r="C2974" s="46">
        <v>40</v>
      </c>
      <c r="D2974" s="47" t="s">
        <v>88</v>
      </c>
      <c r="E2974" s="34">
        <v>45195</v>
      </c>
      <c r="F2974" s="33" t="s">
        <v>5542</v>
      </c>
      <c r="G2974" s="33" t="s">
        <v>3329</v>
      </c>
      <c r="H2974" s="37"/>
      <c r="I2974" s="35">
        <v>14540.418</v>
      </c>
      <c r="J2974" s="35">
        <v>14540.418</v>
      </c>
      <c r="K2974" s="35">
        <v>2762.6794999999997</v>
      </c>
      <c r="L2974" s="35">
        <v>17303.0975</v>
      </c>
      <c r="M2974" s="35">
        <v>0</v>
      </c>
      <c r="N2974" s="37"/>
      <c r="O2974" s="33"/>
      <c r="P2974" s="35">
        <v>0</v>
      </c>
    </row>
    <row r="2975" spans="1:16" ht="13.15" customHeight="1" x14ac:dyDescent="0.25">
      <c r="A2975" s="33" t="s">
        <v>62</v>
      </c>
      <c r="B2975" s="45" t="s">
        <v>3291</v>
      </c>
      <c r="C2975" s="46">
        <v>41</v>
      </c>
      <c r="D2975" s="47" t="s">
        <v>88</v>
      </c>
      <c r="E2975" s="34">
        <v>45195</v>
      </c>
      <c r="F2975" s="33" t="s">
        <v>5540</v>
      </c>
      <c r="G2975" s="33" t="s">
        <v>3330</v>
      </c>
      <c r="H2975" s="37"/>
      <c r="I2975" s="35">
        <v>22640.55</v>
      </c>
      <c r="J2975" s="35">
        <v>22640.55</v>
      </c>
      <c r="K2975" s="35">
        <v>4301.7044999999998</v>
      </c>
      <c r="L2975" s="35">
        <v>26942.254499999999</v>
      </c>
      <c r="M2975" s="35">
        <v>0</v>
      </c>
      <c r="N2975" s="37"/>
      <c r="O2975" s="33"/>
      <c r="P2975" s="35">
        <v>0</v>
      </c>
    </row>
    <row r="2976" spans="1:16" ht="13.15" customHeight="1" x14ac:dyDescent="0.25">
      <c r="A2976" s="33" t="s">
        <v>62</v>
      </c>
      <c r="B2976" s="45" t="s">
        <v>3291</v>
      </c>
      <c r="C2976" s="46">
        <v>42</v>
      </c>
      <c r="D2976" s="47" t="s">
        <v>88</v>
      </c>
      <c r="E2976" s="34">
        <v>45195</v>
      </c>
      <c r="F2976" s="33" t="s">
        <v>5543</v>
      </c>
      <c r="G2976" s="33" t="s">
        <v>3331</v>
      </c>
      <c r="H2976" s="37"/>
      <c r="I2976" s="35">
        <v>30597.234000000004</v>
      </c>
      <c r="J2976" s="35">
        <v>30597.234000000004</v>
      </c>
      <c r="K2976" s="35">
        <v>5813.4740000000002</v>
      </c>
      <c r="L2976" s="35">
        <v>36410.707999999999</v>
      </c>
      <c r="M2976" s="35">
        <v>36410.707999999999</v>
      </c>
      <c r="N2976" s="33" t="s">
        <v>3282</v>
      </c>
      <c r="O2976" s="43">
        <v>45259</v>
      </c>
      <c r="P2976" s="36">
        <v>0</v>
      </c>
    </row>
    <row r="2977" spans="1:16" ht="13.15" customHeight="1" x14ac:dyDescent="0.25">
      <c r="A2977" s="33" t="s">
        <v>62</v>
      </c>
      <c r="B2977" s="45" t="s">
        <v>3291</v>
      </c>
      <c r="C2977" s="46">
        <v>43</v>
      </c>
      <c r="D2977" s="47" t="s">
        <v>88</v>
      </c>
      <c r="E2977" s="34">
        <v>45195</v>
      </c>
      <c r="F2977" s="33" t="s">
        <v>5543</v>
      </c>
      <c r="G2977" s="33" t="s">
        <v>3332</v>
      </c>
      <c r="H2977" s="37"/>
      <c r="I2977" s="35">
        <v>10199.075999999999</v>
      </c>
      <c r="J2977" s="35">
        <v>10199.075999999999</v>
      </c>
      <c r="K2977" s="35">
        <v>1937.8240000000001</v>
      </c>
      <c r="L2977" s="35">
        <v>12136.9</v>
      </c>
      <c r="M2977" s="35">
        <v>12136.9</v>
      </c>
      <c r="N2977" s="33" t="s">
        <v>3282</v>
      </c>
      <c r="O2977" s="43">
        <v>45259</v>
      </c>
      <c r="P2977" s="36">
        <v>0</v>
      </c>
    </row>
    <row r="2978" spans="1:16" ht="13.15" customHeight="1" x14ac:dyDescent="0.25">
      <c r="A2978" s="33" t="s">
        <v>62</v>
      </c>
      <c r="B2978" s="45" t="s">
        <v>3291</v>
      </c>
      <c r="C2978" s="46">
        <v>44</v>
      </c>
      <c r="D2978" s="47" t="s">
        <v>88</v>
      </c>
      <c r="E2978" s="34">
        <v>45214</v>
      </c>
      <c r="F2978" s="33" t="s">
        <v>5531</v>
      </c>
      <c r="G2978" s="33" t="s">
        <v>3333</v>
      </c>
      <c r="H2978" s="37"/>
      <c r="I2978" s="35">
        <v>17464.98</v>
      </c>
      <c r="J2978" s="35">
        <v>17464.98</v>
      </c>
      <c r="K2978" s="35">
        <v>3318.346</v>
      </c>
      <c r="L2978" s="35">
        <v>20783.326000000001</v>
      </c>
      <c r="M2978" s="35">
        <v>0</v>
      </c>
      <c r="N2978" s="37"/>
      <c r="O2978" s="33"/>
      <c r="P2978" s="35">
        <v>0</v>
      </c>
    </row>
    <row r="2979" spans="1:16" ht="13.15" customHeight="1" x14ac:dyDescent="0.25">
      <c r="A2979" s="33" t="s">
        <v>62</v>
      </c>
      <c r="B2979" s="45" t="s">
        <v>3291</v>
      </c>
      <c r="C2979" s="46">
        <v>45</v>
      </c>
      <c r="D2979" s="47" t="s">
        <v>88</v>
      </c>
      <c r="E2979" s="34">
        <v>45216</v>
      </c>
      <c r="F2979" s="33" t="s">
        <v>5524</v>
      </c>
      <c r="G2979" s="33" t="s">
        <v>3334</v>
      </c>
      <c r="H2979" s="37"/>
      <c r="I2979" s="35">
        <v>66000</v>
      </c>
      <c r="J2979" s="35">
        <v>66000</v>
      </c>
      <c r="K2979" s="35">
        <v>0</v>
      </c>
      <c r="L2979" s="35">
        <v>66000</v>
      </c>
      <c r="M2979" s="35">
        <v>66000</v>
      </c>
      <c r="N2979" s="33" t="s">
        <v>859</v>
      </c>
      <c r="O2979" s="43">
        <v>45249</v>
      </c>
      <c r="P2979" s="36">
        <v>0</v>
      </c>
    </row>
    <row r="2980" spans="1:16" ht="13.15" customHeight="1" x14ac:dyDescent="0.25">
      <c r="A2980" s="33" t="s">
        <v>62</v>
      </c>
      <c r="B2980" s="45" t="s">
        <v>3291</v>
      </c>
      <c r="C2980" s="46">
        <v>46</v>
      </c>
      <c r="D2980" s="47" t="s">
        <v>88</v>
      </c>
      <c r="E2980" s="34">
        <v>45228</v>
      </c>
      <c r="F2980" s="33" t="s">
        <v>5544</v>
      </c>
      <c r="G2980" s="33" t="s">
        <v>3335</v>
      </c>
      <c r="H2980" s="37"/>
      <c r="I2980" s="35">
        <v>15783.732999999998</v>
      </c>
      <c r="J2980" s="35">
        <v>15783.732999999998</v>
      </c>
      <c r="K2980" s="35">
        <v>2998.9090000000001</v>
      </c>
      <c r="L2980" s="35">
        <v>18782.642</v>
      </c>
      <c r="M2980" s="35">
        <v>0</v>
      </c>
      <c r="N2980" s="37"/>
      <c r="O2980" s="33"/>
      <c r="P2980" s="35">
        <v>0</v>
      </c>
    </row>
    <row r="2981" spans="1:16" ht="13.15" customHeight="1" x14ac:dyDescent="0.25">
      <c r="A2981" s="33" t="s">
        <v>62</v>
      </c>
      <c r="B2981" s="45" t="s">
        <v>3291</v>
      </c>
      <c r="C2981" s="46">
        <v>47</v>
      </c>
      <c r="D2981" s="47" t="s">
        <v>88</v>
      </c>
      <c r="E2981" s="34">
        <v>45230</v>
      </c>
      <c r="F2981" s="33" t="s">
        <v>5545</v>
      </c>
      <c r="G2981" s="33" t="s">
        <v>3336</v>
      </c>
      <c r="H2981" s="37"/>
      <c r="I2981" s="35">
        <v>16174.344000000001</v>
      </c>
      <c r="J2981" s="35">
        <v>16174.344000000001</v>
      </c>
      <c r="K2981" s="35">
        <v>3073.125</v>
      </c>
      <c r="L2981" s="35">
        <v>19247.469000000001</v>
      </c>
      <c r="M2981" s="35">
        <v>0</v>
      </c>
      <c r="N2981" s="37"/>
      <c r="O2981" s="33"/>
      <c r="P2981" s="35">
        <v>0</v>
      </c>
    </row>
    <row r="2982" spans="1:16" ht="13.15" customHeight="1" x14ac:dyDescent="0.25">
      <c r="A2982" s="33" t="s">
        <v>62</v>
      </c>
      <c r="B2982" s="45" t="s">
        <v>3291</v>
      </c>
      <c r="C2982" s="46">
        <v>48</v>
      </c>
      <c r="D2982" s="47" t="s">
        <v>88</v>
      </c>
      <c r="E2982" s="34">
        <v>45238</v>
      </c>
      <c r="F2982" s="33" t="s">
        <v>5534</v>
      </c>
      <c r="G2982" s="33" t="s">
        <v>3337</v>
      </c>
      <c r="H2982" s="37"/>
      <c r="I2982" s="35">
        <v>9782.0070000000014</v>
      </c>
      <c r="J2982" s="35">
        <v>9782.0070000000014</v>
      </c>
      <c r="K2982" s="35">
        <v>1858.5814999999998</v>
      </c>
      <c r="L2982" s="35">
        <v>11640.5885</v>
      </c>
      <c r="M2982" s="35">
        <v>0</v>
      </c>
      <c r="N2982" s="37"/>
      <c r="O2982" s="33"/>
      <c r="P2982" s="35">
        <v>0</v>
      </c>
    </row>
    <row r="2983" spans="1:16" ht="13.15" customHeight="1" x14ac:dyDescent="0.25">
      <c r="A2983" s="33" t="s">
        <v>62</v>
      </c>
      <c r="B2983" s="45" t="s">
        <v>3291</v>
      </c>
      <c r="C2983" s="46">
        <v>49</v>
      </c>
      <c r="D2983" s="47" t="s">
        <v>88</v>
      </c>
      <c r="E2983" s="34">
        <v>45238</v>
      </c>
      <c r="F2983" s="33" t="s">
        <v>5546</v>
      </c>
      <c r="G2983" s="33" t="s">
        <v>3338</v>
      </c>
      <c r="H2983" s="37"/>
      <c r="I2983" s="35">
        <v>16174.344000000001</v>
      </c>
      <c r="J2983" s="35">
        <v>16174.344000000001</v>
      </c>
      <c r="K2983" s="35">
        <v>3073.125</v>
      </c>
      <c r="L2983" s="35">
        <v>19247.469000000001</v>
      </c>
      <c r="M2983" s="35">
        <v>0</v>
      </c>
      <c r="N2983" s="37"/>
      <c r="O2983" s="33"/>
      <c r="P2983" s="35">
        <v>0</v>
      </c>
    </row>
    <row r="2984" spans="1:16" ht="13.15" customHeight="1" x14ac:dyDescent="0.25">
      <c r="A2984" s="33" t="s">
        <v>62</v>
      </c>
      <c r="B2984" s="45" t="s">
        <v>3291</v>
      </c>
      <c r="C2984" s="46">
        <v>50</v>
      </c>
      <c r="D2984" s="47" t="s">
        <v>88</v>
      </c>
      <c r="E2984" s="34">
        <v>45263</v>
      </c>
      <c r="F2984" s="33" t="s">
        <v>5522</v>
      </c>
      <c r="G2984" s="33" t="s">
        <v>3311</v>
      </c>
      <c r="H2984" s="37"/>
      <c r="I2984" s="35">
        <v>22500</v>
      </c>
      <c r="J2984" s="35">
        <v>22500</v>
      </c>
      <c r="K2984" s="35">
        <v>0</v>
      </c>
      <c r="L2984" s="35">
        <v>22500</v>
      </c>
      <c r="M2984" s="35">
        <v>0</v>
      </c>
      <c r="N2984" s="37"/>
      <c r="O2984" s="33"/>
      <c r="P2984" s="35">
        <v>0</v>
      </c>
    </row>
    <row r="2985" spans="1:16" ht="13.15" customHeight="1" x14ac:dyDescent="0.25">
      <c r="A2985" s="33" t="s">
        <v>62</v>
      </c>
      <c r="B2985" s="45" t="s">
        <v>3291</v>
      </c>
      <c r="C2985" s="46">
        <v>51</v>
      </c>
      <c r="D2985" s="47" t="s">
        <v>88</v>
      </c>
      <c r="E2985" s="34">
        <v>45273</v>
      </c>
      <c r="F2985" s="33" t="s">
        <v>5547</v>
      </c>
      <c r="G2985" s="33" t="s">
        <v>3339</v>
      </c>
      <c r="H2985" s="37"/>
      <c r="I2985" s="35">
        <v>67448.683999999994</v>
      </c>
      <c r="J2985" s="35">
        <v>67448.683999999994</v>
      </c>
      <c r="K2985" s="35">
        <v>12815.25</v>
      </c>
      <c r="L2985" s="35">
        <v>80263.933999999994</v>
      </c>
      <c r="M2985" s="35">
        <v>0</v>
      </c>
      <c r="N2985" s="37"/>
      <c r="O2985" s="33"/>
      <c r="P2985" s="35">
        <v>0</v>
      </c>
    </row>
    <row r="2986" spans="1:16" ht="13.15" customHeight="1" x14ac:dyDescent="0.25">
      <c r="A2986" s="33" t="s">
        <v>62</v>
      </c>
      <c r="B2986" s="45" t="s">
        <v>3291</v>
      </c>
      <c r="C2986" s="46">
        <v>52</v>
      </c>
      <c r="D2986" s="47" t="s">
        <v>88</v>
      </c>
      <c r="E2986" s="34">
        <v>45273</v>
      </c>
      <c r="F2986" s="33" t="s">
        <v>5547</v>
      </c>
      <c r="G2986" s="33" t="s">
        <v>3340</v>
      </c>
      <c r="H2986" s="37"/>
      <c r="I2986" s="35">
        <v>54197.572499999995</v>
      </c>
      <c r="J2986" s="35">
        <v>54197.572499999995</v>
      </c>
      <c r="K2986" s="35">
        <v>10297.539000000001</v>
      </c>
      <c r="L2986" s="35">
        <v>64495.111499999999</v>
      </c>
      <c r="M2986" s="35">
        <v>0</v>
      </c>
      <c r="N2986" s="37"/>
      <c r="O2986" s="33"/>
      <c r="P2986" s="35">
        <v>0</v>
      </c>
    </row>
    <row r="2987" spans="1:16" ht="13.15" customHeight="1" x14ac:dyDescent="0.25">
      <c r="A2987" s="33" t="s">
        <v>62</v>
      </c>
      <c r="B2987" s="45" t="s">
        <v>3291</v>
      </c>
      <c r="C2987" s="46">
        <v>53</v>
      </c>
      <c r="D2987" s="47" t="s">
        <v>88</v>
      </c>
      <c r="E2987" s="34">
        <v>45278</v>
      </c>
      <c r="F2987" s="33" t="s">
        <v>5548</v>
      </c>
      <c r="G2987" s="33" t="s">
        <v>3341</v>
      </c>
      <c r="H2987" s="37"/>
      <c r="I2987" s="35">
        <v>100124.7405</v>
      </c>
      <c r="J2987" s="35">
        <v>100124.7405</v>
      </c>
      <c r="K2987" s="35">
        <v>7623.7005000000008</v>
      </c>
      <c r="L2987" s="35">
        <v>107748.44099999999</v>
      </c>
      <c r="M2987" s="35">
        <v>0</v>
      </c>
      <c r="N2987" s="37"/>
      <c r="O2987" s="33"/>
      <c r="P2987" s="35">
        <v>0</v>
      </c>
    </row>
    <row r="2988" spans="1:16" ht="13.15" customHeight="1" x14ac:dyDescent="0.25">
      <c r="A2988" s="33" t="s">
        <v>62</v>
      </c>
      <c r="B2988" s="45" t="s">
        <v>3291</v>
      </c>
      <c r="C2988" s="46">
        <v>54</v>
      </c>
      <c r="D2988" s="47" t="s">
        <v>88</v>
      </c>
      <c r="E2988" s="34">
        <v>45280</v>
      </c>
      <c r="F2988" s="33" t="s">
        <v>5517</v>
      </c>
      <c r="G2988" s="33" t="s">
        <v>3342</v>
      </c>
      <c r="H2988" s="37"/>
      <c r="I2988" s="35">
        <v>3000</v>
      </c>
      <c r="J2988" s="35">
        <v>3000</v>
      </c>
      <c r="K2988" s="35">
        <v>0</v>
      </c>
      <c r="L2988" s="35">
        <v>3000</v>
      </c>
      <c r="M2988" s="35">
        <v>0</v>
      </c>
      <c r="N2988" s="37"/>
      <c r="O2988" s="33"/>
      <c r="P2988" s="35">
        <v>0</v>
      </c>
    </row>
    <row r="2989" spans="1:16" ht="13.15" customHeight="1" x14ac:dyDescent="0.25">
      <c r="A2989" s="33" t="s">
        <v>62</v>
      </c>
      <c r="B2989" s="45" t="s">
        <v>3291</v>
      </c>
      <c r="C2989" s="46">
        <v>55</v>
      </c>
      <c r="D2989" s="47" t="s">
        <v>88</v>
      </c>
      <c r="E2989" s="34">
        <v>45284</v>
      </c>
      <c r="F2989" s="33" t="s">
        <v>5549</v>
      </c>
      <c r="G2989" s="33" t="s">
        <v>3343</v>
      </c>
      <c r="H2989" s="37"/>
      <c r="I2989" s="35">
        <v>42847.228000000003</v>
      </c>
      <c r="J2989" s="36">
        <v>0</v>
      </c>
      <c r="K2989" s="35">
        <v>7284.0289999999995</v>
      </c>
      <c r="L2989" s="35">
        <v>50131.256999999998</v>
      </c>
      <c r="M2989" s="35">
        <v>0</v>
      </c>
      <c r="N2989" s="37"/>
      <c r="O2989" s="33"/>
      <c r="P2989" s="35">
        <v>0</v>
      </c>
    </row>
    <row r="2990" spans="1:16" ht="13.15" customHeight="1" x14ac:dyDescent="0.25">
      <c r="A2990" s="33" t="s">
        <v>62</v>
      </c>
      <c r="B2990" s="45" t="s">
        <v>3291</v>
      </c>
      <c r="C2990" s="46">
        <v>56</v>
      </c>
      <c r="D2990" s="47" t="s">
        <v>88</v>
      </c>
      <c r="E2990" s="34">
        <v>45284</v>
      </c>
      <c r="F2990" s="33" t="s">
        <v>5519</v>
      </c>
      <c r="G2990" s="33" t="s">
        <v>3344</v>
      </c>
      <c r="H2990" s="37"/>
      <c r="I2990" s="35">
        <v>42847.228000000003</v>
      </c>
      <c r="J2990" s="36">
        <v>0</v>
      </c>
      <c r="K2990" s="35">
        <v>7284.0289999999995</v>
      </c>
      <c r="L2990" s="35">
        <v>50131.256999999998</v>
      </c>
      <c r="M2990" s="35">
        <v>0</v>
      </c>
      <c r="N2990" s="37"/>
      <c r="O2990" s="33"/>
      <c r="P2990" s="35">
        <v>0</v>
      </c>
    </row>
    <row r="2991" spans="1:16" ht="13.15" customHeight="1" x14ac:dyDescent="0.25">
      <c r="A2991" s="33" t="s">
        <v>62</v>
      </c>
      <c r="B2991" s="45" t="s">
        <v>3291</v>
      </c>
      <c r="C2991" s="46">
        <v>57</v>
      </c>
      <c r="D2991" s="47" t="s">
        <v>88</v>
      </c>
      <c r="E2991" s="34">
        <v>45284</v>
      </c>
      <c r="F2991" s="33" t="s">
        <v>5543</v>
      </c>
      <c r="G2991" s="33" t="s">
        <v>3345</v>
      </c>
      <c r="H2991" s="37"/>
      <c r="I2991" s="35">
        <v>42847.228000000003</v>
      </c>
      <c r="J2991" s="36">
        <v>0</v>
      </c>
      <c r="K2991" s="35">
        <v>7284.0289999999995</v>
      </c>
      <c r="L2991" s="35">
        <v>50131.256999999998</v>
      </c>
      <c r="M2991" s="35">
        <v>49655.46</v>
      </c>
      <c r="N2991" s="33" t="s">
        <v>3282</v>
      </c>
      <c r="O2991" s="43">
        <v>45227</v>
      </c>
      <c r="P2991" s="36">
        <v>0</v>
      </c>
    </row>
    <row r="2992" spans="1:16" ht="13.15" customHeight="1" x14ac:dyDescent="0.25">
      <c r="A2992" s="33" t="s">
        <v>62</v>
      </c>
      <c r="B2992" s="45" t="s">
        <v>3291</v>
      </c>
      <c r="C2992" s="46">
        <v>58</v>
      </c>
      <c r="D2992" s="47" t="s">
        <v>88</v>
      </c>
      <c r="E2992" s="34">
        <v>45284</v>
      </c>
      <c r="F2992" s="33" t="s">
        <v>5550</v>
      </c>
      <c r="G2992" s="33" t="s">
        <v>3346</v>
      </c>
      <c r="H2992" s="37"/>
      <c r="I2992" s="35">
        <v>104041.702</v>
      </c>
      <c r="J2992" s="36">
        <v>0</v>
      </c>
      <c r="K2992" s="35">
        <v>17687.089499999998</v>
      </c>
      <c r="L2992" s="35">
        <v>121728.79150000001</v>
      </c>
      <c r="M2992" s="35">
        <v>0</v>
      </c>
      <c r="N2992" s="37"/>
      <c r="O2992" s="33"/>
      <c r="P2992" s="35">
        <v>0</v>
      </c>
    </row>
    <row r="2993" spans="1:16" ht="13.15" customHeight="1" x14ac:dyDescent="0.25">
      <c r="A2993" s="33" t="s">
        <v>62</v>
      </c>
      <c r="B2993" s="45" t="s">
        <v>3291</v>
      </c>
      <c r="C2993" s="46">
        <v>59</v>
      </c>
      <c r="D2993" s="47" t="s">
        <v>88</v>
      </c>
      <c r="E2993" s="34">
        <v>45284</v>
      </c>
      <c r="F2993" s="33" t="s">
        <v>5537</v>
      </c>
      <c r="G2993" s="33" t="s">
        <v>3347</v>
      </c>
      <c r="H2993" s="37"/>
      <c r="I2993" s="35">
        <v>104041.702</v>
      </c>
      <c r="J2993" s="36">
        <v>0</v>
      </c>
      <c r="K2993" s="35">
        <v>17687.089499999998</v>
      </c>
      <c r="L2993" s="35">
        <v>121728.79150000001</v>
      </c>
      <c r="M2993" s="35">
        <v>0</v>
      </c>
      <c r="N2993" s="37"/>
      <c r="O2993" s="33"/>
      <c r="P2993" s="35">
        <v>0</v>
      </c>
    </row>
    <row r="2994" spans="1:16" ht="13.15" customHeight="1" x14ac:dyDescent="0.25">
      <c r="A2994" s="33" t="s">
        <v>62</v>
      </c>
      <c r="B2994" s="45" t="s">
        <v>3291</v>
      </c>
      <c r="C2994" s="46">
        <v>60</v>
      </c>
      <c r="D2994" s="47" t="s">
        <v>88</v>
      </c>
      <c r="E2994" s="34">
        <v>45284</v>
      </c>
      <c r="F2994" s="33" t="s">
        <v>5547</v>
      </c>
      <c r="G2994" s="33" t="s">
        <v>3348</v>
      </c>
      <c r="H2994" s="37"/>
      <c r="I2994" s="35">
        <v>104041.702</v>
      </c>
      <c r="J2994" s="36">
        <v>0</v>
      </c>
      <c r="K2994" s="35">
        <v>17687.089499999998</v>
      </c>
      <c r="L2994" s="35">
        <v>121728.79150000001</v>
      </c>
      <c r="M2994" s="35">
        <v>0</v>
      </c>
      <c r="N2994" s="37"/>
      <c r="O2994" s="33"/>
      <c r="P2994" s="35">
        <v>0</v>
      </c>
    </row>
    <row r="2995" spans="1:16" ht="13.15" customHeight="1" x14ac:dyDescent="0.25">
      <c r="A2995" s="33" t="s">
        <v>62</v>
      </c>
      <c r="B2995" s="45" t="s">
        <v>3291</v>
      </c>
      <c r="C2995" s="46">
        <v>61</v>
      </c>
      <c r="D2995" s="47" t="s">
        <v>88</v>
      </c>
      <c r="E2995" s="34">
        <v>45284</v>
      </c>
      <c r="F2995" s="33" t="s">
        <v>5551</v>
      </c>
      <c r="G2995" s="33" t="s">
        <v>3349</v>
      </c>
      <c r="H2995" s="37"/>
      <c r="I2995" s="35">
        <v>104041.702</v>
      </c>
      <c r="J2995" s="36">
        <v>0</v>
      </c>
      <c r="K2995" s="35">
        <v>17687.089499999998</v>
      </c>
      <c r="L2995" s="35">
        <v>121728.79150000001</v>
      </c>
      <c r="M2995" s="35">
        <v>0</v>
      </c>
      <c r="N2995" s="37"/>
      <c r="O2995" s="33"/>
      <c r="P2995" s="35">
        <v>0</v>
      </c>
    </row>
    <row r="2996" spans="1:16" ht="13.15" customHeight="1" x14ac:dyDescent="0.25">
      <c r="A2996" s="33" t="s">
        <v>62</v>
      </c>
      <c r="B2996" s="45" t="s">
        <v>3291</v>
      </c>
      <c r="C2996" s="46">
        <v>62</v>
      </c>
      <c r="D2996" s="47" t="s">
        <v>88</v>
      </c>
      <c r="E2996" s="34">
        <v>45284</v>
      </c>
      <c r="F2996" s="33" t="s">
        <v>5540</v>
      </c>
      <c r="G2996" s="33" t="s">
        <v>3350</v>
      </c>
      <c r="H2996" s="37"/>
      <c r="I2996" s="35">
        <v>42847.228000000003</v>
      </c>
      <c r="J2996" s="36">
        <v>0</v>
      </c>
      <c r="K2996" s="35">
        <v>7284.0289999999995</v>
      </c>
      <c r="L2996" s="35">
        <v>50131.256999999998</v>
      </c>
      <c r="M2996" s="35">
        <v>0</v>
      </c>
      <c r="N2996" s="37"/>
      <c r="O2996" s="33"/>
      <c r="P2996" s="35">
        <v>0</v>
      </c>
    </row>
    <row r="2997" spans="1:16" ht="13.15" customHeight="1" x14ac:dyDescent="0.25">
      <c r="A2997" s="33" t="s">
        <v>62</v>
      </c>
      <c r="B2997" s="45" t="s">
        <v>3291</v>
      </c>
      <c r="C2997" s="46">
        <v>63</v>
      </c>
      <c r="D2997" s="47" t="s">
        <v>88</v>
      </c>
      <c r="E2997" s="34">
        <v>45284</v>
      </c>
      <c r="F2997" s="33" t="s">
        <v>5552</v>
      </c>
      <c r="G2997" s="33" t="s">
        <v>3351</v>
      </c>
      <c r="H2997" s="37"/>
      <c r="I2997" s="35">
        <v>42847.228000000003</v>
      </c>
      <c r="J2997" s="36">
        <v>0</v>
      </c>
      <c r="K2997" s="35">
        <v>7284.0289999999995</v>
      </c>
      <c r="L2997" s="35">
        <v>50131.256999999998</v>
      </c>
      <c r="M2997" s="35">
        <v>0</v>
      </c>
      <c r="N2997" s="37"/>
      <c r="O2997" s="33"/>
      <c r="P2997" s="35">
        <v>0</v>
      </c>
    </row>
    <row r="2998" spans="1:16" ht="13.15" customHeight="1" x14ac:dyDescent="0.25">
      <c r="A2998" s="33" t="s">
        <v>62</v>
      </c>
      <c r="B2998" s="45" t="s">
        <v>3291</v>
      </c>
      <c r="C2998" s="46">
        <v>64</v>
      </c>
      <c r="D2998" s="47" t="s">
        <v>88</v>
      </c>
      <c r="E2998" s="34">
        <v>45284</v>
      </c>
      <c r="F2998" s="33" t="s">
        <v>5551</v>
      </c>
      <c r="G2998" s="33" t="s">
        <v>3352</v>
      </c>
      <c r="H2998" s="37"/>
      <c r="I2998" s="35">
        <v>104041.702</v>
      </c>
      <c r="J2998" s="36">
        <v>0</v>
      </c>
      <c r="K2998" s="35">
        <v>17687.089499999998</v>
      </c>
      <c r="L2998" s="35">
        <v>121728.79150000001</v>
      </c>
      <c r="M2998" s="35">
        <v>0</v>
      </c>
      <c r="N2998" s="37"/>
      <c r="O2998" s="33"/>
      <c r="P2998" s="35">
        <v>0</v>
      </c>
    </row>
    <row r="2999" spans="1:16" ht="13.15" customHeight="1" x14ac:dyDescent="0.25">
      <c r="A2999" s="33" t="s">
        <v>62</v>
      </c>
      <c r="B2999" s="45" t="s">
        <v>3291</v>
      </c>
      <c r="C2999" s="46">
        <v>65</v>
      </c>
      <c r="D2999" s="47" t="s">
        <v>88</v>
      </c>
      <c r="E2999" s="34">
        <v>45284</v>
      </c>
      <c r="F2999" s="33" t="s">
        <v>5543</v>
      </c>
      <c r="G2999" s="33" t="s">
        <v>3353</v>
      </c>
      <c r="H2999" s="37"/>
      <c r="I2999" s="35">
        <v>104041.702</v>
      </c>
      <c r="J2999" s="36">
        <v>0</v>
      </c>
      <c r="K2999" s="35">
        <v>17687.089499999998</v>
      </c>
      <c r="L2999" s="35">
        <v>121728.79150000001</v>
      </c>
      <c r="M2999" s="35">
        <v>0</v>
      </c>
      <c r="N2999" s="37"/>
      <c r="O2999" s="33"/>
      <c r="P2999" s="35">
        <v>0</v>
      </c>
    </row>
    <row r="3000" spans="1:16" ht="13.15" customHeight="1" x14ac:dyDescent="0.25">
      <c r="A3000" s="33" t="s">
        <v>62</v>
      </c>
      <c r="B3000" s="45" t="s">
        <v>3291</v>
      </c>
      <c r="C3000" s="46">
        <v>66</v>
      </c>
      <c r="D3000" s="47" t="s">
        <v>88</v>
      </c>
      <c r="E3000" s="34">
        <v>45284</v>
      </c>
      <c r="F3000" s="33" t="s">
        <v>5541</v>
      </c>
      <c r="G3000" s="33" t="s">
        <v>3354</v>
      </c>
      <c r="H3000" s="37"/>
      <c r="I3000" s="35">
        <v>42847.228000000003</v>
      </c>
      <c r="J3000" s="36">
        <v>0</v>
      </c>
      <c r="K3000" s="35">
        <v>7284.0289999999995</v>
      </c>
      <c r="L3000" s="35">
        <v>50131.256999999998</v>
      </c>
      <c r="M3000" s="35">
        <v>0</v>
      </c>
      <c r="N3000" s="37"/>
      <c r="O3000" s="33"/>
      <c r="P3000" s="35">
        <v>0</v>
      </c>
    </row>
    <row r="3001" spans="1:16" ht="13.15" customHeight="1" x14ac:dyDescent="0.25">
      <c r="A3001" s="33" t="s">
        <v>62</v>
      </c>
      <c r="B3001" s="45" t="s">
        <v>3291</v>
      </c>
      <c r="C3001" s="46">
        <v>67</v>
      </c>
      <c r="D3001" s="47" t="s">
        <v>88</v>
      </c>
      <c r="E3001" s="34">
        <v>45284</v>
      </c>
      <c r="F3001" s="33" t="s">
        <v>5547</v>
      </c>
      <c r="G3001" s="33" t="s">
        <v>3355</v>
      </c>
      <c r="H3001" s="37"/>
      <c r="I3001" s="35">
        <v>104041.702</v>
      </c>
      <c r="J3001" s="36">
        <v>0</v>
      </c>
      <c r="K3001" s="35">
        <v>17687.089499999998</v>
      </c>
      <c r="L3001" s="35">
        <v>121728.79150000001</v>
      </c>
      <c r="M3001" s="35">
        <v>0</v>
      </c>
      <c r="N3001" s="37"/>
      <c r="O3001" s="33"/>
      <c r="P3001" s="35">
        <v>0</v>
      </c>
    </row>
    <row r="3002" spans="1:16" ht="13.15" customHeight="1" x14ac:dyDescent="0.25">
      <c r="A3002" s="33" t="s">
        <v>62</v>
      </c>
      <c r="B3002" s="45" t="s">
        <v>3291</v>
      </c>
      <c r="C3002" s="46">
        <v>68</v>
      </c>
      <c r="D3002" s="47" t="s">
        <v>88</v>
      </c>
      <c r="E3002" s="34">
        <v>45284</v>
      </c>
      <c r="F3002" s="33" t="s">
        <v>5552</v>
      </c>
      <c r="G3002" s="33" t="s">
        <v>3356</v>
      </c>
      <c r="H3002" s="37"/>
      <c r="I3002" s="35">
        <v>42847.228000000003</v>
      </c>
      <c r="J3002" s="36">
        <v>0</v>
      </c>
      <c r="K3002" s="35">
        <v>7284.0289999999995</v>
      </c>
      <c r="L3002" s="35">
        <v>50131.256999999998</v>
      </c>
      <c r="M3002" s="35">
        <v>0</v>
      </c>
      <c r="N3002" s="37"/>
      <c r="O3002" s="33"/>
      <c r="P3002" s="35">
        <v>0</v>
      </c>
    </row>
    <row r="3003" spans="1:16" ht="13.15" customHeight="1" x14ac:dyDescent="0.25">
      <c r="A3003" s="33" t="s">
        <v>62</v>
      </c>
      <c r="B3003" s="45" t="s">
        <v>3291</v>
      </c>
      <c r="C3003" s="46">
        <v>69</v>
      </c>
      <c r="D3003" s="47" t="s">
        <v>88</v>
      </c>
      <c r="E3003" s="34">
        <v>45284</v>
      </c>
      <c r="F3003" s="33" t="s">
        <v>5553</v>
      </c>
      <c r="G3003" s="33" t="s">
        <v>3357</v>
      </c>
      <c r="H3003" s="37"/>
      <c r="I3003" s="35">
        <v>32983.008500000004</v>
      </c>
      <c r="J3003" s="36">
        <v>0</v>
      </c>
      <c r="K3003" s="35">
        <v>5607.1115</v>
      </c>
      <c r="L3003" s="35">
        <v>38590.120000000003</v>
      </c>
      <c r="M3003" s="35">
        <v>0</v>
      </c>
      <c r="N3003" s="37"/>
      <c r="O3003" s="33"/>
      <c r="P3003" s="35">
        <v>0</v>
      </c>
    </row>
    <row r="3004" spans="1:16" ht="13.15" customHeight="1" x14ac:dyDescent="0.25">
      <c r="A3004" s="33" t="s">
        <v>62</v>
      </c>
      <c r="B3004" s="45" t="s">
        <v>3291</v>
      </c>
      <c r="C3004" s="46">
        <v>70</v>
      </c>
      <c r="D3004" s="47" t="s">
        <v>88</v>
      </c>
      <c r="E3004" s="34">
        <v>45284</v>
      </c>
      <c r="F3004" s="33" t="s">
        <v>5518</v>
      </c>
      <c r="G3004" s="33" t="s">
        <v>3358</v>
      </c>
      <c r="H3004" s="37"/>
      <c r="I3004" s="35">
        <v>852587.25500000012</v>
      </c>
      <c r="J3004" s="36">
        <v>0</v>
      </c>
      <c r="K3004" s="35">
        <v>144939.83350000001</v>
      </c>
      <c r="L3004" s="35">
        <v>997527.08849999995</v>
      </c>
      <c r="M3004" s="35">
        <v>0</v>
      </c>
      <c r="N3004" s="37"/>
      <c r="O3004" s="33"/>
      <c r="P3004" s="35">
        <v>0</v>
      </c>
    </row>
    <row r="3005" spans="1:16" ht="13.15" customHeight="1" x14ac:dyDescent="0.25">
      <c r="A3005" s="33" t="s">
        <v>62</v>
      </c>
      <c r="B3005" s="45" t="s">
        <v>3291</v>
      </c>
      <c r="C3005" s="46">
        <v>71</v>
      </c>
      <c r="D3005" s="47" t="s">
        <v>88</v>
      </c>
      <c r="E3005" s="34">
        <v>45189</v>
      </c>
      <c r="F3005" s="33" t="s">
        <v>5518</v>
      </c>
      <c r="G3005" s="33" t="s">
        <v>3322</v>
      </c>
      <c r="H3005" s="37"/>
      <c r="I3005" s="35">
        <v>54916.885999999999</v>
      </c>
      <c r="J3005" s="35">
        <v>54916.885999999999</v>
      </c>
      <c r="K3005" s="35">
        <v>10434.208500000001</v>
      </c>
      <c r="L3005" s="35">
        <v>65351.094499999992</v>
      </c>
      <c r="M3005" s="35">
        <v>0</v>
      </c>
      <c r="N3005" s="37"/>
      <c r="O3005" s="33"/>
      <c r="P3005" s="35">
        <v>0</v>
      </c>
    </row>
    <row r="3006" spans="1:16" ht="13.15" customHeight="1" x14ac:dyDescent="0.25">
      <c r="A3006" s="33" t="s">
        <v>62</v>
      </c>
      <c r="B3006" s="45" t="s">
        <v>3291</v>
      </c>
      <c r="C3006" s="46">
        <v>72</v>
      </c>
      <c r="D3006" s="47" t="s">
        <v>88</v>
      </c>
      <c r="E3006" s="34">
        <v>45194</v>
      </c>
      <c r="F3006" s="33" t="s">
        <v>5519</v>
      </c>
      <c r="G3006" s="33" t="s">
        <v>3359</v>
      </c>
      <c r="H3006" s="37"/>
      <c r="I3006" s="35">
        <v>384229.33750000002</v>
      </c>
      <c r="J3006" s="35">
        <v>384229.33750000002</v>
      </c>
      <c r="K3006" s="35">
        <v>73003.572</v>
      </c>
      <c r="L3006" s="35">
        <v>457232.90949999995</v>
      </c>
      <c r="M3006" s="35">
        <v>0</v>
      </c>
      <c r="N3006" s="37"/>
      <c r="O3006" s="33"/>
      <c r="P3006" s="35">
        <v>0</v>
      </c>
    </row>
    <row r="3007" spans="1:16" ht="13.15" customHeight="1" x14ac:dyDescent="0.25">
      <c r="A3007" s="33" t="s">
        <v>62</v>
      </c>
      <c r="B3007" s="45" t="s">
        <v>3291</v>
      </c>
      <c r="C3007" s="46">
        <v>73</v>
      </c>
      <c r="D3007" s="47" t="s">
        <v>88</v>
      </c>
      <c r="E3007" s="34">
        <v>45286</v>
      </c>
      <c r="F3007" s="33" t="s">
        <v>5554</v>
      </c>
      <c r="G3007" s="33" t="s">
        <v>3304</v>
      </c>
      <c r="H3007" s="37"/>
      <c r="I3007" s="35">
        <v>61209.581999999995</v>
      </c>
      <c r="J3007" s="35">
        <v>61209.581999999995</v>
      </c>
      <c r="K3007" s="35">
        <v>4789.8180000000002</v>
      </c>
      <c r="L3007" s="35">
        <v>65999.399999999994</v>
      </c>
      <c r="M3007" s="35">
        <v>0</v>
      </c>
      <c r="N3007" s="37"/>
      <c r="O3007" s="33"/>
      <c r="P3007" s="35">
        <v>0</v>
      </c>
    </row>
    <row r="3008" spans="1:16" ht="13.15" customHeight="1" x14ac:dyDescent="0.25">
      <c r="A3008" s="33" t="s">
        <v>62</v>
      </c>
      <c r="B3008" s="45" t="s">
        <v>3291</v>
      </c>
      <c r="C3008" s="46">
        <v>74</v>
      </c>
      <c r="D3008" s="47" t="s">
        <v>88</v>
      </c>
      <c r="E3008" s="34">
        <v>45286</v>
      </c>
      <c r="F3008" s="33" t="s">
        <v>5555</v>
      </c>
      <c r="G3008" s="33" t="s">
        <v>3360</v>
      </c>
      <c r="H3008" s="37"/>
      <c r="I3008" s="35">
        <v>10199.07</v>
      </c>
      <c r="J3008" s="35">
        <v>10199.07</v>
      </c>
      <c r="K3008" s="35">
        <v>0</v>
      </c>
      <c r="L3008" s="35">
        <v>10199.07</v>
      </c>
      <c r="M3008" s="35">
        <v>0</v>
      </c>
      <c r="N3008" s="37"/>
      <c r="O3008" s="33"/>
      <c r="P3008" s="35">
        <v>0</v>
      </c>
    </row>
    <row r="3009" spans="1:16" ht="13.15" customHeight="1" x14ac:dyDescent="0.25">
      <c r="A3009" s="33" t="s">
        <v>63</v>
      </c>
      <c r="B3009" s="45" t="s">
        <v>3361</v>
      </c>
      <c r="C3009" s="46">
        <v>1</v>
      </c>
      <c r="D3009" s="47" t="s">
        <v>88</v>
      </c>
      <c r="E3009" s="34">
        <v>44984</v>
      </c>
      <c r="F3009" s="33" t="s">
        <v>5556</v>
      </c>
      <c r="G3009" s="33" t="s">
        <v>3362</v>
      </c>
      <c r="H3009" s="33" t="s">
        <v>365</v>
      </c>
      <c r="I3009" s="35">
        <v>10199.880000000001</v>
      </c>
      <c r="J3009" s="35">
        <v>10199.880000000001</v>
      </c>
      <c r="K3009" s="35">
        <v>1937.9770000000001</v>
      </c>
      <c r="L3009" s="35">
        <v>12137.857</v>
      </c>
      <c r="M3009" s="35">
        <v>12137.857</v>
      </c>
      <c r="N3009" s="33" t="s">
        <v>1394</v>
      </c>
      <c r="O3009" s="43">
        <v>45129</v>
      </c>
      <c r="P3009" s="36">
        <v>0</v>
      </c>
    </row>
    <row r="3010" spans="1:16" ht="13.15" customHeight="1" x14ac:dyDescent="0.25">
      <c r="A3010" s="33" t="s">
        <v>63</v>
      </c>
      <c r="B3010" s="45" t="s">
        <v>3361</v>
      </c>
      <c r="C3010" s="46">
        <v>2</v>
      </c>
      <c r="D3010" s="47" t="s">
        <v>88</v>
      </c>
      <c r="E3010" s="34">
        <v>44986</v>
      </c>
      <c r="F3010" s="33" t="s">
        <v>5557</v>
      </c>
      <c r="G3010" s="33" t="s">
        <v>3363</v>
      </c>
      <c r="H3010" s="33" t="s">
        <v>90</v>
      </c>
      <c r="I3010" s="35">
        <v>1020</v>
      </c>
      <c r="J3010" s="35">
        <v>1020</v>
      </c>
      <c r="K3010" s="35">
        <v>0</v>
      </c>
      <c r="L3010" s="35">
        <v>1020</v>
      </c>
      <c r="M3010" s="35">
        <v>1020</v>
      </c>
      <c r="N3010" s="33" t="s">
        <v>1075</v>
      </c>
      <c r="O3010" s="43">
        <v>45073</v>
      </c>
      <c r="P3010" s="36">
        <v>0</v>
      </c>
    </row>
    <row r="3011" spans="1:16" ht="13.15" customHeight="1" x14ac:dyDescent="0.25">
      <c r="A3011" s="33" t="s">
        <v>63</v>
      </c>
      <c r="B3011" s="45" t="s">
        <v>3361</v>
      </c>
      <c r="C3011" s="46">
        <v>3</v>
      </c>
      <c r="D3011" s="47" t="s">
        <v>88</v>
      </c>
      <c r="E3011" s="34">
        <v>45013</v>
      </c>
      <c r="F3011" s="33" t="s">
        <v>5558</v>
      </c>
      <c r="G3011" s="33" t="s">
        <v>3364</v>
      </c>
      <c r="H3011" s="37"/>
      <c r="I3011" s="35">
        <v>15859.575000000001</v>
      </c>
      <c r="J3011" s="35">
        <v>15859.575000000001</v>
      </c>
      <c r="K3011" s="35">
        <v>3013.319</v>
      </c>
      <c r="L3011" s="35">
        <v>18872.894</v>
      </c>
      <c r="M3011" s="35">
        <v>18872.894</v>
      </c>
      <c r="N3011" s="33" t="s">
        <v>1407</v>
      </c>
      <c r="O3011" s="43">
        <v>45290</v>
      </c>
      <c r="P3011" s="36">
        <v>0</v>
      </c>
    </row>
    <row r="3012" spans="1:16" ht="13.15" customHeight="1" x14ac:dyDescent="0.25">
      <c r="A3012" s="33" t="s">
        <v>63</v>
      </c>
      <c r="B3012" s="45" t="s">
        <v>3361</v>
      </c>
      <c r="C3012" s="46">
        <v>4</v>
      </c>
      <c r="D3012" s="47" t="s">
        <v>88</v>
      </c>
      <c r="E3012" s="34">
        <v>45053</v>
      </c>
      <c r="F3012" s="33" t="s">
        <v>5559</v>
      </c>
      <c r="G3012" s="33" t="s">
        <v>3365</v>
      </c>
      <c r="H3012" s="37"/>
      <c r="I3012" s="35">
        <v>3600</v>
      </c>
      <c r="J3012" s="35">
        <v>3600</v>
      </c>
      <c r="K3012" s="35">
        <v>684</v>
      </c>
      <c r="L3012" s="35">
        <v>4284</v>
      </c>
      <c r="M3012" s="35">
        <v>4284</v>
      </c>
      <c r="N3012" s="33" t="s">
        <v>1100</v>
      </c>
      <c r="O3012" s="43">
        <v>45063</v>
      </c>
      <c r="P3012" s="36">
        <v>0</v>
      </c>
    </row>
    <row r="3013" spans="1:16" ht="13.15" customHeight="1" x14ac:dyDescent="0.25">
      <c r="A3013" s="33" t="s">
        <v>63</v>
      </c>
      <c r="B3013" s="45" t="s">
        <v>3361</v>
      </c>
      <c r="C3013" s="46">
        <v>5</v>
      </c>
      <c r="D3013" s="47" t="s">
        <v>88</v>
      </c>
      <c r="E3013" s="34">
        <v>45060</v>
      </c>
      <c r="F3013" s="33" t="s">
        <v>5560</v>
      </c>
      <c r="G3013" s="33" t="s">
        <v>3366</v>
      </c>
      <c r="H3013" s="33" t="s">
        <v>90</v>
      </c>
      <c r="I3013" s="35">
        <v>57287.933999999994</v>
      </c>
      <c r="J3013" s="35">
        <v>57287.933999999994</v>
      </c>
      <c r="K3013" s="35">
        <v>10884.7075</v>
      </c>
      <c r="L3013" s="35">
        <v>68172.641499999998</v>
      </c>
      <c r="M3013" s="35">
        <v>68172.641499999998</v>
      </c>
      <c r="N3013" s="33" t="s">
        <v>1395</v>
      </c>
      <c r="O3013" s="43">
        <v>45262</v>
      </c>
      <c r="P3013" s="36">
        <v>0</v>
      </c>
    </row>
    <row r="3014" spans="1:16" ht="13.15" customHeight="1" x14ac:dyDescent="0.25">
      <c r="A3014" s="33" t="s">
        <v>63</v>
      </c>
      <c r="B3014" s="45" t="s">
        <v>3361</v>
      </c>
      <c r="C3014" s="46">
        <v>6</v>
      </c>
      <c r="D3014" s="47" t="s">
        <v>88</v>
      </c>
      <c r="E3014" s="34">
        <v>45124</v>
      </c>
      <c r="F3014" s="33" t="s">
        <v>5561</v>
      </c>
      <c r="G3014" s="33" t="s">
        <v>3367</v>
      </c>
      <c r="H3014" s="33" t="s">
        <v>90</v>
      </c>
      <c r="I3014" s="35">
        <v>10199.075999999999</v>
      </c>
      <c r="J3014" s="35">
        <v>10199.075999999999</v>
      </c>
      <c r="K3014" s="35">
        <v>1937.8244999999999</v>
      </c>
      <c r="L3014" s="35">
        <v>12136.9005</v>
      </c>
      <c r="M3014" s="35">
        <v>0</v>
      </c>
      <c r="N3014" s="37"/>
      <c r="O3014" s="33"/>
      <c r="P3014" s="35">
        <v>0</v>
      </c>
    </row>
    <row r="3015" spans="1:16" ht="13.15" customHeight="1" x14ac:dyDescent="0.25">
      <c r="A3015" s="33" t="s">
        <v>63</v>
      </c>
      <c r="B3015" s="45" t="s">
        <v>3361</v>
      </c>
      <c r="C3015" s="46">
        <v>7</v>
      </c>
      <c r="D3015" s="47" t="s">
        <v>88</v>
      </c>
      <c r="E3015" s="34">
        <v>45124</v>
      </c>
      <c r="F3015" s="33" t="s">
        <v>5562</v>
      </c>
      <c r="G3015" s="33" t="s">
        <v>3367</v>
      </c>
      <c r="H3015" s="33" t="s">
        <v>90</v>
      </c>
      <c r="I3015" s="35">
        <v>3399.69</v>
      </c>
      <c r="J3015" s="35">
        <v>3399.69</v>
      </c>
      <c r="K3015" s="35">
        <v>645.94100000000003</v>
      </c>
      <c r="L3015" s="35">
        <v>4045.6309999999999</v>
      </c>
      <c r="M3015" s="35">
        <v>0</v>
      </c>
      <c r="N3015" s="37"/>
      <c r="O3015" s="33"/>
      <c r="P3015" s="35">
        <v>0</v>
      </c>
    </row>
    <row r="3016" spans="1:16" ht="13.15" customHeight="1" x14ac:dyDescent="0.25">
      <c r="A3016" s="33" t="s">
        <v>63</v>
      </c>
      <c r="B3016" s="45" t="s">
        <v>3361</v>
      </c>
      <c r="C3016" s="46">
        <v>8</v>
      </c>
      <c r="D3016" s="47" t="s">
        <v>88</v>
      </c>
      <c r="E3016" s="34">
        <v>45124</v>
      </c>
      <c r="F3016" s="33" t="s">
        <v>5563</v>
      </c>
      <c r="G3016" s="33" t="s">
        <v>3367</v>
      </c>
      <c r="H3016" s="33" t="s">
        <v>90</v>
      </c>
      <c r="I3016" s="35">
        <v>10199.075999999999</v>
      </c>
      <c r="J3016" s="35">
        <v>10199.075999999999</v>
      </c>
      <c r="K3016" s="35">
        <v>0</v>
      </c>
      <c r="L3016" s="35">
        <v>10199.075999999999</v>
      </c>
      <c r="M3016" s="35">
        <v>0</v>
      </c>
      <c r="N3016" s="37"/>
      <c r="O3016" s="33"/>
      <c r="P3016" s="35">
        <v>0</v>
      </c>
    </row>
    <row r="3017" spans="1:16" ht="13.15" customHeight="1" x14ac:dyDescent="0.25">
      <c r="A3017" s="33" t="s">
        <v>63</v>
      </c>
      <c r="B3017" s="45" t="s">
        <v>3361</v>
      </c>
      <c r="C3017" s="46">
        <v>9</v>
      </c>
      <c r="D3017" s="47" t="s">
        <v>88</v>
      </c>
      <c r="E3017" s="34">
        <v>45124</v>
      </c>
      <c r="F3017" s="33" t="s">
        <v>4842</v>
      </c>
      <c r="G3017" s="33" t="s">
        <v>3367</v>
      </c>
      <c r="H3017" s="33" t="s">
        <v>90</v>
      </c>
      <c r="I3017" s="35">
        <v>10199.075999999999</v>
      </c>
      <c r="J3017" s="35">
        <v>10199.075999999999</v>
      </c>
      <c r="K3017" s="35">
        <v>0</v>
      </c>
      <c r="L3017" s="35">
        <v>10199.075999999999</v>
      </c>
      <c r="M3017" s="35">
        <v>0</v>
      </c>
      <c r="N3017" s="37"/>
      <c r="O3017" s="33"/>
      <c r="P3017" s="35">
        <v>0</v>
      </c>
    </row>
    <row r="3018" spans="1:16" ht="13.15" customHeight="1" x14ac:dyDescent="0.25">
      <c r="A3018" s="33" t="s">
        <v>63</v>
      </c>
      <c r="B3018" s="45" t="s">
        <v>3361</v>
      </c>
      <c r="C3018" s="46">
        <v>10</v>
      </c>
      <c r="D3018" s="47" t="s">
        <v>88</v>
      </c>
      <c r="E3018" s="34">
        <v>45124</v>
      </c>
      <c r="F3018" s="33" t="s">
        <v>5564</v>
      </c>
      <c r="G3018" s="33" t="s">
        <v>3367</v>
      </c>
      <c r="H3018" s="33" t="s">
        <v>90</v>
      </c>
      <c r="I3018" s="35">
        <v>10199.075999999999</v>
      </c>
      <c r="J3018" s="35">
        <v>10199.075999999999</v>
      </c>
      <c r="K3018" s="35">
        <v>1937.8244999999999</v>
      </c>
      <c r="L3018" s="35">
        <v>12136.9005</v>
      </c>
      <c r="M3018" s="35">
        <v>0</v>
      </c>
      <c r="N3018" s="37"/>
      <c r="O3018" s="33"/>
      <c r="P3018" s="35">
        <v>0</v>
      </c>
    </row>
    <row r="3019" spans="1:16" ht="13.15" customHeight="1" x14ac:dyDescent="0.25">
      <c r="A3019" s="33" t="s">
        <v>63</v>
      </c>
      <c r="B3019" s="45" t="s">
        <v>3361</v>
      </c>
      <c r="C3019" s="46">
        <v>11</v>
      </c>
      <c r="D3019" s="47" t="s">
        <v>88</v>
      </c>
      <c r="E3019" s="34">
        <v>45124</v>
      </c>
      <c r="F3019" s="33" t="s">
        <v>5565</v>
      </c>
      <c r="G3019" s="33" t="s">
        <v>3367</v>
      </c>
      <c r="H3019" s="33" t="s">
        <v>90</v>
      </c>
      <c r="I3019" s="35">
        <v>10199.075999999999</v>
      </c>
      <c r="J3019" s="35">
        <v>10199.075999999999</v>
      </c>
      <c r="K3019" s="35">
        <v>1937.8244999999999</v>
      </c>
      <c r="L3019" s="35">
        <v>12136.9005</v>
      </c>
      <c r="M3019" s="35">
        <v>0</v>
      </c>
      <c r="N3019" s="37"/>
      <c r="O3019" s="33"/>
      <c r="P3019" s="35">
        <v>0</v>
      </c>
    </row>
    <row r="3020" spans="1:16" ht="13.15" customHeight="1" x14ac:dyDescent="0.25">
      <c r="A3020" s="33" t="s">
        <v>63</v>
      </c>
      <c r="B3020" s="45" t="s">
        <v>3361</v>
      </c>
      <c r="C3020" s="46">
        <v>12</v>
      </c>
      <c r="D3020" s="47" t="s">
        <v>88</v>
      </c>
      <c r="E3020" s="34">
        <v>45124</v>
      </c>
      <c r="F3020" s="33" t="s">
        <v>5566</v>
      </c>
      <c r="G3020" s="33" t="s">
        <v>3367</v>
      </c>
      <c r="H3020" s="33" t="s">
        <v>90</v>
      </c>
      <c r="I3020" s="35">
        <v>3399.69</v>
      </c>
      <c r="J3020" s="35">
        <v>3399.69</v>
      </c>
      <c r="K3020" s="35">
        <v>645.94100000000003</v>
      </c>
      <c r="L3020" s="35">
        <v>4045.6309999999999</v>
      </c>
      <c r="M3020" s="35">
        <v>0</v>
      </c>
      <c r="N3020" s="37"/>
      <c r="O3020" s="33"/>
      <c r="P3020" s="35">
        <v>0</v>
      </c>
    </row>
    <row r="3021" spans="1:16" ht="13.15" customHeight="1" x14ac:dyDescent="0.25">
      <c r="A3021" s="33" t="s">
        <v>63</v>
      </c>
      <c r="B3021" s="45" t="s">
        <v>3361</v>
      </c>
      <c r="C3021" s="46">
        <v>13</v>
      </c>
      <c r="D3021" s="47" t="s">
        <v>88</v>
      </c>
      <c r="E3021" s="34">
        <v>45124</v>
      </c>
      <c r="F3021" s="33" t="s">
        <v>5567</v>
      </c>
      <c r="G3021" s="33" t="s">
        <v>3367</v>
      </c>
      <c r="H3021" s="33" t="s">
        <v>90</v>
      </c>
      <c r="I3021" s="35">
        <v>3399.69</v>
      </c>
      <c r="J3021" s="35">
        <v>3399.69</v>
      </c>
      <c r="K3021" s="35">
        <v>645.94100000000003</v>
      </c>
      <c r="L3021" s="35">
        <v>4045.6309999999999</v>
      </c>
      <c r="M3021" s="35">
        <v>0</v>
      </c>
      <c r="N3021" s="37"/>
      <c r="O3021" s="33"/>
      <c r="P3021" s="35">
        <v>0</v>
      </c>
    </row>
    <row r="3022" spans="1:16" ht="13.15" customHeight="1" x14ac:dyDescent="0.25">
      <c r="A3022" s="33" t="s">
        <v>63</v>
      </c>
      <c r="B3022" s="45" t="s">
        <v>3361</v>
      </c>
      <c r="C3022" s="46">
        <v>14</v>
      </c>
      <c r="D3022" s="47" t="s">
        <v>88</v>
      </c>
      <c r="E3022" s="34">
        <v>45124</v>
      </c>
      <c r="F3022" s="33" t="s">
        <v>5568</v>
      </c>
      <c r="G3022" s="33" t="s">
        <v>3368</v>
      </c>
      <c r="H3022" s="37"/>
      <c r="I3022" s="35">
        <v>3600</v>
      </c>
      <c r="J3022" s="35">
        <v>3600</v>
      </c>
      <c r="K3022" s="35">
        <v>684</v>
      </c>
      <c r="L3022" s="35">
        <v>4284</v>
      </c>
      <c r="M3022" s="35">
        <v>4284</v>
      </c>
      <c r="N3022" s="33" t="s">
        <v>1395</v>
      </c>
      <c r="O3022" s="43">
        <v>45108</v>
      </c>
      <c r="P3022" s="36">
        <v>0</v>
      </c>
    </row>
    <row r="3023" spans="1:16" ht="13.15" customHeight="1" x14ac:dyDescent="0.25">
      <c r="A3023" s="33" t="s">
        <v>63</v>
      </c>
      <c r="B3023" s="45" t="s">
        <v>3361</v>
      </c>
      <c r="C3023" s="46">
        <v>15</v>
      </c>
      <c r="D3023" s="47" t="s">
        <v>88</v>
      </c>
      <c r="E3023" s="34">
        <v>45188</v>
      </c>
      <c r="F3023" s="33" t="s">
        <v>5569</v>
      </c>
      <c r="G3023" s="33" t="s">
        <v>3369</v>
      </c>
      <c r="H3023" s="37"/>
      <c r="I3023" s="35">
        <v>41301.81</v>
      </c>
      <c r="J3023" s="35">
        <v>41301.81</v>
      </c>
      <c r="K3023" s="35">
        <v>7847.3440000000001</v>
      </c>
      <c r="L3023" s="35">
        <v>49149.153999999995</v>
      </c>
      <c r="M3023" s="35">
        <v>0</v>
      </c>
      <c r="N3023" s="37"/>
      <c r="O3023" s="33"/>
      <c r="P3023" s="35">
        <v>0</v>
      </c>
    </row>
    <row r="3024" spans="1:16" ht="13.15" customHeight="1" x14ac:dyDescent="0.25">
      <c r="A3024" s="33" t="s">
        <v>63</v>
      </c>
      <c r="B3024" s="45" t="s">
        <v>3361</v>
      </c>
      <c r="C3024" s="46">
        <v>16</v>
      </c>
      <c r="D3024" s="47" t="s">
        <v>88</v>
      </c>
      <c r="E3024" s="34">
        <v>45211</v>
      </c>
      <c r="F3024" s="33" t="s">
        <v>5570</v>
      </c>
      <c r="G3024" s="33" t="s">
        <v>3370</v>
      </c>
      <c r="H3024" s="33" t="s">
        <v>90</v>
      </c>
      <c r="I3024" s="35">
        <v>46093.184000000001</v>
      </c>
      <c r="J3024" s="35">
        <v>46093.184000000001</v>
      </c>
      <c r="K3024" s="35">
        <v>8757.7049999999999</v>
      </c>
      <c r="L3024" s="35">
        <v>54850.889000000003</v>
      </c>
      <c r="M3024" s="35">
        <v>0</v>
      </c>
      <c r="N3024" s="37"/>
      <c r="O3024" s="33"/>
      <c r="P3024" s="35">
        <v>0</v>
      </c>
    </row>
    <row r="3025" spans="1:16" ht="13.15" customHeight="1" x14ac:dyDescent="0.25">
      <c r="A3025" s="33" t="s">
        <v>63</v>
      </c>
      <c r="B3025" s="45" t="s">
        <v>3361</v>
      </c>
      <c r="C3025" s="46">
        <v>17</v>
      </c>
      <c r="D3025" s="47" t="s">
        <v>88</v>
      </c>
      <c r="E3025" s="34">
        <v>45215</v>
      </c>
      <c r="F3025" s="33" t="s">
        <v>5563</v>
      </c>
      <c r="G3025" s="33" t="s">
        <v>3371</v>
      </c>
      <c r="H3025" s="33" t="s">
        <v>90</v>
      </c>
      <c r="I3025" s="35">
        <v>0</v>
      </c>
      <c r="J3025" s="36">
        <v>0</v>
      </c>
      <c r="K3025" s="35">
        <v>1937.8244999999999</v>
      </c>
      <c r="L3025" s="35">
        <v>1937.8244999999999</v>
      </c>
      <c r="M3025" s="35">
        <v>0</v>
      </c>
      <c r="N3025" s="37"/>
      <c r="O3025" s="33"/>
      <c r="P3025" s="35">
        <v>0</v>
      </c>
    </row>
    <row r="3026" spans="1:16" ht="13.15" customHeight="1" x14ac:dyDescent="0.25">
      <c r="A3026" s="33" t="s">
        <v>63</v>
      </c>
      <c r="B3026" s="45" t="s">
        <v>3361</v>
      </c>
      <c r="C3026" s="46">
        <v>18</v>
      </c>
      <c r="D3026" s="47" t="s">
        <v>88</v>
      </c>
      <c r="E3026" s="34">
        <v>45215</v>
      </c>
      <c r="F3026" s="33" t="s">
        <v>4842</v>
      </c>
      <c r="G3026" s="33" t="s">
        <v>3372</v>
      </c>
      <c r="H3026" s="33" t="s">
        <v>90</v>
      </c>
      <c r="I3026" s="35">
        <v>0</v>
      </c>
      <c r="J3026" s="36">
        <v>0</v>
      </c>
      <c r="K3026" s="35">
        <v>1937.8244999999999</v>
      </c>
      <c r="L3026" s="35">
        <v>1937.8244999999999</v>
      </c>
      <c r="M3026" s="35">
        <v>0</v>
      </c>
      <c r="N3026" s="37"/>
      <c r="O3026" s="33"/>
      <c r="P3026" s="35">
        <v>0</v>
      </c>
    </row>
    <row r="3027" spans="1:16" ht="13.15" customHeight="1" x14ac:dyDescent="0.25">
      <c r="A3027" s="33" t="s">
        <v>63</v>
      </c>
      <c r="B3027" s="45" t="s">
        <v>3361</v>
      </c>
      <c r="C3027" s="46">
        <v>19</v>
      </c>
      <c r="D3027" s="47" t="s">
        <v>88</v>
      </c>
      <c r="E3027" s="34">
        <v>45215</v>
      </c>
      <c r="F3027" s="33" t="s">
        <v>5569</v>
      </c>
      <c r="G3027" s="33" t="s">
        <v>3373</v>
      </c>
      <c r="H3027" s="33" t="s">
        <v>90</v>
      </c>
      <c r="I3027" s="35">
        <v>129679.06000000001</v>
      </c>
      <c r="J3027" s="35">
        <v>129679.06000000001</v>
      </c>
      <c r="K3027" s="35">
        <v>24639.021499999999</v>
      </c>
      <c r="L3027" s="35">
        <v>154318.0815</v>
      </c>
      <c r="M3027" s="35">
        <v>0</v>
      </c>
      <c r="N3027" s="37"/>
      <c r="O3027" s="33"/>
      <c r="P3027" s="35">
        <v>0</v>
      </c>
    </row>
    <row r="3028" spans="1:16" ht="13.15" customHeight="1" x14ac:dyDescent="0.25">
      <c r="A3028" s="33" t="s">
        <v>63</v>
      </c>
      <c r="B3028" s="45" t="s">
        <v>3361</v>
      </c>
      <c r="C3028" s="46">
        <v>20</v>
      </c>
      <c r="D3028" s="47" t="s">
        <v>88</v>
      </c>
      <c r="E3028" s="34">
        <v>45215</v>
      </c>
      <c r="F3028" s="33" t="s">
        <v>5569</v>
      </c>
      <c r="G3028" s="33" t="s">
        <v>3374</v>
      </c>
      <c r="H3028" s="33" t="s">
        <v>90</v>
      </c>
      <c r="I3028" s="35">
        <v>465397.24000000005</v>
      </c>
      <c r="J3028" s="35">
        <v>465397.24000000005</v>
      </c>
      <c r="K3028" s="35">
        <v>88425.4755</v>
      </c>
      <c r="L3028" s="35">
        <v>553822.71550000005</v>
      </c>
      <c r="M3028" s="35">
        <v>0</v>
      </c>
      <c r="N3028" s="37"/>
      <c r="O3028" s="33"/>
      <c r="P3028" s="35">
        <v>0</v>
      </c>
    </row>
    <row r="3029" spans="1:16" ht="13.15" customHeight="1" x14ac:dyDescent="0.25">
      <c r="A3029" s="33" t="s">
        <v>63</v>
      </c>
      <c r="B3029" s="45" t="s">
        <v>3361</v>
      </c>
      <c r="C3029" s="46">
        <v>21</v>
      </c>
      <c r="D3029" s="47" t="s">
        <v>88</v>
      </c>
      <c r="E3029" s="34">
        <v>45262</v>
      </c>
      <c r="F3029" s="33" t="s">
        <v>5560</v>
      </c>
      <c r="G3029" s="33" t="s">
        <v>3375</v>
      </c>
      <c r="H3029" s="33" t="s">
        <v>3712</v>
      </c>
      <c r="I3029" s="35">
        <v>600000</v>
      </c>
      <c r="J3029" s="35">
        <v>600000</v>
      </c>
      <c r="K3029" s="35">
        <v>0</v>
      </c>
      <c r="L3029" s="35">
        <v>600000</v>
      </c>
      <c r="M3029" s="35">
        <v>600000</v>
      </c>
      <c r="N3029" s="33" t="s">
        <v>1399</v>
      </c>
      <c r="O3029" s="43">
        <v>45262</v>
      </c>
      <c r="P3029" s="36">
        <v>0</v>
      </c>
    </row>
    <row r="3030" spans="1:16" ht="13.15" customHeight="1" x14ac:dyDescent="0.25">
      <c r="A3030" s="33" t="s">
        <v>63</v>
      </c>
      <c r="B3030" s="45" t="s">
        <v>3361</v>
      </c>
      <c r="C3030" s="46">
        <v>22</v>
      </c>
      <c r="D3030" s="47" t="s">
        <v>88</v>
      </c>
      <c r="E3030" s="34">
        <v>45288</v>
      </c>
      <c r="F3030" s="33" t="s">
        <v>5571</v>
      </c>
      <c r="G3030" s="33" t="s">
        <v>3376</v>
      </c>
      <c r="H3030" s="33" t="s">
        <v>2933</v>
      </c>
      <c r="I3030" s="35">
        <v>65999.399999999994</v>
      </c>
      <c r="J3030" s="35">
        <v>65999.399999999994</v>
      </c>
      <c r="K3030" s="35">
        <v>0</v>
      </c>
      <c r="L3030" s="35">
        <v>65999.399999999994</v>
      </c>
      <c r="M3030" s="35">
        <v>65999.399999999994</v>
      </c>
      <c r="N3030" s="33" t="s">
        <v>1415</v>
      </c>
      <c r="O3030" s="43">
        <v>45290</v>
      </c>
      <c r="P3030" s="36">
        <v>0</v>
      </c>
    </row>
    <row r="3031" spans="1:16" ht="13.15" customHeight="1" x14ac:dyDescent="0.25">
      <c r="A3031" s="33" t="s">
        <v>64</v>
      </c>
      <c r="B3031" s="45" t="s">
        <v>3377</v>
      </c>
      <c r="C3031" s="46">
        <v>1</v>
      </c>
      <c r="D3031" s="47" t="s">
        <v>88</v>
      </c>
      <c r="E3031" s="34">
        <v>44929</v>
      </c>
      <c r="F3031" s="33" t="s">
        <v>5572</v>
      </c>
      <c r="G3031" s="33" t="s">
        <v>3379</v>
      </c>
      <c r="H3031" s="33" t="s">
        <v>3380</v>
      </c>
      <c r="I3031" s="35">
        <v>61209.581999999995</v>
      </c>
      <c r="J3031" s="35">
        <v>61209.581999999995</v>
      </c>
      <c r="K3031" s="35">
        <v>4789.8204999999998</v>
      </c>
      <c r="L3031" s="35">
        <v>65999.402499999997</v>
      </c>
      <c r="M3031" s="35">
        <v>65999.402499999997</v>
      </c>
      <c r="N3031" s="33">
        <v>4449491</v>
      </c>
      <c r="O3031" s="43">
        <v>44934</v>
      </c>
      <c r="P3031" s="36">
        <v>0</v>
      </c>
    </row>
    <row r="3032" spans="1:16" ht="13.15" customHeight="1" x14ac:dyDescent="0.25">
      <c r="A3032" s="33" t="s">
        <v>64</v>
      </c>
      <c r="B3032" s="45" t="s">
        <v>3377</v>
      </c>
      <c r="C3032" s="46">
        <v>1</v>
      </c>
      <c r="D3032" s="47" t="s">
        <v>86</v>
      </c>
      <c r="E3032" s="34">
        <v>44985</v>
      </c>
      <c r="F3032" s="33" t="s">
        <v>5573</v>
      </c>
      <c r="G3032" s="33" t="s">
        <v>3378</v>
      </c>
      <c r="H3032" s="37"/>
      <c r="I3032" s="35">
        <v>0</v>
      </c>
      <c r="J3032" s="35">
        <v>0</v>
      </c>
      <c r="K3032" s="35">
        <v>-3482.3319999999999</v>
      </c>
      <c r="L3032" s="35">
        <v>-3482.3319999999999</v>
      </c>
      <c r="M3032" s="35">
        <v>0</v>
      </c>
      <c r="N3032" s="37"/>
      <c r="O3032" s="33"/>
      <c r="P3032" s="35">
        <v>0</v>
      </c>
    </row>
    <row r="3033" spans="1:16" ht="13.15" customHeight="1" x14ac:dyDescent="0.25">
      <c r="A3033" s="33" t="s">
        <v>64</v>
      </c>
      <c r="B3033" s="45" t="s">
        <v>3377</v>
      </c>
      <c r="C3033" s="46">
        <v>2</v>
      </c>
      <c r="D3033" s="47" t="s">
        <v>88</v>
      </c>
      <c r="E3033" s="34">
        <v>44930</v>
      </c>
      <c r="F3033" s="33" t="s">
        <v>4792</v>
      </c>
      <c r="G3033" s="33" t="s">
        <v>3382</v>
      </c>
      <c r="H3033" s="37"/>
      <c r="I3033" s="35">
        <v>45112.5</v>
      </c>
      <c r="J3033" s="35">
        <v>45112.5</v>
      </c>
      <c r="K3033" s="35">
        <v>8571.375</v>
      </c>
      <c r="L3033" s="35">
        <v>53683.875</v>
      </c>
      <c r="M3033" s="35">
        <v>53683.875</v>
      </c>
      <c r="N3033" s="33" t="s">
        <v>3383</v>
      </c>
      <c r="O3033" s="43">
        <v>45021</v>
      </c>
      <c r="P3033" s="36">
        <v>0</v>
      </c>
    </row>
    <row r="3034" spans="1:16" ht="13.15" customHeight="1" x14ac:dyDescent="0.25">
      <c r="A3034" s="33" t="s">
        <v>64</v>
      </c>
      <c r="B3034" s="45" t="s">
        <v>3377</v>
      </c>
      <c r="C3034" s="46">
        <v>2</v>
      </c>
      <c r="D3034" s="47" t="s">
        <v>86</v>
      </c>
      <c r="E3034" s="34">
        <v>45190</v>
      </c>
      <c r="F3034" s="33" t="s">
        <v>5574</v>
      </c>
      <c r="G3034" s="33" t="s">
        <v>3381</v>
      </c>
      <c r="H3034" s="37"/>
      <c r="I3034" s="35">
        <v>-31543.125</v>
      </c>
      <c r="J3034" s="35">
        <v>-31543.125</v>
      </c>
      <c r="K3034" s="35">
        <v>-5993.1940000000004</v>
      </c>
      <c r="L3034" s="35">
        <v>-37536.319000000003</v>
      </c>
      <c r="M3034" s="35">
        <v>0</v>
      </c>
      <c r="N3034" s="37"/>
      <c r="O3034" s="33"/>
      <c r="P3034" s="35">
        <v>0</v>
      </c>
    </row>
    <row r="3035" spans="1:16" ht="13.15" customHeight="1" x14ac:dyDescent="0.25">
      <c r="A3035" s="33" t="s">
        <v>64</v>
      </c>
      <c r="B3035" s="45" t="s">
        <v>3377</v>
      </c>
      <c r="C3035" s="46">
        <v>3</v>
      </c>
      <c r="D3035" s="47" t="s">
        <v>86</v>
      </c>
      <c r="E3035" s="34">
        <v>45260</v>
      </c>
      <c r="F3035" s="33" t="s">
        <v>5575</v>
      </c>
      <c r="G3035" s="33" t="s">
        <v>3384</v>
      </c>
      <c r="H3035" s="37"/>
      <c r="I3035" s="35">
        <v>-23964.0065</v>
      </c>
      <c r="J3035" s="35">
        <v>-23964.0065</v>
      </c>
      <c r="K3035" s="35">
        <v>-4553.1610000000001</v>
      </c>
      <c r="L3035" s="35">
        <v>-28517.1675</v>
      </c>
      <c r="M3035" s="35">
        <v>0</v>
      </c>
      <c r="N3035" s="37"/>
      <c r="O3035" s="33"/>
      <c r="P3035" s="35">
        <v>0</v>
      </c>
    </row>
    <row r="3036" spans="1:16" ht="13.15" customHeight="1" x14ac:dyDescent="0.25">
      <c r="A3036" s="33" t="s">
        <v>64</v>
      </c>
      <c r="B3036" s="45" t="s">
        <v>3377</v>
      </c>
      <c r="C3036" s="46">
        <v>3</v>
      </c>
      <c r="D3036" s="47" t="s">
        <v>88</v>
      </c>
      <c r="E3036" s="34">
        <v>44945</v>
      </c>
      <c r="F3036" s="33" t="s">
        <v>5576</v>
      </c>
      <c r="G3036" s="33" t="s">
        <v>3385</v>
      </c>
      <c r="H3036" s="37"/>
      <c r="I3036" s="35">
        <v>15678.104500000001</v>
      </c>
      <c r="J3036" s="35">
        <v>15678.104500000001</v>
      </c>
      <c r="K3036" s="35">
        <v>2978.84</v>
      </c>
      <c r="L3036" s="35">
        <v>18656.944500000001</v>
      </c>
      <c r="M3036" s="35">
        <v>18656.944500000001</v>
      </c>
      <c r="N3036" s="33" t="s">
        <v>3386</v>
      </c>
      <c r="O3036" s="43">
        <v>45277</v>
      </c>
      <c r="P3036" s="36">
        <v>0</v>
      </c>
    </row>
    <row r="3037" spans="1:16" ht="13.15" customHeight="1" x14ac:dyDescent="0.25">
      <c r="A3037" s="33" t="s">
        <v>64</v>
      </c>
      <c r="B3037" s="45" t="s">
        <v>3377</v>
      </c>
      <c r="C3037" s="46">
        <v>4</v>
      </c>
      <c r="D3037" s="47" t="s">
        <v>88</v>
      </c>
      <c r="E3037" s="34">
        <v>44945</v>
      </c>
      <c r="F3037" s="33" t="s">
        <v>5576</v>
      </c>
      <c r="G3037" s="33" t="s">
        <v>3387</v>
      </c>
      <c r="H3037" s="37"/>
      <c r="I3037" s="35">
        <v>7357.5419999999995</v>
      </c>
      <c r="J3037" s="35">
        <v>7357.5419999999995</v>
      </c>
      <c r="K3037" s="35">
        <v>1397.933</v>
      </c>
      <c r="L3037" s="35">
        <v>8755.4750000000004</v>
      </c>
      <c r="M3037" s="35">
        <v>8755.4750000000004</v>
      </c>
      <c r="N3037" s="33" t="s">
        <v>3386</v>
      </c>
      <c r="O3037" s="43">
        <v>45277</v>
      </c>
      <c r="P3037" s="36">
        <v>0</v>
      </c>
    </row>
    <row r="3038" spans="1:16" ht="13.15" customHeight="1" x14ac:dyDescent="0.25">
      <c r="A3038" s="33" t="s">
        <v>64</v>
      </c>
      <c r="B3038" s="45" t="s">
        <v>3377</v>
      </c>
      <c r="C3038" s="46">
        <v>5</v>
      </c>
      <c r="D3038" s="47" t="s">
        <v>88</v>
      </c>
      <c r="E3038" s="34">
        <v>44949</v>
      </c>
      <c r="F3038" s="33" t="s">
        <v>5574</v>
      </c>
      <c r="G3038" s="33" t="s">
        <v>3388</v>
      </c>
      <c r="H3038" s="37"/>
      <c r="I3038" s="35">
        <v>31543.125</v>
      </c>
      <c r="J3038" s="35">
        <v>31543.125</v>
      </c>
      <c r="K3038" s="35">
        <v>5993.1940000000004</v>
      </c>
      <c r="L3038" s="35">
        <v>37536.319000000003</v>
      </c>
      <c r="M3038" s="36">
        <v>0</v>
      </c>
      <c r="N3038" s="37"/>
      <c r="O3038" s="33"/>
      <c r="P3038" s="35">
        <v>37536.319000000003</v>
      </c>
    </row>
    <row r="3039" spans="1:16" ht="13.15" customHeight="1" x14ac:dyDescent="0.25">
      <c r="A3039" s="33" t="s">
        <v>64</v>
      </c>
      <c r="B3039" s="45" t="s">
        <v>3377</v>
      </c>
      <c r="C3039" s="46">
        <v>6</v>
      </c>
      <c r="D3039" s="47" t="s">
        <v>88</v>
      </c>
      <c r="E3039" s="34">
        <v>44950</v>
      </c>
      <c r="F3039" s="33" t="s">
        <v>5577</v>
      </c>
      <c r="G3039" s="33" t="s">
        <v>3389</v>
      </c>
      <c r="H3039" s="37"/>
      <c r="I3039" s="35">
        <v>7380.9705000000004</v>
      </c>
      <c r="J3039" s="35">
        <v>7380.9705000000004</v>
      </c>
      <c r="K3039" s="35">
        <v>1402.3844999999999</v>
      </c>
      <c r="L3039" s="35">
        <v>8783.3549999999996</v>
      </c>
      <c r="M3039" s="35">
        <v>8783.3549999999996</v>
      </c>
      <c r="N3039" s="33" t="s">
        <v>3383</v>
      </c>
      <c r="O3039" s="43">
        <v>45060</v>
      </c>
      <c r="P3039" s="36">
        <v>0</v>
      </c>
    </row>
    <row r="3040" spans="1:16" ht="13.15" customHeight="1" x14ac:dyDescent="0.25">
      <c r="A3040" s="33" t="s">
        <v>64</v>
      </c>
      <c r="B3040" s="45" t="s">
        <v>3377</v>
      </c>
      <c r="C3040" s="46">
        <v>7</v>
      </c>
      <c r="D3040" s="47" t="s">
        <v>88</v>
      </c>
      <c r="E3040" s="34">
        <v>44950</v>
      </c>
      <c r="F3040" s="33" t="s">
        <v>5578</v>
      </c>
      <c r="G3040" s="33" t="s">
        <v>3390</v>
      </c>
      <c r="H3040" s="33" t="s">
        <v>3888</v>
      </c>
      <c r="I3040" s="35">
        <v>6232.7699999999995</v>
      </c>
      <c r="J3040" s="35">
        <v>6232.7699999999995</v>
      </c>
      <c r="K3040" s="35">
        <v>1184.2265</v>
      </c>
      <c r="L3040" s="35">
        <v>7416.9964999999993</v>
      </c>
      <c r="M3040" s="35">
        <v>7416.9964999999993</v>
      </c>
      <c r="N3040" s="33" t="s">
        <v>3391</v>
      </c>
      <c r="O3040" s="43">
        <v>44949</v>
      </c>
      <c r="P3040" s="36">
        <v>0</v>
      </c>
    </row>
    <row r="3041" spans="1:16" ht="13.15" customHeight="1" x14ac:dyDescent="0.25">
      <c r="A3041" s="33" t="s">
        <v>64</v>
      </c>
      <c r="B3041" s="45" t="s">
        <v>3377</v>
      </c>
      <c r="C3041" s="46">
        <v>8</v>
      </c>
      <c r="D3041" s="47" t="s">
        <v>88</v>
      </c>
      <c r="E3041" s="34">
        <v>44962</v>
      </c>
      <c r="F3041" s="33" t="s">
        <v>5579</v>
      </c>
      <c r="G3041" s="33" t="s">
        <v>3392</v>
      </c>
      <c r="H3041" s="33" t="s">
        <v>3841</v>
      </c>
      <c r="I3041" s="35">
        <v>61209.581999999995</v>
      </c>
      <c r="J3041" s="35">
        <v>61209.581999999995</v>
      </c>
      <c r="K3041" s="35">
        <v>4789.8204999999998</v>
      </c>
      <c r="L3041" s="35">
        <v>65999.402499999997</v>
      </c>
      <c r="M3041" s="35">
        <v>65999.402499999997</v>
      </c>
      <c r="N3041" s="33" t="s">
        <v>3393</v>
      </c>
      <c r="O3041" s="43">
        <v>44970</v>
      </c>
      <c r="P3041" s="36">
        <v>0</v>
      </c>
    </row>
    <row r="3042" spans="1:16" ht="13.15" customHeight="1" x14ac:dyDescent="0.25">
      <c r="A3042" s="33" t="s">
        <v>64</v>
      </c>
      <c r="B3042" s="45" t="s">
        <v>3377</v>
      </c>
      <c r="C3042" s="46">
        <v>9</v>
      </c>
      <c r="D3042" s="47" t="s">
        <v>88</v>
      </c>
      <c r="E3042" s="34">
        <v>44983</v>
      </c>
      <c r="F3042" s="33" t="s">
        <v>5580</v>
      </c>
      <c r="G3042" s="33" t="s">
        <v>3394</v>
      </c>
      <c r="H3042" s="33" t="s">
        <v>3832</v>
      </c>
      <c r="I3042" s="35">
        <v>300</v>
      </c>
      <c r="J3042" s="35">
        <v>300</v>
      </c>
      <c r="K3042" s="35">
        <v>57</v>
      </c>
      <c r="L3042" s="35">
        <v>357</v>
      </c>
      <c r="M3042" s="35">
        <v>357</v>
      </c>
      <c r="N3042" s="33" t="s">
        <v>3395</v>
      </c>
      <c r="O3042" s="43">
        <v>44983</v>
      </c>
      <c r="P3042" s="36">
        <v>0</v>
      </c>
    </row>
    <row r="3043" spans="1:16" ht="13.15" customHeight="1" x14ac:dyDescent="0.25">
      <c r="A3043" s="33" t="s">
        <v>64</v>
      </c>
      <c r="B3043" s="45" t="s">
        <v>3377</v>
      </c>
      <c r="C3043" s="46">
        <v>10</v>
      </c>
      <c r="D3043" s="47" t="s">
        <v>88</v>
      </c>
      <c r="E3043" s="34">
        <v>44994</v>
      </c>
      <c r="F3043" s="33" t="s">
        <v>5581</v>
      </c>
      <c r="G3043" s="33" t="s">
        <v>3396</v>
      </c>
      <c r="H3043" s="37"/>
      <c r="I3043" s="35">
        <v>15782.792000000001</v>
      </c>
      <c r="J3043" s="35">
        <v>15782.792000000001</v>
      </c>
      <c r="K3043" s="35">
        <v>2998.7305000000001</v>
      </c>
      <c r="L3043" s="35">
        <v>18781.522499999999</v>
      </c>
      <c r="M3043" s="35">
        <v>18781.522499999999</v>
      </c>
      <c r="N3043" s="33" t="s">
        <v>3397</v>
      </c>
      <c r="O3043" s="43">
        <v>45168</v>
      </c>
      <c r="P3043" s="36">
        <v>0</v>
      </c>
    </row>
    <row r="3044" spans="1:16" ht="13.15" customHeight="1" x14ac:dyDescent="0.25">
      <c r="A3044" s="33" t="s">
        <v>64</v>
      </c>
      <c r="B3044" s="45" t="s">
        <v>3377</v>
      </c>
      <c r="C3044" s="46">
        <v>11</v>
      </c>
      <c r="D3044" s="47" t="s">
        <v>88</v>
      </c>
      <c r="E3044" s="34">
        <v>44994</v>
      </c>
      <c r="F3044" s="33" t="s">
        <v>5582</v>
      </c>
      <c r="G3044" s="33" t="s">
        <v>3398</v>
      </c>
      <c r="H3044" s="37"/>
      <c r="I3044" s="35">
        <v>33161.9375</v>
      </c>
      <c r="J3044" s="35">
        <v>33161.9375</v>
      </c>
      <c r="K3044" s="35">
        <v>6300.768</v>
      </c>
      <c r="L3044" s="35">
        <v>39462.705499999996</v>
      </c>
      <c r="M3044" s="35">
        <v>39462.705499999996</v>
      </c>
      <c r="N3044" s="33" t="s">
        <v>3383</v>
      </c>
      <c r="O3044" s="43">
        <v>45033</v>
      </c>
      <c r="P3044" s="36">
        <v>0</v>
      </c>
    </row>
    <row r="3045" spans="1:16" ht="13.15" customHeight="1" x14ac:dyDescent="0.25">
      <c r="A3045" s="33" t="s">
        <v>64</v>
      </c>
      <c r="B3045" s="45" t="s">
        <v>3377</v>
      </c>
      <c r="C3045" s="46">
        <v>12</v>
      </c>
      <c r="D3045" s="47" t="s">
        <v>88</v>
      </c>
      <c r="E3045" s="34">
        <v>45004</v>
      </c>
      <c r="F3045" s="33" t="s">
        <v>5583</v>
      </c>
      <c r="G3045" s="33" t="s">
        <v>3399</v>
      </c>
      <c r="H3045" s="37"/>
      <c r="I3045" s="35">
        <v>49442.460500000001</v>
      </c>
      <c r="J3045" s="35">
        <v>49442.460500000001</v>
      </c>
      <c r="K3045" s="35">
        <v>9394.067500000001</v>
      </c>
      <c r="L3045" s="35">
        <v>58836.528000000006</v>
      </c>
      <c r="M3045" s="35">
        <v>58836.528000000006</v>
      </c>
      <c r="N3045" s="33" t="s">
        <v>3383</v>
      </c>
      <c r="O3045" s="43">
        <v>45020</v>
      </c>
      <c r="P3045" s="36">
        <v>0</v>
      </c>
    </row>
    <row r="3046" spans="1:16" ht="13.15" customHeight="1" x14ac:dyDescent="0.25">
      <c r="A3046" s="33" t="s">
        <v>64</v>
      </c>
      <c r="B3046" s="45" t="s">
        <v>3377</v>
      </c>
      <c r="C3046" s="46">
        <v>13</v>
      </c>
      <c r="D3046" s="47" t="s">
        <v>88</v>
      </c>
      <c r="E3046" s="34">
        <v>45005</v>
      </c>
      <c r="F3046" s="33" t="s">
        <v>5584</v>
      </c>
      <c r="G3046" s="33" t="s">
        <v>599</v>
      </c>
      <c r="H3046" s="33" t="s">
        <v>3889</v>
      </c>
      <c r="I3046" s="35">
        <v>2000</v>
      </c>
      <c r="J3046" s="35">
        <v>2000</v>
      </c>
      <c r="K3046" s="35">
        <v>0</v>
      </c>
      <c r="L3046" s="35">
        <v>2000</v>
      </c>
      <c r="M3046" s="35">
        <v>2000</v>
      </c>
      <c r="N3046" s="33" t="s">
        <v>3383</v>
      </c>
      <c r="O3046" s="43">
        <v>45013</v>
      </c>
      <c r="P3046" s="36">
        <v>0</v>
      </c>
    </row>
    <row r="3047" spans="1:16" ht="13.15" customHeight="1" x14ac:dyDescent="0.25">
      <c r="A3047" s="33" t="s">
        <v>64</v>
      </c>
      <c r="B3047" s="45" t="s">
        <v>3377</v>
      </c>
      <c r="C3047" s="46">
        <v>14</v>
      </c>
      <c r="D3047" s="47" t="s">
        <v>88</v>
      </c>
      <c r="E3047" s="34">
        <v>45007</v>
      </c>
      <c r="F3047" s="33" t="s">
        <v>5585</v>
      </c>
      <c r="G3047" s="33" t="s">
        <v>3400</v>
      </c>
      <c r="H3047" s="33" t="s">
        <v>3842</v>
      </c>
      <c r="I3047" s="35">
        <v>300000.01500000001</v>
      </c>
      <c r="J3047" s="35">
        <v>300000.01500000001</v>
      </c>
      <c r="K3047" s="35">
        <v>0</v>
      </c>
      <c r="L3047" s="35">
        <v>300000.01500000001</v>
      </c>
      <c r="M3047" s="35">
        <v>300000</v>
      </c>
      <c r="N3047" s="33" t="s">
        <v>3386</v>
      </c>
      <c r="O3047" s="43">
        <v>45095</v>
      </c>
      <c r="P3047" s="36">
        <v>0</v>
      </c>
    </row>
    <row r="3048" spans="1:16" ht="13.15" customHeight="1" x14ac:dyDescent="0.25">
      <c r="A3048" s="33" t="s">
        <v>64</v>
      </c>
      <c r="B3048" s="45" t="s">
        <v>3377</v>
      </c>
      <c r="C3048" s="46">
        <v>15</v>
      </c>
      <c r="D3048" s="47" t="s">
        <v>88</v>
      </c>
      <c r="E3048" s="34">
        <v>45007</v>
      </c>
      <c r="F3048" s="33" t="s">
        <v>5585</v>
      </c>
      <c r="G3048" s="33" t="s">
        <v>3401</v>
      </c>
      <c r="H3048" s="37"/>
      <c r="I3048" s="35">
        <v>7500</v>
      </c>
      <c r="J3048" s="35">
        <v>7500</v>
      </c>
      <c r="K3048" s="35">
        <v>1425</v>
      </c>
      <c r="L3048" s="35">
        <v>8925</v>
      </c>
      <c r="M3048" s="35">
        <v>0</v>
      </c>
      <c r="N3048" s="37"/>
      <c r="O3048" s="33"/>
      <c r="P3048" s="35">
        <v>0</v>
      </c>
    </row>
    <row r="3049" spans="1:16" ht="13.15" customHeight="1" x14ac:dyDescent="0.25">
      <c r="A3049" s="33" t="s">
        <v>64</v>
      </c>
      <c r="B3049" s="45" t="s">
        <v>3377</v>
      </c>
      <c r="C3049" s="46">
        <v>16</v>
      </c>
      <c r="D3049" s="47" t="s">
        <v>88</v>
      </c>
      <c r="E3049" s="34">
        <v>45007</v>
      </c>
      <c r="F3049" s="33" t="s">
        <v>5585</v>
      </c>
      <c r="G3049" s="33" t="s">
        <v>3402</v>
      </c>
      <c r="H3049" s="37"/>
      <c r="I3049" s="35">
        <v>8400</v>
      </c>
      <c r="J3049" s="35">
        <v>8400</v>
      </c>
      <c r="K3049" s="35">
        <v>1596</v>
      </c>
      <c r="L3049" s="35">
        <v>9996</v>
      </c>
      <c r="M3049" s="35">
        <v>9996</v>
      </c>
      <c r="N3049" s="33" t="s">
        <v>3386</v>
      </c>
      <c r="O3049" s="43">
        <v>45095</v>
      </c>
      <c r="P3049" s="36">
        <v>0</v>
      </c>
    </row>
    <row r="3050" spans="1:16" ht="13.15" customHeight="1" x14ac:dyDescent="0.25">
      <c r="A3050" s="33" t="s">
        <v>64</v>
      </c>
      <c r="B3050" s="45" t="s">
        <v>3377</v>
      </c>
      <c r="C3050" s="46">
        <v>17</v>
      </c>
      <c r="D3050" s="47" t="s">
        <v>88</v>
      </c>
      <c r="E3050" s="34">
        <v>45012</v>
      </c>
      <c r="F3050" s="33" t="s">
        <v>5586</v>
      </c>
      <c r="G3050" s="33" t="s">
        <v>3403</v>
      </c>
      <c r="H3050" s="37"/>
      <c r="I3050" s="35">
        <v>113056.99299999999</v>
      </c>
      <c r="J3050" s="35">
        <v>113056.99299999999</v>
      </c>
      <c r="K3050" s="35">
        <v>21480.8285</v>
      </c>
      <c r="L3050" s="35">
        <v>134537.82150000002</v>
      </c>
      <c r="M3050" s="35">
        <v>134537.82150000002</v>
      </c>
      <c r="N3050" s="33" t="s">
        <v>3386</v>
      </c>
      <c r="O3050" s="43">
        <v>45049</v>
      </c>
      <c r="P3050" s="36">
        <v>0</v>
      </c>
    </row>
    <row r="3051" spans="1:16" ht="13.15" customHeight="1" x14ac:dyDescent="0.25">
      <c r="A3051" s="33" t="s">
        <v>64</v>
      </c>
      <c r="B3051" s="45" t="s">
        <v>3377</v>
      </c>
      <c r="C3051" s="46">
        <v>18</v>
      </c>
      <c r="D3051" s="47" t="s">
        <v>88</v>
      </c>
      <c r="E3051" s="34">
        <v>45024</v>
      </c>
      <c r="F3051" s="33" t="s">
        <v>5587</v>
      </c>
      <c r="G3051" s="33" t="s">
        <v>3404</v>
      </c>
      <c r="H3051" s="33" t="s">
        <v>90</v>
      </c>
      <c r="I3051" s="35">
        <v>2000</v>
      </c>
      <c r="J3051" s="35">
        <v>2000</v>
      </c>
      <c r="K3051" s="35">
        <v>0</v>
      </c>
      <c r="L3051" s="35">
        <v>2000</v>
      </c>
      <c r="M3051" s="35">
        <v>2000</v>
      </c>
      <c r="N3051" s="33" t="s">
        <v>3405</v>
      </c>
      <c r="O3051" s="43">
        <v>45257</v>
      </c>
      <c r="P3051" s="36">
        <v>0</v>
      </c>
    </row>
    <row r="3052" spans="1:16" ht="13.15" customHeight="1" x14ac:dyDescent="0.25">
      <c r="A3052" s="33" t="s">
        <v>64</v>
      </c>
      <c r="B3052" s="45" t="s">
        <v>3377</v>
      </c>
      <c r="C3052" s="46">
        <v>19</v>
      </c>
      <c r="D3052" s="47" t="s">
        <v>88</v>
      </c>
      <c r="E3052" s="34">
        <v>45026</v>
      </c>
      <c r="F3052" s="33" t="s">
        <v>5588</v>
      </c>
      <c r="G3052" s="33" t="s">
        <v>3406</v>
      </c>
      <c r="H3052" s="33" t="s">
        <v>90</v>
      </c>
      <c r="I3052" s="35">
        <v>500</v>
      </c>
      <c r="J3052" s="35">
        <v>500</v>
      </c>
      <c r="K3052" s="35">
        <v>0</v>
      </c>
      <c r="L3052" s="35">
        <v>500</v>
      </c>
      <c r="M3052" s="35">
        <v>500</v>
      </c>
      <c r="N3052" s="33" t="s">
        <v>3383</v>
      </c>
      <c r="O3052" s="43">
        <v>45224</v>
      </c>
      <c r="P3052" s="36">
        <v>0</v>
      </c>
    </row>
    <row r="3053" spans="1:16" ht="13.15" customHeight="1" x14ac:dyDescent="0.25">
      <c r="A3053" s="33" t="s">
        <v>64</v>
      </c>
      <c r="B3053" s="45" t="s">
        <v>3377</v>
      </c>
      <c r="C3053" s="46">
        <v>20</v>
      </c>
      <c r="D3053" s="47" t="s">
        <v>88</v>
      </c>
      <c r="E3053" s="34">
        <v>45036</v>
      </c>
      <c r="F3053" s="33" t="s">
        <v>5589</v>
      </c>
      <c r="G3053" s="33" t="s">
        <v>3407</v>
      </c>
      <c r="H3053" s="37"/>
      <c r="I3053" s="35">
        <v>3000</v>
      </c>
      <c r="J3053" s="35">
        <v>3000</v>
      </c>
      <c r="K3053" s="35">
        <v>570</v>
      </c>
      <c r="L3053" s="35">
        <v>3570</v>
      </c>
      <c r="M3053" s="35">
        <v>3570</v>
      </c>
      <c r="N3053" s="33" t="s">
        <v>3408</v>
      </c>
      <c r="O3053" s="43">
        <v>45042</v>
      </c>
      <c r="P3053" s="36">
        <v>0</v>
      </c>
    </row>
    <row r="3054" spans="1:16" ht="13.15" customHeight="1" x14ac:dyDescent="0.25">
      <c r="A3054" s="33" t="s">
        <v>64</v>
      </c>
      <c r="B3054" s="45" t="s">
        <v>3377</v>
      </c>
      <c r="C3054" s="46">
        <v>21</v>
      </c>
      <c r="D3054" s="47" t="s">
        <v>88</v>
      </c>
      <c r="E3054" s="34">
        <v>45034</v>
      </c>
      <c r="F3054" s="33" t="s">
        <v>5259</v>
      </c>
      <c r="G3054" s="33" t="s">
        <v>3409</v>
      </c>
      <c r="H3054" s="33" t="s">
        <v>365</v>
      </c>
      <c r="I3054" s="35">
        <v>91791.702000000005</v>
      </c>
      <c r="J3054" s="35">
        <v>91791.702000000005</v>
      </c>
      <c r="K3054" s="35">
        <v>17440.423499999997</v>
      </c>
      <c r="L3054" s="35">
        <v>109232.12549999999</v>
      </c>
      <c r="M3054" s="35">
        <v>109232.12549999999</v>
      </c>
      <c r="N3054" s="33" t="s">
        <v>3383</v>
      </c>
      <c r="O3054" s="43">
        <v>45208</v>
      </c>
      <c r="P3054" s="36">
        <v>0</v>
      </c>
    </row>
    <row r="3055" spans="1:16" ht="13.15" customHeight="1" x14ac:dyDescent="0.25">
      <c r="A3055" s="33" t="s">
        <v>64</v>
      </c>
      <c r="B3055" s="45" t="s">
        <v>3377</v>
      </c>
      <c r="C3055" s="46">
        <v>22</v>
      </c>
      <c r="D3055" s="47" t="s">
        <v>88</v>
      </c>
      <c r="E3055" s="34">
        <v>45040</v>
      </c>
      <c r="F3055" s="33" t="s">
        <v>5590</v>
      </c>
      <c r="G3055" s="33" t="s">
        <v>3410</v>
      </c>
      <c r="H3055" s="37"/>
      <c r="I3055" s="35">
        <v>352048.97499999998</v>
      </c>
      <c r="J3055" s="35">
        <v>352048.97499999998</v>
      </c>
      <c r="K3055" s="35">
        <v>66889.305500000002</v>
      </c>
      <c r="L3055" s="35">
        <v>418938.28049999999</v>
      </c>
      <c r="M3055" s="35">
        <v>418938.28049999999</v>
      </c>
      <c r="N3055" s="33" t="s">
        <v>3383</v>
      </c>
      <c r="O3055" s="43">
        <v>45081</v>
      </c>
      <c r="P3055" s="36">
        <v>0</v>
      </c>
    </row>
    <row r="3056" spans="1:16" ht="13.15" customHeight="1" x14ac:dyDescent="0.25">
      <c r="A3056" s="33" t="s">
        <v>64</v>
      </c>
      <c r="B3056" s="45" t="s">
        <v>3377</v>
      </c>
      <c r="C3056" s="46">
        <v>23</v>
      </c>
      <c r="D3056" s="47" t="s">
        <v>88</v>
      </c>
      <c r="E3056" s="34">
        <v>45040</v>
      </c>
      <c r="F3056" s="33" t="s">
        <v>5591</v>
      </c>
      <c r="G3056" s="33" t="s">
        <v>3411</v>
      </c>
      <c r="H3056" s="33" t="s">
        <v>90</v>
      </c>
      <c r="I3056" s="35">
        <v>1500</v>
      </c>
      <c r="J3056" s="35">
        <v>1500</v>
      </c>
      <c r="K3056" s="35">
        <v>0</v>
      </c>
      <c r="L3056" s="35">
        <v>1500</v>
      </c>
      <c r="M3056" s="35">
        <v>0</v>
      </c>
      <c r="N3056" s="37"/>
      <c r="O3056" s="33"/>
      <c r="P3056" s="35">
        <v>0</v>
      </c>
    </row>
    <row r="3057" spans="1:16" ht="13.15" customHeight="1" x14ac:dyDescent="0.25">
      <c r="A3057" s="33" t="s">
        <v>64</v>
      </c>
      <c r="B3057" s="45" t="s">
        <v>3377</v>
      </c>
      <c r="C3057" s="46">
        <v>24</v>
      </c>
      <c r="D3057" s="47" t="s">
        <v>88</v>
      </c>
      <c r="E3057" s="34">
        <v>45041</v>
      </c>
      <c r="F3057" s="33" t="s">
        <v>4792</v>
      </c>
      <c r="G3057" s="33" t="s">
        <v>3412</v>
      </c>
      <c r="H3057" s="37"/>
      <c r="I3057" s="35">
        <v>79515.625</v>
      </c>
      <c r="J3057" s="35">
        <v>79515.625</v>
      </c>
      <c r="K3057" s="35">
        <v>15107.969000000001</v>
      </c>
      <c r="L3057" s="35">
        <v>94623.593999999997</v>
      </c>
      <c r="M3057" s="35">
        <v>94623.593999999997</v>
      </c>
      <c r="N3057" s="33" t="s">
        <v>3383</v>
      </c>
      <c r="O3057" s="43">
        <v>45062</v>
      </c>
      <c r="P3057" s="36">
        <v>0</v>
      </c>
    </row>
    <row r="3058" spans="1:16" ht="13.15" customHeight="1" x14ac:dyDescent="0.25">
      <c r="A3058" s="33" t="s">
        <v>64</v>
      </c>
      <c r="B3058" s="45" t="s">
        <v>3377</v>
      </c>
      <c r="C3058" s="46">
        <v>25</v>
      </c>
      <c r="D3058" s="47" t="s">
        <v>88</v>
      </c>
      <c r="E3058" s="34">
        <v>45048</v>
      </c>
      <c r="F3058" s="33" t="s">
        <v>5575</v>
      </c>
      <c r="G3058" s="33" t="s">
        <v>3413</v>
      </c>
      <c r="H3058" s="37"/>
      <c r="I3058" s="35">
        <v>212622.87999999998</v>
      </c>
      <c r="J3058" s="35">
        <v>212622.87999999998</v>
      </c>
      <c r="K3058" s="35">
        <v>9618.3474999999999</v>
      </c>
      <c r="L3058" s="35">
        <v>222241.22749999998</v>
      </c>
      <c r="M3058" s="35">
        <v>222241.22749999998</v>
      </c>
      <c r="N3058" s="33" t="s">
        <v>3414</v>
      </c>
      <c r="O3058" s="43">
        <v>45166</v>
      </c>
      <c r="P3058" s="36">
        <v>0</v>
      </c>
    </row>
    <row r="3059" spans="1:16" ht="13.15" customHeight="1" x14ac:dyDescent="0.25">
      <c r="A3059" s="33" t="s">
        <v>64</v>
      </c>
      <c r="B3059" s="45" t="s">
        <v>3377</v>
      </c>
      <c r="C3059" s="46">
        <v>26</v>
      </c>
      <c r="D3059" s="47" t="s">
        <v>88</v>
      </c>
      <c r="E3059" s="34">
        <v>45048</v>
      </c>
      <c r="F3059" s="33" t="s">
        <v>5575</v>
      </c>
      <c r="G3059" s="33" t="s">
        <v>3415</v>
      </c>
      <c r="H3059" s="37"/>
      <c r="I3059" s="35">
        <v>19504.25</v>
      </c>
      <c r="J3059" s="35">
        <v>19504.25</v>
      </c>
      <c r="K3059" s="35">
        <v>3705.8074999999999</v>
      </c>
      <c r="L3059" s="35">
        <v>23210.057500000003</v>
      </c>
      <c r="M3059" s="35">
        <v>23210.057500000003</v>
      </c>
      <c r="N3059" s="33" t="s">
        <v>3383</v>
      </c>
      <c r="O3059" s="43">
        <v>45048</v>
      </c>
      <c r="P3059" s="36">
        <v>0</v>
      </c>
    </row>
    <row r="3060" spans="1:16" ht="13.15" customHeight="1" x14ac:dyDescent="0.25">
      <c r="A3060" s="33" t="s">
        <v>64</v>
      </c>
      <c r="B3060" s="45" t="s">
        <v>3377</v>
      </c>
      <c r="C3060" s="46">
        <v>27</v>
      </c>
      <c r="D3060" s="47" t="s">
        <v>88</v>
      </c>
      <c r="E3060" s="34">
        <v>45053</v>
      </c>
      <c r="F3060" s="33" t="s">
        <v>5583</v>
      </c>
      <c r="G3060" s="33" t="s">
        <v>3411</v>
      </c>
      <c r="H3060" s="33" t="s">
        <v>90</v>
      </c>
      <c r="I3060" s="35">
        <v>3050</v>
      </c>
      <c r="J3060" s="35">
        <v>3050</v>
      </c>
      <c r="K3060" s="35">
        <v>0</v>
      </c>
      <c r="L3060" s="35">
        <v>3050</v>
      </c>
      <c r="M3060" s="35">
        <v>0</v>
      </c>
      <c r="N3060" s="37"/>
      <c r="O3060" s="33"/>
      <c r="P3060" s="35">
        <v>0</v>
      </c>
    </row>
    <row r="3061" spans="1:16" ht="13.15" customHeight="1" x14ac:dyDescent="0.25">
      <c r="A3061" s="33" t="s">
        <v>64</v>
      </c>
      <c r="B3061" s="45" t="s">
        <v>3377</v>
      </c>
      <c r="C3061" s="46">
        <v>28</v>
      </c>
      <c r="D3061" s="47" t="s">
        <v>88</v>
      </c>
      <c r="E3061" s="34">
        <v>45054</v>
      </c>
      <c r="F3061" s="33" t="s">
        <v>5592</v>
      </c>
      <c r="G3061" s="33" t="s">
        <v>3416</v>
      </c>
      <c r="H3061" s="33" t="s">
        <v>3843</v>
      </c>
      <c r="I3061" s="35">
        <v>10199.07</v>
      </c>
      <c r="J3061" s="35">
        <v>10199.07</v>
      </c>
      <c r="K3061" s="35">
        <v>1937.8235</v>
      </c>
      <c r="L3061" s="35">
        <v>12136.8935</v>
      </c>
      <c r="M3061" s="35">
        <v>12136.8935</v>
      </c>
      <c r="N3061" s="33" t="s">
        <v>3417</v>
      </c>
      <c r="O3061" s="43">
        <v>45054</v>
      </c>
      <c r="P3061" s="36">
        <v>0</v>
      </c>
    </row>
    <row r="3062" spans="1:16" ht="13.15" customHeight="1" x14ac:dyDescent="0.25">
      <c r="A3062" s="33" t="s">
        <v>64</v>
      </c>
      <c r="B3062" s="45" t="s">
        <v>3377</v>
      </c>
      <c r="C3062" s="46">
        <v>29</v>
      </c>
      <c r="D3062" s="47" t="s">
        <v>88</v>
      </c>
      <c r="E3062" s="34">
        <v>45090</v>
      </c>
      <c r="F3062" s="33" t="s">
        <v>5593</v>
      </c>
      <c r="G3062" s="33" t="s">
        <v>3418</v>
      </c>
      <c r="H3062" s="33" t="s">
        <v>3890</v>
      </c>
      <c r="I3062" s="35">
        <v>12704.357</v>
      </c>
      <c r="J3062" s="35">
        <v>12704.357</v>
      </c>
      <c r="K3062" s="35">
        <v>2413.8275000000003</v>
      </c>
      <c r="L3062" s="35">
        <v>15118.184499999999</v>
      </c>
      <c r="M3062" s="35">
        <v>0</v>
      </c>
      <c r="N3062" s="37"/>
      <c r="O3062" s="33"/>
      <c r="P3062" s="35">
        <v>0</v>
      </c>
    </row>
    <row r="3063" spans="1:16" ht="13.15" customHeight="1" x14ac:dyDescent="0.25">
      <c r="A3063" s="33" t="s">
        <v>64</v>
      </c>
      <c r="B3063" s="45" t="s">
        <v>3377</v>
      </c>
      <c r="C3063" s="46">
        <v>30</v>
      </c>
      <c r="D3063" s="47" t="s">
        <v>88</v>
      </c>
      <c r="E3063" s="34">
        <v>45090</v>
      </c>
      <c r="F3063" s="33" t="s">
        <v>5583</v>
      </c>
      <c r="G3063" s="33" t="s">
        <v>3419</v>
      </c>
      <c r="H3063" s="37"/>
      <c r="I3063" s="35">
        <v>9304.6669999999995</v>
      </c>
      <c r="J3063" s="35">
        <v>9304.6669999999995</v>
      </c>
      <c r="K3063" s="35">
        <v>1767.8865000000001</v>
      </c>
      <c r="L3063" s="35">
        <v>11072.5535</v>
      </c>
      <c r="M3063" s="35">
        <v>0</v>
      </c>
      <c r="N3063" s="37"/>
      <c r="O3063" s="33"/>
      <c r="P3063" s="35">
        <v>0</v>
      </c>
    </row>
    <row r="3064" spans="1:16" ht="13.15" customHeight="1" x14ac:dyDescent="0.25">
      <c r="A3064" s="33" t="s">
        <v>64</v>
      </c>
      <c r="B3064" s="45" t="s">
        <v>3377</v>
      </c>
      <c r="C3064" s="46">
        <v>31</v>
      </c>
      <c r="D3064" s="47" t="s">
        <v>88</v>
      </c>
      <c r="E3064" s="34">
        <v>45102</v>
      </c>
      <c r="F3064" s="33" t="s">
        <v>5594</v>
      </c>
      <c r="G3064" s="33" t="s">
        <v>3420</v>
      </c>
      <c r="H3064" s="37"/>
      <c r="I3064" s="35">
        <v>19504.25</v>
      </c>
      <c r="J3064" s="35">
        <v>19504.25</v>
      </c>
      <c r="K3064" s="35">
        <v>3705.8074999999999</v>
      </c>
      <c r="L3064" s="35">
        <v>23210.057500000003</v>
      </c>
      <c r="M3064" s="35">
        <v>0</v>
      </c>
      <c r="N3064" s="37"/>
      <c r="O3064" s="33"/>
      <c r="P3064" s="35">
        <v>0</v>
      </c>
    </row>
    <row r="3065" spans="1:16" ht="13.15" customHeight="1" x14ac:dyDescent="0.25">
      <c r="A3065" s="33" t="s">
        <v>64</v>
      </c>
      <c r="B3065" s="45" t="s">
        <v>3377</v>
      </c>
      <c r="C3065" s="46">
        <v>32</v>
      </c>
      <c r="D3065" s="47" t="s">
        <v>88</v>
      </c>
      <c r="E3065" s="34">
        <v>45111</v>
      </c>
      <c r="F3065" s="33" t="s">
        <v>5595</v>
      </c>
      <c r="G3065" s="33" t="s">
        <v>3421</v>
      </c>
      <c r="H3065" s="37"/>
      <c r="I3065" s="35">
        <v>8224.6634999999987</v>
      </c>
      <c r="J3065" s="35">
        <v>8224.6634999999987</v>
      </c>
      <c r="K3065" s="35">
        <v>1562.6860000000001</v>
      </c>
      <c r="L3065" s="35">
        <v>9787.3495000000003</v>
      </c>
      <c r="M3065" s="35">
        <v>9787.3495000000003</v>
      </c>
      <c r="N3065" s="33" t="s">
        <v>3422</v>
      </c>
      <c r="O3065" s="43">
        <v>45110</v>
      </c>
      <c r="P3065" s="36">
        <v>0</v>
      </c>
    </row>
    <row r="3066" spans="1:16" ht="13.15" customHeight="1" x14ac:dyDescent="0.25">
      <c r="A3066" s="33" t="s">
        <v>64</v>
      </c>
      <c r="B3066" s="45" t="s">
        <v>3377</v>
      </c>
      <c r="C3066" s="46">
        <v>33</v>
      </c>
      <c r="D3066" s="47" t="s">
        <v>88</v>
      </c>
      <c r="E3066" s="34">
        <v>45111</v>
      </c>
      <c r="F3066" s="33" t="s">
        <v>4167</v>
      </c>
      <c r="G3066" s="33" t="s">
        <v>3423</v>
      </c>
      <c r="H3066" s="37"/>
      <c r="I3066" s="35">
        <v>5647.9400000000005</v>
      </c>
      <c r="J3066" s="35">
        <v>5647.9400000000005</v>
      </c>
      <c r="K3066" s="35">
        <v>1073.1084999999998</v>
      </c>
      <c r="L3066" s="35">
        <v>6721.0484999999999</v>
      </c>
      <c r="M3066" s="35">
        <v>0</v>
      </c>
      <c r="N3066" s="37"/>
      <c r="O3066" s="33"/>
      <c r="P3066" s="35">
        <v>0</v>
      </c>
    </row>
    <row r="3067" spans="1:16" ht="13.15" customHeight="1" x14ac:dyDescent="0.25">
      <c r="A3067" s="33" t="s">
        <v>64</v>
      </c>
      <c r="B3067" s="45" t="s">
        <v>3377</v>
      </c>
      <c r="C3067" s="46">
        <v>34</v>
      </c>
      <c r="D3067" s="47" t="s">
        <v>88</v>
      </c>
      <c r="E3067" s="34">
        <v>45113</v>
      </c>
      <c r="F3067" s="33" t="s">
        <v>5589</v>
      </c>
      <c r="G3067" s="33" t="s">
        <v>3424</v>
      </c>
      <c r="H3067" s="37"/>
      <c r="I3067" s="35">
        <v>4143.8860000000004</v>
      </c>
      <c r="J3067" s="35">
        <v>4143.8860000000004</v>
      </c>
      <c r="K3067" s="35">
        <v>787.33850000000007</v>
      </c>
      <c r="L3067" s="35">
        <v>4931.2245000000003</v>
      </c>
      <c r="M3067" s="35">
        <v>4931.2245000000003</v>
      </c>
      <c r="N3067" s="33" t="s">
        <v>3425</v>
      </c>
      <c r="O3067" s="43">
        <v>45110</v>
      </c>
      <c r="P3067" s="36">
        <v>0</v>
      </c>
    </row>
    <row r="3068" spans="1:16" ht="13.15" customHeight="1" x14ac:dyDescent="0.25">
      <c r="A3068" s="33" t="s">
        <v>64</v>
      </c>
      <c r="B3068" s="45" t="s">
        <v>3377</v>
      </c>
      <c r="C3068" s="46">
        <v>35</v>
      </c>
      <c r="D3068" s="47" t="s">
        <v>88</v>
      </c>
      <c r="E3068" s="34">
        <v>45124</v>
      </c>
      <c r="F3068" s="33" t="s">
        <v>5596</v>
      </c>
      <c r="G3068" s="33" t="s">
        <v>3426</v>
      </c>
      <c r="H3068" s="37"/>
      <c r="I3068" s="35">
        <v>863.6004999999999</v>
      </c>
      <c r="J3068" s="35">
        <v>863.6004999999999</v>
      </c>
      <c r="K3068" s="35">
        <v>164.084</v>
      </c>
      <c r="L3068" s="35">
        <v>1027.6844999999998</v>
      </c>
      <c r="M3068" s="35">
        <v>1027.6844999999998</v>
      </c>
      <c r="N3068" s="33" t="s">
        <v>3427</v>
      </c>
      <c r="O3068" s="43">
        <v>45126</v>
      </c>
      <c r="P3068" s="36">
        <v>0</v>
      </c>
    </row>
    <row r="3069" spans="1:16" ht="13.15" customHeight="1" x14ac:dyDescent="0.25">
      <c r="A3069" s="33" t="s">
        <v>64</v>
      </c>
      <c r="B3069" s="45" t="s">
        <v>3377</v>
      </c>
      <c r="C3069" s="46">
        <v>36</v>
      </c>
      <c r="D3069" s="47" t="s">
        <v>88</v>
      </c>
      <c r="E3069" s="34">
        <v>45140</v>
      </c>
      <c r="F3069" s="33" t="s">
        <v>5597</v>
      </c>
      <c r="G3069" s="33" t="s">
        <v>3428</v>
      </c>
      <c r="H3069" s="33" t="s">
        <v>3844</v>
      </c>
      <c r="I3069" s="35">
        <v>173384.28</v>
      </c>
      <c r="J3069" s="35">
        <v>173384.28</v>
      </c>
      <c r="K3069" s="35">
        <v>32943.012999999999</v>
      </c>
      <c r="L3069" s="35">
        <v>206327.29300000001</v>
      </c>
      <c r="M3069" s="35">
        <v>0</v>
      </c>
      <c r="N3069" s="37"/>
      <c r="O3069" s="33"/>
      <c r="P3069" s="35">
        <v>0</v>
      </c>
    </row>
    <row r="3070" spans="1:16" ht="13.15" customHeight="1" x14ac:dyDescent="0.25">
      <c r="A3070" s="33" t="s">
        <v>64</v>
      </c>
      <c r="B3070" s="45" t="s">
        <v>3377</v>
      </c>
      <c r="C3070" s="46">
        <v>37</v>
      </c>
      <c r="D3070" s="47" t="s">
        <v>88</v>
      </c>
      <c r="E3070" s="34">
        <v>45140</v>
      </c>
      <c r="F3070" s="33" t="s">
        <v>5598</v>
      </c>
      <c r="G3070" s="33" t="s">
        <v>3429</v>
      </c>
      <c r="H3070" s="33" t="s">
        <v>3844</v>
      </c>
      <c r="I3070" s="35">
        <v>30597.228000000003</v>
      </c>
      <c r="J3070" s="35">
        <v>30597.228000000003</v>
      </c>
      <c r="K3070" s="35">
        <v>5813.4735000000001</v>
      </c>
      <c r="L3070" s="35">
        <v>36410.701500000003</v>
      </c>
      <c r="M3070" s="35">
        <v>0</v>
      </c>
      <c r="N3070" s="37"/>
      <c r="O3070" s="33"/>
      <c r="P3070" s="35">
        <v>0</v>
      </c>
    </row>
    <row r="3071" spans="1:16" ht="13.15" customHeight="1" x14ac:dyDescent="0.25">
      <c r="A3071" s="33" t="s">
        <v>64</v>
      </c>
      <c r="B3071" s="45" t="s">
        <v>3377</v>
      </c>
      <c r="C3071" s="46">
        <v>38</v>
      </c>
      <c r="D3071" s="47" t="s">
        <v>88</v>
      </c>
      <c r="E3071" s="34">
        <v>45140</v>
      </c>
      <c r="F3071" s="33" t="s">
        <v>5599</v>
      </c>
      <c r="G3071" s="33" t="s">
        <v>3430</v>
      </c>
      <c r="H3071" s="33" t="s">
        <v>3844</v>
      </c>
      <c r="I3071" s="35">
        <v>30597.228000000003</v>
      </c>
      <c r="J3071" s="35">
        <v>30597.228000000003</v>
      </c>
      <c r="K3071" s="35">
        <v>5813.4735000000001</v>
      </c>
      <c r="L3071" s="35">
        <v>36410.701500000003</v>
      </c>
      <c r="M3071" s="35">
        <v>0</v>
      </c>
      <c r="N3071" s="37"/>
      <c r="O3071" s="33"/>
      <c r="P3071" s="35">
        <v>0</v>
      </c>
    </row>
    <row r="3072" spans="1:16" ht="13.15" customHeight="1" x14ac:dyDescent="0.25">
      <c r="A3072" s="33" t="s">
        <v>64</v>
      </c>
      <c r="B3072" s="45" t="s">
        <v>3377</v>
      </c>
      <c r="C3072" s="46">
        <v>39</v>
      </c>
      <c r="D3072" s="47" t="s">
        <v>88</v>
      </c>
      <c r="E3072" s="34">
        <v>45140</v>
      </c>
      <c r="F3072" s="33" t="s">
        <v>5600</v>
      </c>
      <c r="G3072" s="33" t="s">
        <v>3431</v>
      </c>
      <c r="H3072" s="33" t="s">
        <v>3844</v>
      </c>
      <c r="I3072" s="35">
        <v>30597.228000000003</v>
      </c>
      <c r="J3072" s="35">
        <v>30597.228000000003</v>
      </c>
      <c r="K3072" s="35">
        <v>5813.4735000000001</v>
      </c>
      <c r="L3072" s="35">
        <v>36410.701500000003</v>
      </c>
      <c r="M3072" s="35">
        <v>0</v>
      </c>
      <c r="N3072" s="37"/>
      <c r="O3072" s="33"/>
      <c r="P3072" s="35">
        <v>0</v>
      </c>
    </row>
    <row r="3073" spans="1:16" ht="13.15" customHeight="1" x14ac:dyDescent="0.25">
      <c r="A3073" s="33" t="s">
        <v>64</v>
      </c>
      <c r="B3073" s="45" t="s">
        <v>3377</v>
      </c>
      <c r="C3073" s="46">
        <v>40</v>
      </c>
      <c r="D3073" s="47" t="s">
        <v>88</v>
      </c>
      <c r="E3073" s="34">
        <v>45140</v>
      </c>
      <c r="F3073" s="33" t="s">
        <v>5601</v>
      </c>
      <c r="G3073" s="33" t="s">
        <v>3429</v>
      </c>
      <c r="H3073" s="33" t="s">
        <v>3844</v>
      </c>
      <c r="I3073" s="35">
        <v>30597.228000000003</v>
      </c>
      <c r="J3073" s="35">
        <v>30597.228000000003</v>
      </c>
      <c r="K3073" s="35">
        <v>5813.4735000000001</v>
      </c>
      <c r="L3073" s="35">
        <v>36410.701500000003</v>
      </c>
      <c r="M3073" s="35">
        <v>0</v>
      </c>
      <c r="N3073" s="37"/>
      <c r="O3073" s="33"/>
      <c r="P3073" s="35">
        <v>0</v>
      </c>
    </row>
    <row r="3074" spans="1:16" ht="13.15" customHeight="1" x14ac:dyDescent="0.25">
      <c r="A3074" s="33" t="s">
        <v>64</v>
      </c>
      <c r="B3074" s="45" t="s">
        <v>3377</v>
      </c>
      <c r="C3074" s="46">
        <v>41</v>
      </c>
      <c r="D3074" s="47" t="s">
        <v>88</v>
      </c>
      <c r="E3074" s="34">
        <v>45144</v>
      </c>
      <c r="F3074" s="33" t="s">
        <v>5596</v>
      </c>
      <c r="G3074" s="33" t="s">
        <v>3432</v>
      </c>
      <c r="H3074" s="37"/>
      <c r="I3074" s="35">
        <v>3440.9875000000002</v>
      </c>
      <c r="J3074" s="35">
        <v>3440.9875000000002</v>
      </c>
      <c r="K3074" s="35">
        <v>653.78750000000002</v>
      </c>
      <c r="L3074" s="35">
        <v>4094.7750000000001</v>
      </c>
      <c r="M3074" s="35">
        <v>4094.7750000000001</v>
      </c>
      <c r="N3074" s="33" t="s">
        <v>3433</v>
      </c>
      <c r="O3074" s="43">
        <v>45200</v>
      </c>
      <c r="P3074" s="36">
        <v>0</v>
      </c>
    </row>
    <row r="3075" spans="1:16" ht="13.15" customHeight="1" x14ac:dyDescent="0.25">
      <c r="A3075" s="33" t="s">
        <v>64</v>
      </c>
      <c r="B3075" s="45" t="s">
        <v>3377</v>
      </c>
      <c r="C3075" s="46">
        <v>42</v>
      </c>
      <c r="D3075" s="47" t="s">
        <v>88</v>
      </c>
      <c r="E3075" s="34">
        <v>45144</v>
      </c>
      <c r="F3075" s="33" t="s">
        <v>5596</v>
      </c>
      <c r="G3075" s="33" t="s">
        <v>3434</v>
      </c>
      <c r="H3075" s="33" t="s">
        <v>3891</v>
      </c>
      <c r="I3075" s="35">
        <v>51372.898000000001</v>
      </c>
      <c r="J3075" s="35">
        <v>51372.898000000001</v>
      </c>
      <c r="K3075" s="35">
        <v>9760.8509999999987</v>
      </c>
      <c r="L3075" s="35">
        <v>61133.748999999996</v>
      </c>
      <c r="M3075" s="35">
        <v>61133.748999999996</v>
      </c>
      <c r="N3075" s="33" t="s">
        <v>3435</v>
      </c>
      <c r="O3075" s="43">
        <v>45200</v>
      </c>
      <c r="P3075" s="36">
        <v>0</v>
      </c>
    </row>
    <row r="3076" spans="1:16" ht="13.15" customHeight="1" x14ac:dyDescent="0.25">
      <c r="A3076" s="33" t="s">
        <v>64</v>
      </c>
      <c r="B3076" s="45" t="s">
        <v>3377</v>
      </c>
      <c r="C3076" s="46">
        <v>43</v>
      </c>
      <c r="D3076" s="47" t="s">
        <v>88</v>
      </c>
      <c r="E3076" s="34">
        <v>45158</v>
      </c>
      <c r="F3076" s="33" t="s">
        <v>5602</v>
      </c>
      <c r="G3076" s="33" t="s">
        <v>3436</v>
      </c>
      <c r="H3076" s="33" t="s">
        <v>3892</v>
      </c>
      <c r="I3076" s="35">
        <v>4500</v>
      </c>
      <c r="J3076" s="35">
        <v>4500</v>
      </c>
      <c r="K3076" s="35">
        <v>0</v>
      </c>
      <c r="L3076" s="35">
        <v>4500</v>
      </c>
      <c r="M3076" s="35">
        <v>4500</v>
      </c>
      <c r="N3076" s="33" t="s">
        <v>3383</v>
      </c>
      <c r="O3076" s="43">
        <v>45158</v>
      </c>
      <c r="P3076" s="36">
        <v>0</v>
      </c>
    </row>
    <row r="3077" spans="1:16" ht="13.15" customHeight="1" x14ac:dyDescent="0.25">
      <c r="A3077" s="33" t="s">
        <v>64</v>
      </c>
      <c r="B3077" s="45" t="s">
        <v>3377</v>
      </c>
      <c r="C3077" s="46">
        <v>44</v>
      </c>
      <c r="D3077" s="47" t="s">
        <v>88</v>
      </c>
      <c r="E3077" s="34">
        <v>45161</v>
      </c>
      <c r="F3077" s="33" t="s">
        <v>5603</v>
      </c>
      <c r="G3077" s="33" t="s">
        <v>3437</v>
      </c>
      <c r="H3077" s="37"/>
      <c r="I3077" s="35">
        <v>31957.5825</v>
      </c>
      <c r="J3077" s="35">
        <v>31957.5825</v>
      </c>
      <c r="K3077" s="35">
        <v>6071.9404999999997</v>
      </c>
      <c r="L3077" s="35">
        <v>38029.523000000001</v>
      </c>
      <c r="M3077" s="35">
        <v>0</v>
      </c>
      <c r="N3077" s="37"/>
      <c r="O3077" s="33"/>
      <c r="P3077" s="35">
        <v>0</v>
      </c>
    </row>
    <row r="3078" spans="1:16" ht="13.15" customHeight="1" x14ac:dyDescent="0.25">
      <c r="A3078" s="33" t="s">
        <v>64</v>
      </c>
      <c r="B3078" s="45" t="s">
        <v>3377</v>
      </c>
      <c r="C3078" s="46">
        <v>45</v>
      </c>
      <c r="D3078" s="47" t="s">
        <v>88</v>
      </c>
      <c r="E3078" s="34">
        <v>45162</v>
      </c>
      <c r="F3078" s="33" t="s">
        <v>5580</v>
      </c>
      <c r="G3078" s="33" t="s">
        <v>3394</v>
      </c>
      <c r="H3078" s="33" t="s">
        <v>3893</v>
      </c>
      <c r="I3078" s="35">
        <v>100</v>
      </c>
      <c r="J3078" s="35">
        <v>100</v>
      </c>
      <c r="K3078" s="35">
        <v>19</v>
      </c>
      <c r="L3078" s="35">
        <v>119</v>
      </c>
      <c r="M3078" s="35">
        <v>119</v>
      </c>
      <c r="N3078" s="33" t="s">
        <v>3438</v>
      </c>
      <c r="O3078" s="43">
        <v>45180</v>
      </c>
      <c r="P3078" s="36">
        <v>0</v>
      </c>
    </row>
    <row r="3079" spans="1:16" ht="13.15" customHeight="1" x14ac:dyDescent="0.25">
      <c r="A3079" s="33" t="s">
        <v>64</v>
      </c>
      <c r="B3079" s="45" t="s">
        <v>3377</v>
      </c>
      <c r="C3079" s="46">
        <v>46</v>
      </c>
      <c r="D3079" s="47" t="s">
        <v>88</v>
      </c>
      <c r="E3079" s="34">
        <v>45170</v>
      </c>
      <c r="F3079" s="33" t="s">
        <v>5604</v>
      </c>
      <c r="G3079" s="33" t="s">
        <v>3439</v>
      </c>
      <c r="H3079" s="37"/>
      <c r="I3079" s="35">
        <v>12320.25</v>
      </c>
      <c r="J3079" s="35">
        <v>12320.25</v>
      </c>
      <c r="K3079" s="35">
        <v>2340.8474999999999</v>
      </c>
      <c r="L3079" s="35">
        <v>14661.0975</v>
      </c>
      <c r="M3079" s="35">
        <v>0</v>
      </c>
      <c r="N3079" s="37"/>
      <c r="O3079" s="33"/>
      <c r="P3079" s="35">
        <v>0</v>
      </c>
    </row>
    <row r="3080" spans="1:16" ht="13.15" customHeight="1" x14ac:dyDescent="0.25">
      <c r="A3080" s="33" t="s">
        <v>64</v>
      </c>
      <c r="B3080" s="45" t="s">
        <v>3377</v>
      </c>
      <c r="C3080" s="46">
        <v>47</v>
      </c>
      <c r="D3080" s="47" t="s">
        <v>88</v>
      </c>
      <c r="E3080" s="34">
        <v>45174</v>
      </c>
      <c r="F3080" s="33" t="s">
        <v>5602</v>
      </c>
      <c r="G3080" s="33" t="s">
        <v>3440</v>
      </c>
      <c r="H3080" s="33" t="s">
        <v>3894</v>
      </c>
      <c r="I3080" s="35">
        <v>5000</v>
      </c>
      <c r="J3080" s="35">
        <v>5000</v>
      </c>
      <c r="K3080" s="35">
        <v>0</v>
      </c>
      <c r="L3080" s="35">
        <v>5000</v>
      </c>
      <c r="M3080" s="35">
        <v>5000</v>
      </c>
      <c r="N3080" s="33" t="s">
        <v>3386</v>
      </c>
      <c r="O3080" s="43">
        <v>45173</v>
      </c>
      <c r="P3080" s="36">
        <v>0</v>
      </c>
    </row>
    <row r="3081" spans="1:16" ht="13.15" customHeight="1" x14ac:dyDescent="0.25">
      <c r="A3081" s="33" t="s">
        <v>64</v>
      </c>
      <c r="B3081" s="45" t="s">
        <v>3377</v>
      </c>
      <c r="C3081" s="46">
        <v>48</v>
      </c>
      <c r="D3081" s="47" t="s">
        <v>88</v>
      </c>
      <c r="E3081" s="34">
        <v>45195</v>
      </c>
      <c r="F3081" s="33" t="s">
        <v>5574</v>
      </c>
      <c r="G3081" s="33" t="s">
        <v>3441</v>
      </c>
      <c r="H3081" s="37"/>
      <c r="I3081" s="35">
        <v>286265.75049999997</v>
      </c>
      <c r="J3081" s="35">
        <v>286265.75049999997</v>
      </c>
      <c r="K3081" s="35">
        <v>54390.492500000008</v>
      </c>
      <c r="L3081" s="35">
        <v>340656.24300000002</v>
      </c>
      <c r="M3081" s="35">
        <v>0</v>
      </c>
      <c r="N3081" s="37"/>
      <c r="O3081" s="33"/>
      <c r="P3081" s="35">
        <v>0</v>
      </c>
    </row>
    <row r="3082" spans="1:16" ht="13.15" customHeight="1" x14ac:dyDescent="0.25">
      <c r="A3082" s="33" t="s">
        <v>64</v>
      </c>
      <c r="B3082" s="45" t="s">
        <v>3377</v>
      </c>
      <c r="C3082" s="46">
        <v>49</v>
      </c>
      <c r="D3082" s="47" t="s">
        <v>88</v>
      </c>
      <c r="E3082" s="34">
        <v>45208</v>
      </c>
      <c r="F3082" s="33" t="s">
        <v>5605</v>
      </c>
      <c r="G3082" s="33" t="s">
        <v>3442</v>
      </c>
      <c r="H3082" s="37"/>
      <c r="I3082" s="35">
        <v>39786.822</v>
      </c>
      <c r="J3082" s="35">
        <v>39786.822</v>
      </c>
      <c r="K3082" s="35">
        <v>7559.4964999999993</v>
      </c>
      <c r="L3082" s="35">
        <v>47346.318500000001</v>
      </c>
      <c r="M3082" s="35">
        <v>0</v>
      </c>
      <c r="N3082" s="37"/>
      <c r="O3082" s="33"/>
      <c r="P3082" s="35">
        <v>0</v>
      </c>
    </row>
    <row r="3083" spans="1:16" ht="13.15" customHeight="1" x14ac:dyDescent="0.25">
      <c r="A3083" s="33" t="s">
        <v>64</v>
      </c>
      <c r="B3083" s="45" t="s">
        <v>3377</v>
      </c>
      <c r="C3083" s="46">
        <v>50</v>
      </c>
      <c r="D3083" s="47" t="s">
        <v>88</v>
      </c>
      <c r="E3083" s="34">
        <v>45210</v>
      </c>
      <c r="F3083" s="33" t="s">
        <v>5602</v>
      </c>
      <c r="G3083" s="33" t="s">
        <v>3443</v>
      </c>
      <c r="H3083" s="33" t="s">
        <v>3444</v>
      </c>
      <c r="I3083" s="35">
        <v>5000</v>
      </c>
      <c r="J3083" s="35">
        <v>5000</v>
      </c>
      <c r="K3083" s="35">
        <v>0</v>
      </c>
      <c r="L3083" s="35">
        <v>5000</v>
      </c>
      <c r="M3083" s="35">
        <v>5000</v>
      </c>
      <c r="N3083" s="33" t="s">
        <v>3383</v>
      </c>
      <c r="O3083" s="43">
        <v>45209</v>
      </c>
      <c r="P3083" s="36">
        <v>0</v>
      </c>
    </row>
    <row r="3084" spans="1:16" ht="13.15" customHeight="1" x14ac:dyDescent="0.25">
      <c r="A3084" s="33" t="s">
        <v>64</v>
      </c>
      <c r="B3084" s="45" t="s">
        <v>3377</v>
      </c>
      <c r="C3084" s="46">
        <v>51</v>
      </c>
      <c r="D3084" s="47" t="s">
        <v>88</v>
      </c>
      <c r="E3084" s="34">
        <v>45211</v>
      </c>
      <c r="F3084" s="33" t="s">
        <v>4167</v>
      </c>
      <c r="G3084" s="33" t="s">
        <v>3445</v>
      </c>
      <c r="H3084" s="37"/>
      <c r="I3084" s="35">
        <v>6600.2354999999998</v>
      </c>
      <c r="J3084" s="35">
        <v>6600.2354999999998</v>
      </c>
      <c r="K3084" s="35">
        <v>1254.0445</v>
      </c>
      <c r="L3084" s="35">
        <v>7854.2800000000007</v>
      </c>
      <c r="M3084" s="35">
        <v>7854.2800000000007</v>
      </c>
      <c r="N3084" s="33" t="s">
        <v>3446</v>
      </c>
      <c r="O3084" s="43">
        <v>45286</v>
      </c>
      <c r="P3084" s="36">
        <v>0</v>
      </c>
    </row>
    <row r="3085" spans="1:16" ht="13.15" customHeight="1" x14ac:dyDescent="0.25">
      <c r="A3085" s="33" t="s">
        <v>64</v>
      </c>
      <c r="B3085" s="45" t="s">
        <v>3377</v>
      </c>
      <c r="C3085" s="46">
        <v>52</v>
      </c>
      <c r="D3085" s="47" t="s">
        <v>88</v>
      </c>
      <c r="E3085" s="34">
        <v>45232</v>
      </c>
      <c r="F3085" s="33" t="s">
        <v>5606</v>
      </c>
      <c r="G3085" s="33" t="s">
        <v>3447</v>
      </c>
      <c r="H3085" s="37"/>
      <c r="I3085" s="35">
        <v>12589.284</v>
      </c>
      <c r="J3085" s="35">
        <v>12589.284</v>
      </c>
      <c r="K3085" s="35">
        <v>2391.9639999999999</v>
      </c>
      <c r="L3085" s="35">
        <v>14981.248000000001</v>
      </c>
      <c r="M3085" s="35">
        <v>14981.248000000001</v>
      </c>
      <c r="N3085" s="33" t="s">
        <v>3448</v>
      </c>
      <c r="O3085" s="43">
        <v>45250</v>
      </c>
      <c r="P3085" s="36">
        <v>0</v>
      </c>
    </row>
    <row r="3086" spans="1:16" ht="13.15" customHeight="1" x14ac:dyDescent="0.25">
      <c r="A3086" s="33" t="s">
        <v>64</v>
      </c>
      <c r="B3086" s="45" t="s">
        <v>3377</v>
      </c>
      <c r="C3086" s="46">
        <v>53</v>
      </c>
      <c r="D3086" s="47" t="s">
        <v>88</v>
      </c>
      <c r="E3086" s="34">
        <v>45232</v>
      </c>
      <c r="F3086" s="33" t="s">
        <v>5607</v>
      </c>
      <c r="G3086" s="33" t="s">
        <v>3449</v>
      </c>
      <c r="H3086" s="37"/>
      <c r="I3086" s="35">
        <v>8087.1720000000005</v>
      </c>
      <c r="J3086" s="35">
        <v>8087.1720000000005</v>
      </c>
      <c r="K3086" s="35">
        <v>1536.5625</v>
      </c>
      <c r="L3086" s="35">
        <v>9623.7345000000005</v>
      </c>
      <c r="M3086" s="35">
        <v>0</v>
      </c>
      <c r="N3086" s="37"/>
      <c r="O3086" s="33"/>
      <c r="P3086" s="35">
        <v>0</v>
      </c>
    </row>
    <row r="3087" spans="1:16" ht="13.15" customHeight="1" x14ac:dyDescent="0.25">
      <c r="A3087" s="33" t="s">
        <v>64</v>
      </c>
      <c r="B3087" s="45" t="s">
        <v>3377</v>
      </c>
      <c r="C3087" s="46">
        <v>54</v>
      </c>
      <c r="D3087" s="47" t="s">
        <v>88</v>
      </c>
      <c r="E3087" s="34">
        <v>45232</v>
      </c>
      <c r="F3087" s="33" t="s">
        <v>4951</v>
      </c>
      <c r="G3087" s="33" t="s">
        <v>3450</v>
      </c>
      <c r="H3087" s="37"/>
      <c r="I3087" s="35">
        <v>4043.5860000000002</v>
      </c>
      <c r="J3087" s="35">
        <v>4043.5860000000002</v>
      </c>
      <c r="K3087" s="35">
        <v>768.28149999999994</v>
      </c>
      <c r="L3087" s="35">
        <v>4811.8675000000003</v>
      </c>
      <c r="M3087" s="35">
        <v>0</v>
      </c>
      <c r="N3087" s="37"/>
      <c r="O3087" s="33"/>
      <c r="P3087" s="35">
        <v>0</v>
      </c>
    </row>
    <row r="3088" spans="1:16" ht="13.15" customHeight="1" x14ac:dyDescent="0.25">
      <c r="A3088" s="33" t="s">
        <v>64</v>
      </c>
      <c r="B3088" s="45" t="s">
        <v>3377</v>
      </c>
      <c r="C3088" s="46">
        <v>55</v>
      </c>
      <c r="D3088" s="47" t="s">
        <v>88</v>
      </c>
      <c r="E3088" s="34">
        <v>45232</v>
      </c>
      <c r="F3088" s="33" t="s">
        <v>5608</v>
      </c>
      <c r="G3088" s="33" t="s">
        <v>3451</v>
      </c>
      <c r="H3088" s="33" t="s">
        <v>3895</v>
      </c>
      <c r="I3088" s="35">
        <v>16502.270499999999</v>
      </c>
      <c r="J3088" s="35">
        <v>16502.270499999999</v>
      </c>
      <c r="K3088" s="35">
        <v>3135.4314999999997</v>
      </c>
      <c r="L3088" s="35">
        <v>19637.701999999997</v>
      </c>
      <c r="M3088" s="35">
        <v>19637.701999999997</v>
      </c>
      <c r="N3088" s="33" t="s">
        <v>3452</v>
      </c>
      <c r="O3088" s="43">
        <v>45242</v>
      </c>
      <c r="P3088" s="36">
        <v>0</v>
      </c>
    </row>
    <row r="3089" spans="1:16" ht="13.15" customHeight="1" x14ac:dyDescent="0.25">
      <c r="A3089" s="33" t="s">
        <v>64</v>
      </c>
      <c r="B3089" s="45" t="s">
        <v>3377</v>
      </c>
      <c r="C3089" s="46">
        <v>56</v>
      </c>
      <c r="D3089" s="47" t="s">
        <v>88</v>
      </c>
      <c r="E3089" s="34">
        <v>45235</v>
      </c>
      <c r="F3089" s="33" t="s">
        <v>5581</v>
      </c>
      <c r="G3089" s="33" t="s">
        <v>3453</v>
      </c>
      <c r="H3089" s="37"/>
      <c r="I3089" s="35">
        <v>5736.8140000000003</v>
      </c>
      <c r="J3089" s="35">
        <v>5736.8140000000003</v>
      </c>
      <c r="K3089" s="35">
        <v>1089.9945</v>
      </c>
      <c r="L3089" s="35">
        <v>6826.808500000001</v>
      </c>
      <c r="M3089" s="35">
        <v>0</v>
      </c>
      <c r="N3089" s="37"/>
      <c r="O3089" s="33"/>
      <c r="P3089" s="35">
        <v>0</v>
      </c>
    </row>
    <row r="3090" spans="1:16" ht="13.15" customHeight="1" x14ac:dyDescent="0.25">
      <c r="A3090" s="33" t="s">
        <v>64</v>
      </c>
      <c r="B3090" s="45" t="s">
        <v>3377</v>
      </c>
      <c r="C3090" s="46">
        <v>57</v>
      </c>
      <c r="D3090" s="47" t="s">
        <v>88</v>
      </c>
      <c r="E3090" s="34">
        <v>45244</v>
      </c>
      <c r="F3090" s="33" t="s">
        <v>5602</v>
      </c>
      <c r="G3090" s="33" t="s">
        <v>3454</v>
      </c>
      <c r="H3090" s="33" t="s">
        <v>3455</v>
      </c>
      <c r="I3090" s="35">
        <v>5000</v>
      </c>
      <c r="J3090" s="35">
        <v>5000</v>
      </c>
      <c r="K3090" s="35">
        <v>0</v>
      </c>
      <c r="L3090" s="35">
        <v>5000</v>
      </c>
      <c r="M3090" s="35">
        <v>5000</v>
      </c>
      <c r="N3090" s="33" t="s">
        <v>3383</v>
      </c>
      <c r="O3090" s="43">
        <v>45243</v>
      </c>
      <c r="P3090" s="36">
        <v>0</v>
      </c>
    </row>
    <row r="3091" spans="1:16" ht="13.15" customHeight="1" x14ac:dyDescent="0.25">
      <c r="A3091" s="33" t="s">
        <v>64</v>
      </c>
      <c r="B3091" s="45" t="s">
        <v>3377</v>
      </c>
      <c r="C3091" s="46">
        <v>58</v>
      </c>
      <c r="D3091" s="47" t="s">
        <v>88</v>
      </c>
      <c r="E3091" s="34">
        <v>45217</v>
      </c>
      <c r="F3091" s="33" t="s">
        <v>5575</v>
      </c>
      <c r="G3091" s="33" t="s">
        <v>3456</v>
      </c>
      <c r="H3091" s="37"/>
      <c r="I3091" s="35">
        <v>23964.0065</v>
      </c>
      <c r="J3091" s="35">
        <v>23964.0065</v>
      </c>
      <c r="K3091" s="35">
        <v>4553.1610000000001</v>
      </c>
      <c r="L3091" s="35">
        <v>28517.1675</v>
      </c>
      <c r="M3091" s="36">
        <v>0</v>
      </c>
      <c r="N3091" s="37"/>
      <c r="O3091" s="33"/>
      <c r="P3091" s="35">
        <v>28517.1675</v>
      </c>
    </row>
    <row r="3092" spans="1:16" ht="13.15" customHeight="1" x14ac:dyDescent="0.25">
      <c r="A3092" s="33" t="s">
        <v>64</v>
      </c>
      <c r="B3092" s="45" t="s">
        <v>3377</v>
      </c>
      <c r="C3092" s="46">
        <v>59</v>
      </c>
      <c r="D3092" s="47" t="s">
        <v>88</v>
      </c>
      <c r="E3092" s="34">
        <v>45217</v>
      </c>
      <c r="F3092" s="33" t="s">
        <v>5575</v>
      </c>
      <c r="G3092" s="33" t="s">
        <v>3896</v>
      </c>
      <c r="H3092" s="37"/>
      <c r="I3092" s="35">
        <v>23964.0065</v>
      </c>
      <c r="J3092" s="35">
        <v>23964.0065</v>
      </c>
      <c r="K3092" s="35">
        <v>4553.1610000000001</v>
      </c>
      <c r="L3092" s="35">
        <v>28517.1675</v>
      </c>
      <c r="M3092" s="35">
        <v>28517.1675</v>
      </c>
      <c r="N3092" s="33" t="s">
        <v>3457</v>
      </c>
      <c r="O3092" s="43">
        <v>45217</v>
      </c>
      <c r="P3092" s="36">
        <v>0</v>
      </c>
    </row>
    <row r="3093" spans="1:16" ht="13.15" customHeight="1" x14ac:dyDescent="0.25">
      <c r="A3093" s="33" t="s">
        <v>64</v>
      </c>
      <c r="B3093" s="45" t="s">
        <v>3377</v>
      </c>
      <c r="C3093" s="46">
        <v>60</v>
      </c>
      <c r="D3093" s="47" t="s">
        <v>88</v>
      </c>
      <c r="E3093" s="34">
        <v>45258</v>
      </c>
      <c r="F3093" s="33" t="s">
        <v>5583</v>
      </c>
      <c r="G3093" s="33" t="s">
        <v>3458</v>
      </c>
      <c r="H3093" s="33" t="s">
        <v>3897</v>
      </c>
      <c r="I3093" s="35">
        <v>40796.31</v>
      </c>
      <c r="J3093" s="35">
        <v>40796.31</v>
      </c>
      <c r="K3093" s="35">
        <v>7751.2990000000009</v>
      </c>
      <c r="L3093" s="35">
        <v>48547.609000000004</v>
      </c>
      <c r="M3093" s="35">
        <v>0</v>
      </c>
      <c r="N3093" s="37"/>
      <c r="O3093" s="33"/>
      <c r="P3093" s="35">
        <v>0</v>
      </c>
    </row>
    <row r="3094" spans="1:16" ht="13.15" customHeight="1" x14ac:dyDescent="0.25">
      <c r="A3094" s="33" t="s">
        <v>64</v>
      </c>
      <c r="B3094" s="45" t="s">
        <v>3377</v>
      </c>
      <c r="C3094" s="46">
        <v>61</v>
      </c>
      <c r="D3094" s="47" t="s">
        <v>88</v>
      </c>
      <c r="E3094" s="34">
        <v>45258</v>
      </c>
      <c r="F3094" s="33" t="s">
        <v>5609</v>
      </c>
      <c r="G3094" s="33" t="s">
        <v>3459</v>
      </c>
      <c r="H3094" s="33" t="s">
        <v>90</v>
      </c>
      <c r="I3094" s="35">
        <v>1500</v>
      </c>
      <c r="J3094" s="35">
        <v>1500</v>
      </c>
      <c r="K3094" s="35">
        <v>0</v>
      </c>
      <c r="L3094" s="35">
        <v>1500</v>
      </c>
      <c r="M3094" s="35">
        <v>1500</v>
      </c>
      <c r="N3094" s="33" t="s">
        <v>3460</v>
      </c>
      <c r="O3094" s="43">
        <v>45256</v>
      </c>
      <c r="P3094" s="36">
        <v>0</v>
      </c>
    </row>
    <row r="3095" spans="1:16" ht="13.15" customHeight="1" x14ac:dyDescent="0.25">
      <c r="A3095" s="33" t="s">
        <v>64</v>
      </c>
      <c r="B3095" s="45" t="s">
        <v>3377</v>
      </c>
      <c r="C3095" s="46">
        <v>62</v>
      </c>
      <c r="D3095" s="47" t="s">
        <v>88</v>
      </c>
      <c r="E3095" s="34">
        <v>45259</v>
      </c>
      <c r="F3095" s="33" t="s">
        <v>4951</v>
      </c>
      <c r="G3095" s="33" t="s">
        <v>3461</v>
      </c>
      <c r="H3095" s="37"/>
      <c r="I3095" s="35">
        <v>1250</v>
      </c>
      <c r="J3095" s="35">
        <v>1250</v>
      </c>
      <c r="K3095" s="35">
        <v>237.5</v>
      </c>
      <c r="L3095" s="35">
        <v>1487.5</v>
      </c>
      <c r="M3095" s="35">
        <v>0</v>
      </c>
      <c r="N3095" s="37"/>
      <c r="O3095" s="33"/>
      <c r="P3095" s="35">
        <v>0</v>
      </c>
    </row>
    <row r="3096" spans="1:16" ht="13.15" customHeight="1" x14ac:dyDescent="0.25">
      <c r="A3096" s="33" t="s">
        <v>64</v>
      </c>
      <c r="B3096" s="45" t="s">
        <v>3377</v>
      </c>
      <c r="C3096" s="46">
        <v>63</v>
      </c>
      <c r="D3096" s="47" t="s">
        <v>88</v>
      </c>
      <c r="E3096" s="34">
        <v>45259</v>
      </c>
      <c r="F3096" s="33" t="s">
        <v>5610</v>
      </c>
      <c r="G3096" s="33" t="s">
        <v>3462</v>
      </c>
      <c r="H3096" s="33" t="s">
        <v>90</v>
      </c>
      <c r="I3096" s="35">
        <v>1000</v>
      </c>
      <c r="J3096" s="35">
        <v>1000</v>
      </c>
      <c r="K3096" s="35">
        <v>0</v>
      </c>
      <c r="L3096" s="35">
        <v>1000</v>
      </c>
      <c r="M3096" s="35">
        <v>0</v>
      </c>
      <c r="N3096" s="37"/>
      <c r="O3096" s="33"/>
      <c r="P3096" s="35">
        <v>0</v>
      </c>
    </row>
    <row r="3097" spans="1:16" ht="13.15" customHeight="1" x14ac:dyDescent="0.25">
      <c r="A3097" s="33" t="s">
        <v>64</v>
      </c>
      <c r="B3097" s="45" t="s">
        <v>3377</v>
      </c>
      <c r="C3097" s="46">
        <v>64</v>
      </c>
      <c r="D3097" s="47" t="s">
        <v>88</v>
      </c>
      <c r="E3097" s="34">
        <v>45265</v>
      </c>
      <c r="F3097" s="33" t="s">
        <v>5589</v>
      </c>
      <c r="G3097" s="33" t="s">
        <v>3463</v>
      </c>
      <c r="H3097" s="37"/>
      <c r="I3097" s="35">
        <v>10800</v>
      </c>
      <c r="J3097" s="35">
        <v>10800</v>
      </c>
      <c r="K3097" s="35">
        <v>2052</v>
      </c>
      <c r="L3097" s="35">
        <v>12852</v>
      </c>
      <c r="M3097" s="35">
        <v>0</v>
      </c>
      <c r="N3097" s="37"/>
      <c r="O3097" s="33"/>
      <c r="P3097" s="35">
        <v>0</v>
      </c>
    </row>
    <row r="3098" spans="1:16" ht="13.15" customHeight="1" x14ac:dyDescent="0.25">
      <c r="A3098" s="33" t="s">
        <v>64</v>
      </c>
      <c r="B3098" s="45" t="s">
        <v>3377</v>
      </c>
      <c r="C3098" s="46">
        <v>65</v>
      </c>
      <c r="D3098" s="47" t="s">
        <v>88</v>
      </c>
      <c r="E3098" s="34">
        <v>45277</v>
      </c>
      <c r="F3098" s="33" t="s">
        <v>5602</v>
      </c>
      <c r="G3098" s="33" t="s">
        <v>3464</v>
      </c>
      <c r="H3098" s="33" t="s">
        <v>3898</v>
      </c>
      <c r="I3098" s="35">
        <v>5000</v>
      </c>
      <c r="J3098" s="35">
        <v>5000</v>
      </c>
      <c r="K3098" s="35">
        <v>0</v>
      </c>
      <c r="L3098" s="35">
        <v>5000</v>
      </c>
      <c r="M3098" s="35">
        <v>5000</v>
      </c>
      <c r="N3098" s="33" t="s">
        <v>3465</v>
      </c>
      <c r="O3098" s="43">
        <v>45276</v>
      </c>
      <c r="P3098" s="36">
        <v>0</v>
      </c>
    </row>
    <row r="3099" spans="1:16" ht="13.15" customHeight="1" x14ac:dyDescent="0.25">
      <c r="A3099" s="33" t="s">
        <v>64</v>
      </c>
      <c r="B3099" s="45" t="s">
        <v>3377</v>
      </c>
      <c r="C3099" s="46">
        <v>66</v>
      </c>
      <c r="D3099" s="47" t="s">
        <v>88</v>
      </c>
      <c r="E3099" s="34">
        <v>45279</v>
      </c>
      <c r="F3099" s="33" t="s">
        <v>5611</v>
      </c>
      <c r="G3099" s="33" t="s">
        <v>3466</v>
      </c>
      <c r="H3099" s="37"/>
      <c r="I3099" s="35">
        <v>15302.395499999999</v>
      </c>
      <c r="J3099" s="35">
        <v>15302.395499999999</v>
      </c>
      <c r="K3099" s="35">
        <v>1197.4549999999999</v>
      </c>
      <c r="L3099" s="35">
        <v>16499.8505</v>
      </c>
      <c r="M3099" s="35">
        <v>16499.8505</v>
      </c>
      <c r="N3099" s="33" t="s">
        <v>3386</v>
      </c>
      <c r="O3099" s="43">
        <v>45277</v>
      </c>
      <c r="P3099" s="36">
        <v>0</v>
      </c>
    </row>
    <row r="3100" spans="1:16" ht="13.15" customHeight="1" x14ac:dyDescent="0.25">
      <c r="A3100" s="33" t="s">
        <v>64</v>
      </c>
      <c r="B3100" s="45" t="s">
        <v>3377</v>
      </c>
      <c r="C3100" s="46">
        <v>67</v>
      </c>
      <c r="D3100" s="47" t="s">
        <v>88</v>
      </c>
      <c r="E3100" s="34">
        <v>45279</v>
      </c>
      <c r="F3100" s="33" t="s">
        <v>5612</v>
      </c>
      <c r="G3100" s="33" t="s">
        <v>3467</v>
      </c>
      <c r="H3100" s="37"/>
      <c r="I3100" s="35">
        <v>16457.6865</v>
      </c>
      <c r="J3100" s="35">
        <v>16457.6865</v>
      </c>
      <c r="K3100" s="35">
        <v>3126.9605000000001</v>
      </c>
      <c r="L3100" s="35">
        <v>19584.647000000001</v>
      </c>
      <c r="M3100" s="35">
        <v>0</v>
      </c>
      <c r="N3100" s="37"/>
      <c r="O3100" s="33"/>
      <c r="P3100" s="35">
        <v>0</v>
      </c>
    </row>
    <row r="3101" spans="1:16" ht="13.15" customHeight="1" x14ac:dyDescent="0.25">
      <c r="A3101" s="33" t="s">
        <v>64</v>
      </c>
      <c r="B3101" s="45" t="s">
        <v>3377</v>
      </c>
      <c r="C3101" s="46">
        <v>68</v>
      </c>
      <c r="D3101" s="47" t="s">
        <v>88</v>
      </c>
      <c r="E3101" s="34">
        <v>45279</v>
      </c>
      <c r="F3101" s="33" t="s">
        <v>5574</v>
      </c>
      <c r="G3101" s="33" t="s">
        <v>3468</v>
      </c>
      <c r="H3101" s="37"/>
      <c r="I3101" s="35">
        <v>40833.514999999999</v>
      </c>
      <c r="J3101" s="35">
        <v>40833.514999999999</v>
      </c>
      <c r="K3101" s="35">
        <v>7758.3679999999995</v>
      </c>
      <c r="L3101" s="35">
        <v>48591.883000000002</v>
      </c>
      <c r="M3101" s="35">
        <v>0</v>
      </c>
      <c r="N3101" s="37"/>
      <c r="O3101" s="33"/>
      <c r="P3101" s="35">
        <v>0</v>
      </c>
    </row>
    <row r="3102" spans="1:16" ht="13.15" customHeight="1" x14ac:dyDescent="0.25">
      <c r="A3102" s="33" t="s">
        <v>64</v>
      </c>
      <c r="B3102" s="45" t="s">
        <v>3377</v>
      </c>
      <c r="C3102" s="46">
        <v>69</v>
      </c>
      <c r="D3102" s="47" t="s">
        <v>88</v>
      </c>
      <c r="E3102" s="34">
        <v>45284</v>
      </c>
      <c r="F3102" s="33" t="s">
        <v>5613</v>
      </c>
      <c r="G3102" s="33" t="s">
        <v>3469</v>
      </c>
      <c r="H3102" s="37"/>
      <c r="I3102" s="35">
        <v>4750.6014999999998</v>
      </c>
      <c r="J3102" s="35">
        <v>4750.6014999999998</v>
      </c>
      <c r="K3102" s="35">
        <v>902.61450000000002</v>
      </c>
      <c r="L3102" s="35">
        <v>5653.2160000000003</v>
      </c>
      <c r="M3102" s="35">
        <v>5653.2160000000003</v>
      </c>
      <c r="N3102" s="33" t="s">
        <v>3470</v>
      </c>
      <c r="O3102" s="43">
        <v>45284</v>
      </c>
      <c r="P3102" s="36">
        <v>0</v>
      </c>
    </row>
    <row r="3103" spans="1:16" ht="13.15" customHeight="1" x14ac:dyDescent="0.25">
      <c r="A3103" s="33" t="s">
        <v>65</v>
      </c>
      <c r="B3103" s="45" t="s">
        <v>3471</v>
      </c>
      <c r="C3103" s="46">
        <v>1</v>
      </c>
      <c r="D3103" s="47" t="s">
        <v>88</v>
      </c>
      <c r="E3103" s="34">
        <v>44949</v>
      </c>
      <c r="F3103" s="33" t="s">
        <v>5614</v>
      </c>
      <c r="G3103" s="33" t="s">
        <v>3473</v>
      </c>
      <c r="H3103" s="33" t="s">
        <v>3613</v>
      </c>
      <c r="I3103" s="35">
        <v>12397.691999999999</v>
      </c>
      <c r="J3103" s="35">
        <v>12397.691999999999</v>
      </c>
      <c r="K3103" s="35">
        <v>2355.5615000000003</v>
      </c>
      <c r="L3103" s="35">
        <v>14753.253500000001</v>
      </c>
      <c r="M3103" s="35">
        <v>14753.253500000001</v>
      </c>
      <c r="N3103" s="38">
        <v>44927</v>
      </c>
      <c r="O3103" s="43">
        <v>44943</v>
      </c>
      <c r="P3103" s="36">
        <v>0</v>
      </c>
    </row>
    <row r="3104" spans="1:16" ht="13.15" customHeight="1" x14ac:dyDescent="0.25">
      <c r="A3104" s="33" t="s">
        <v>65</v>
      </c>
      <c r="B3104" s="45" t="s">
        <v>3471</v>
      </c>
      <c r="C3104" s="46">
        <v>1</v>
      </c>
      <c r="D3104" s="47" t="s">
        <v>86</v>
      </c>
      <c r="E3104" s="34">
        <v>45230</v>
      </c>
      <c r="F3104" s="33" t="s">
        <v>5615</v>
      </c>
      <c r="G3104" s="33" t="s">
        <v>3472</v>
      </c>
      <c r="H3104" s="33" t="s">
        <v>3845</v>
      </c>
      <c r="I3104" s="35">
        <v>-500</v>
      </c>
      <c r="J3104" s="35">
        <v>-500</v>
      </c>
      <c r="K3104" s="35">
        <v>-95</v>
      </c>
      <c r="L3104" s="35">
        <v>-595</v>
      </c>
      <c r="M3104" s="35">
        <v>0</v>
      </c>
      <c r="N3104" s="37"/>
      <c r="O3104" s="33"/>
      <c r="P3104" s="35">
        <v>0</v>
      </c>
    </row>
    <row r="3105" spans="1:16" ht="13.15" customHeight="1" x14ac:dyDescent="0.25">
      <c r="A3105" s="33" t="s">
        <v>65</v>
      </c>
      <c r="B3105" s="45" t="s">
        <v>3471</v>
      </c>
      <c r="C3105" s="46">
        <v>2</v>
      </c>
      <c r="D3105" s="47" t="s">
        <v>86</v>
      </c>
      <c r="E3105" s="34">
        <v>45288</v>
      </c>
      <c r="F3105" s="33" t="s">
        <v>5616</v>
      </c>
      <c r="G3105" s="33" t="s">
        <v>3475</v>
      </c>
      <c r="H3105" s="37"/>
      <c r="I3105" s="35">
        <v>-2540</v>
      </c>
      <c r="J3105" s="35">
        <v>-2540</v>
      </c>
      <c r="K3105" s="35">
        <v>0</v>
      </c>
      <c r="L3105" s="35">
        <v>-2540</v>
      </c>
      <c r="M3105" s="35">
        <v>0</v>
      </c>
      <c r="N3105" s="37"/>
      <c r="O3105" s="33"/>
      <c r="P3105" s="35">
        <v>0</v>
      </c>
    </row>
    <row r="3106" spans="1:16" ht="13.15" customHeight="1" x14ac:dyDescent="0.25">
      <c r="A3106" s="33" t="s">
        <v>65</v>
      </c>
      <c r="B3106" s="45" t="s">
        <v>3471</v>
      </c>
      <c r="C3106" s="46">
        <v>2</v>
      </c>
      <c r="D3106" s="47" t="s">
        <v>88</v>
      </c>
      <c r="E3106" s="34">
        <v>44950</v>
      </c>
      <c r="F3106" s="33" t="s">
        <v>5617</v>
      </c>
      <c r="G3106" s="33" t="s">
        <v>3474</v>
      </c>
      <c r="H3106" s="37"/>
      <c r="I3106" s="35">
        <v>1141.0035</v>
      </c>
      <c r="J3106" s="35">
        <v>1141.0035</v>
      </c>
      <c r="K3106" s="35">
        <v>216.79050000000001</v>
      </c>
      <c r="L3106" s="35">
        <v>1357.7940000000001</v>
      </c>
      <c r="M3106" s="35">
        <v>0</v>
      </c>
      <c r="N3106" s="37"/>
      <c r="O3106" s="33"/>
      <c r="P3106" s="35">
        <v>0</v>
      </c>
    </row>
    <row r="3107" spans="1:16" ht="13.15" customHeight="1" x14ac:dyDescent="0.25">
      <c r="A3107" s="33" t="s">
        <v>65</v>
      </c>
      <c r="B3107" s="45" t="s">
        <v>3471</v>
      </c>
      <c r="C3107" s="46">
        <v>3</v>
      </c>
      <c r="D3107" s="47" t="s">
        <v>88</v>
      </c>
      <c r="E3107" s="34">
        <v>44949</v>
      </c>
      <c r="F3107" s="33" t="s">
        <v>5618</v>
      </c>
      <c r="G3107" s="33" t="s">
        <v>3476</v>
      </c>
      <c r="H3107" s="33" t="s">
        <v>90</v>
      </c>
      <c r="I3107" s="35">
        <v>420</v>
      </c>
      <c r="J3107" s="35">
        <v>420</v>
      </c>
      <c r="K3107" s="35">
        <v>0</v>
      </c>
      <c r="L3107" s="35">
        <v>420</v>
      </c>
      <c r="M3107" s="35">
        <v>420</v>
      </c>
      <c r="N3107" s="38">
        <v>45078</v>
      </c>
      <c r="O3107" s="43">
        <v>45080</v>
      </c>
      <c r="P3107" s="36">
        <v>0</v>
      </c>
    </row>
    <row r="3108" spans="1:16" ht="13.15" customHeight="1" x14ac:dyDescent="0.25">
      <c r="A3108" s="33" t="s">
        <v>65</v>
      </c>
      <c r="B3108" s="45" t="s">
        <v>3471</v>
      </c>
      <c r="C3108" s="46">
        <v>4</v>
      </c>
      <c r="D3108" s="47" t="s">
        <v>88</v>
      </c>
      <c r="E3108" s="34">
        <v>44950</v>
      </c>
      <c r="F3108" s="33" t="s">
        <v>5618</v>
      </c>
      <c r="G3108" s="33" t="s">
        <v>3477</v>
      </c>
      <c r="H3108" s="33" t="s">
        <v>90</v>
      </c>
      <c r="I3108" s="35">
        <v>500</v>
      </c>
      <c r="J3108" s="35">
        <v>500</v>
      </c>
      <c r="K3108" s="35">
        <v>0</v>
      </c>
      <c r="L3108" s="35">
        <v>500</v>
      </c>
      <c r="M3108" s="35">
        <v>500</v>
      </c>
      <c r="N3108" s="38">
        <v>45078</v>
      </c>
      <c r="O3108" s="43">
        <v>45080</v>
      </c>
      <c r="P3108" s="36">
        <v>0</v>
      </c>
    </row>
    <row r="3109" spans="1:16" ht="13.15" customHeight="1" x14ac:dyDescent="0.25">
      <c r="A3109" s="33" t="s">
        <v>65</v>
      </c>
      <c r="B3109" s="45" t="s">
        <v>3471</v>
      </c>
      <c r="C3109" s="46">
        <v>5</v>
      </c>
      <c r="D3109" s="47" t="s">
        <v>88</v>
      </c>
      <c r="E3109" s="34">
        <v>44983</v>
      </c>
      <c r="F3109" s="33" t="s">
        <v>5619</v>
      </c>
      <c r="G3109" s="33" t="s">
        <v>3478</v>
      </c>
      <c r="H3109" s="33" t="s">
        <v>3653</v>
      </c>
      <c r="I3109" s="35">
        <v>65197.081999999995</v>
      </c>
      <c r="J3109" s="35">
        <v>65197.081999999995</v>
      </c>
      <c r="K3109" s="35">
        <v>5547.4454999999998</v>
      </c>
      <c r="L3109" s="35">
        <v>70744.527499999997</v>
      </c>
      <c r="M3109" s="35">
        <v>21244.974999999999</v>
      </c>
      <c r="N3109" s="33">
        <v>15032023</v>
      </c>
      <c r="O3109" s="43">
        <v>44999</v>
      </c>
      <c r="P3109" s="36">
        <v>0</v>
      </c>
    </row>
    <row r="3110" spans="1:16" ht="13.15" customHeight="1" x14ac:dyDescent="0.25">
      <c r="A3110" s="33" t="s">
        <v>65</v>
      </c>
      <c r="B3110" s="45" t="s">
        <v>3471</v>
      </c>
      <c r="C3110" s="46">
        <v>5</v>
      </c>
      <c r="D3110" s="47" t="s">
        <v>88</v>
      </c>
      <c r="E3110" s="34">
        <v>44983</v>
      </c>
      <c r="F3110" s="33" t="s">
        <v>5619</v>
      </c>
      <c r="G3110" s="33" t="s">
        <v>3478</v>
      </c>
      <c r="H3110" s="33" t="s">
        <v>3653</v>
      </c>
      <c r="I3110" s="35">
        <v>0</v>
      </c>
      <c r="J3110" s="35">
        <v>0</v>
      </c>
      <c r="K3110" s="35">
        <v>0</v>
      </c>
      <c r="L3110" s="35">
        <v>0</v>
      </c>
      <c r="M3110" s="35">
        <v>2.5000000000000001E-3</v>
      </c>
      <c r="N3110" s="38">
        <v>45047</v>
      </c>
      <c r="O3110" s="43">
        <v>45076</v>
      </c>
      <c r="P3110" s="36">
        <v>0</v>
      </c>
    </row>
    <row r="3111" spans="1:16" ht="13.15" customHeight="1" x14ac:dyDescent="0.25">
      <c r="A3111" s="33" t="s">
        <v>65</v>
      </c>
      <c r="B3111" s="45" t="s">
        <v>3471</v>
      </c>
      <c r="C3111" s="46">
        <v>5</v>
      </c>
      <c r="D3111" s="47" t="s">
        <v>88</v>
      </c>
      <c r="E3111" s="34">
        <v>44983</v>
      </c>
      <c r="F3111" s="33" t="s">
        <v>5619</v>
      </c>
      <c r="G3111" s="33" t="s">
        <v>3478</v>
      </c>
      <c r="H3111" s="33" t="s">
        <v>3653</v>
      </c>
      <c r="I3111" s="35">
        <v>0</v>
      </c>
      <c r="J3111" s="35">
        <v>0</v>
      </c>
      <c r="K3111" s="35">
        <v>0</v>
      </c>
      <c r="L3111" s="35">
        <v>0</v>
      </c>
      <c r="M3111" s="35">
        <v>16499.849999999999</v>
      </c>
      <c r="N3111" s="38">
        <v>45047</v>
      </c>
      <c r="O3111" s="43">
        <v>45047</v>
      </c>
      <c r="P3111" s="36">
        <v>0</v>
      </c>
    </row>
    <row r="3112" spans="1:16" ht="13.15" customHeight="1" x14ac:dyDescent="0.25">
      <c r="A3112" s="33" t="s">
        <v>65</v>
      </c>
      <c r="B3112" s="45" t="s">
        <v>3471</v>
      </c>
      <c r="C3112" s="46">
        <v>5</v>
      </c>
      <c r="D3112" s="47" t="s">
        <v>88</v>
      </c>
      <c r="E3112" s="34">
        <v>44983</v>
      </c>
      <c r="F3112" s="33" t="s">
        <v>5619</v>
      </c>
      <c r="G3112" s="33" t="s">
        <v>3478</v>
      </c>
      <c r="H3112" s="33" t="s">
        <v>3653</v>
      </c>
      <c r="I3112" s="35">
        <v>0</v>
      </c>
      <c r="J3112" s="35">
        <v>0</v>
      </c>
      <c r="K3112" s="35">
        <v>0</v>
      </c>
      <c r="L3112" s="35">
        <v>0</v>
      </c>
      <c r="M3112" s="35">
        <v>16499.849999999999</v>
      </c>
      <c r="N3112" s="33">
        <v>1062023</v>
      </c>
      <c r="O3112" s="43">
        <v>45077</v>
      </c>
      <c r="P3112" s="36">
        <v>0</v>
      </c>
    </row>
    <row r="3113" spans="1:16" ht="13.15" customHeight="1" x14ac:dyDescent="0.25">
      <c r="A3113" s="33" t="s">
        <v>65</v>
      </c>
      <c r="B3113" s="45" t="s">
        <v>3471</v>
      </c>
      <c r="C3113" s="46">
        <v>5</v>
      </c>
      <c r="D3113" s="47" t="s">
        <v>88</v>
      </c>
      <c r="E3113" s="34">
        <v>44983</v>
      </c>
      <c r="F3113" s="33" t="s">
        <v>5619</v>
      </c>
      <c r="G3113" s="33" t="s">
        <v>3478</v>
      </c>
      <c r="H3113" s="33" t="s">
        <v>3653</v>
      </c>
      <c r="I3113" s="35">
        <v>0</v>
      </c>
      <c r="J3113" s="35">
        <v>0</v>
      </c>
      <c r="K3113" s="35">
        <v>0</v>
      </c>
      <c r="L3113" s="35">
        <v>0</v>
      </c>
      <c r="M3113" s="35">
        <v>16499.849999999999</v>
      </c>
      <c r="N3113" s="38">
        <v>45017</v>
      </c>
      <c r="O3113" s="43">
        <v>45018</v>
      </c>
      <c r="P3113" s="36">
        <v>0</v>
      </c>
    </row>
    <row r="3114" spans="1:16" ht="13.15" customHeight="1" x14ac:dyDescent="0.25">
      <c r="A3114" s="33" t="s">
        <v>65</v>
      </c>
      <c r="B3114" s="45" t="s">
        <v>3471</v>
      </c>
      <c r="C3114" s="46">
        <v>6</v>
      </c>
      <c r="D3114" s="47" t="s">
        <v>88</v>
      </c>
      <c r="E3114" s="34">
        <v>44983</v>
      </c>
      <c r="F3114" s="33" t="s">
        <v>5620</v>
      </c>
      <c r="G3114" s="33" t="s">
        <v>3479</v>
      </c>
      <c r="H3114" s="33" t="s">
        <v>3653</v>
      </c>
      <c r="I3114" s="35">
        <v>61209.581999999995</v>
      </c>
      <c r="J3114" s="35">
        <v>61209.581999999995</v>
      </c>
      <c r="K3114" s="35">
        <v>4789.8204999999998</v>
      </c>
      <c r="L3114" s="35">
        <v>65999.402499999997</v>
      </c>
      <c r="M3114" s="35">
        <v>2.5000000000000001E-3</v>
      </c>
      <c r="N3114" s="38">
        <v>45017</v>
      </c>
      <c r="O3114" s="43">
        <v>45045</v>
      </c>
      <c r="P3114" s="36">
        <v>0</v>
      </c>
    </row>
    <row r="3115" spans="1:16" ht="13.15" customHeight="1" x14ac:dyDescent="0.25">
      <c r="A3115" s="33" t="s">
        <v>65</v>
      </c>
      <c r="B3115" s="45" t="s">
        <v>3471</v>
      </c>
      <c r="C3115" s="46">
        <v>6</v>
      </c>
      <c r="D3115" s="47" t="s">
        <v>88</v>
      </c>
      <c r="E3115" s="34">
        <v>44983</v>
      </c>
      <c r="F3115" s="33" t="s">
        <v>5620</v>
      </c>
      <c r="G3115" s="33" t="s">
        <v>3479</v>
      </c>
      <c r="H3115" s="33" t="s">
        <v>3653</v>
      </c>
      <c r="I3115" s="35">
        <v>0</v>
      </c>
      <c r="J3115" s="35">
        <v>0</v>
      </c>
      <c r="K3115" s="35">
        <v>0</v>
      </c>
      <c r="L3115" s="35">
        <v>0</v>
      </c>
      <c r="M3115" s="35">
        <v>65999.399999999994</v>
      </c>
      <c r="N3115" s="38">
        <v>45017</v>
      </c>
      <c r="O3115" s="43">
        <v>45020</v>
      </c>
      <c r="P3115" s="36">
        <v>0</v>
      </c>
    </row>
    <row r="3116" spans="1:16" ht="13.15" customHeight="1" x14ac:dyDescent="0.25">
      <c r="A3116" s="33" t="s">
        <v>65</v>
      </c>
      <c r="B3116" s="45" t="s">
        <v>3471</v>
      </c>
      <c r="C3116" s="46">
        <v>7</v>
      </c>
      <c r="D3116" s="47" t="s">
        <v>88</v>
      </c>
      <c r="E3116" s="34">
        <v>45004</v>
      </c>
      <c r="F3116" s="33" t="s">
        <v>5621</v>
      </c>
      <c r="G3116" s="33" t="s">
        <v>3480</v>
      </c>
      <c r="H3116" s="37"/>
      <c r="I3116" s="35">
        <v>369.5</v>
      </c>
      <c r="J3116" s="35">
        <v>369.5</v>
      </c>
      <c r="K3116" s="35">
        <v>70.204999999999998</v>
      </c>
      <c r="L3116" s="35">
        <v>439.70500000000004</v>
      </c>
      <c r="M3116" s="35">
        <v>439.70500000000004</v>
      </c>
      <c r="N3116" s="38">
        <v>44986</v>
      </c>
      <c r="O3116" s="43">
        <v>45004</v>
      </c>
      <c r="P3116" s="36">
        <v>0</v>
      </c>
    </row>
    <row r="3117" spans="1:16" ht="13.15" customHeight="1" x14ac:dyDescent="0.25">
      <c r="A3117" s="33" t="s">
        <v>65</v>
      </c>
      <c r="B3117" s="45" t="s">
        <v>3471</v>
      </c>
      <c r="C3117" s="46">
        <v>8</v>
      </c>
      <c r="D3117" s="47" t="s">
        <v>88</v>
      </c>
      <c r="E3117" s="34">
        <v>45015</v>
      </c>
      <c r="F3117" s="33" t="s">
        <v>5617</v>
      </c>
      <c r="G3117" s="33" t="s">
        <v>3481</v>
      </c>
      <c r="H3117" s="37"/>
      <c r="I3117" s="35">
        <v>79989.174499999994</v>
      </c>
      <c r="J3117" s="35">
        <v>79989.174499999994</v>
      </c>
      <c r="K3117" s="35">
        <v>15197.942999999999</v>
      </c>
      <c r="L3117" s="35">
        <v>95187.117500000008</v>
      </c>
      <c r="M3117" s="35">
        <v>95187.117500000008</v>
      </c>
      <c r="N3117" s="38">
        <v>45231</v>
      </c>
      <c r="O3117" s="43">
        <v>45238</v>
      </c>
      <c r="P3117" s="36">
        <v>0</v>
      </c>
    </row>
    <row r="3118" spans="1:16" ht="13.15" customHeight="1" x14ac:dyDescent="0.25">
      <c r="A3118" s="33" t="s">
        <v>65</v>
      </c>
      <c r="B3118" s="45" t="s">
        <v>3471</v>
      </c>
      <c r="C3118" s="46">
        <v>9</v>
      </c>
      <c r="D3118" s="47" t="s">
        <v>88</v>
      </c>
      <c r="E3118" s="34">
        <v>45021</v>
      </c>
      <c r="F3118" s="33" t="s">
        <v>5622</v>
      </c>
      <c r="G3118" s="33" t="s">
        <v>3482</v>
      </c>
      <c r="H3118" s="33" t="s">
        <v>90</v>
      </c>
      <c r="I3118" s="35">
        <v>3397.692</v>
      </c>
      <c r="J3118" s="35">
        <v>3397.692</v>
      </c>
      <c r="K3118" s="35">
        <v>645.56150000000002</v>
      </c>
      <c r="L3118" s="35">
        <v>4043.2535000000003</v>
      </c>
      <c r="M3118" s="35">
        <v>4043.2535000000003</v>
      </c>
      <c r="N3118" s="38">
        <v>45200</v>
      </c>
      <c r="O3118" s="43">
        <v>45227</v>
      </c>
      <c r="P3118" s="36">
        <v>0</v>
      </c>
    </row>
    <row r="3119" spans="1:16" ht="13.15" customHeight="1" x14ac:dyDescent="0.25">
      <c r="A3119" s="33" t="s">
        <v>65</v>
      </c>
      <c r="B3119" s="45" t="s">
        <v>3471</v>
      </c>
      <c r="C3119" s="46">
        <v>10</v>
      </c>
      <c r="D3119" s="47" t="s">
        <v>88</v>
      </c>
      <c r="E3119" s="34">
        <v>45021</v>
      </c>
      <c r="F3119" s="33" t="s">
        <v>5622</v>
      </c>
      <c r="G3119" s="33" t="s">
        <v>3483</v>
      </c>
      <c r="H3119" s="33" t="s">
        <v>90</v>
      </c>
      <c r="I3119" s="35">
        <v>3000</v>
      </c>
      <c r="J3119" s="35">
        <v>3000</v>
      </c>
      <c r="K3119" s="35">
        <v>0</v>
      </c>
      <c r="L3119" s="35">
        <v>3000</v>
      </c>
      <c r="M3119" s="35">
        <v>3000</v>
      </c>
      <c r="N3119" s="38">
        <v>45200</v>
      </c>
      <c r="O3119" s="43">
        <v>45227</v>
      </c>
      <c r="P3119" s="36">
        <v>0</v>
      </c>
    </row>
    <row r="3120" spans="1:16" ht="13.15" customHeight="1" x14ac:dyDescent="0.25">
      <c r="A3120" s="33" t="s">
        <v>65</v>
      </c>
      <c r="B3120" s="45" t="s">
        <v>3471</v>
      </c>
      <c r="C3120" s="46">
        <v>11</v>
      </c>
      <c r="D3120" s="47" t="s">
        <v>88</v>
      </c>
      <c r="E3120" s="34">
        <v>45028</v>
      </c>
      <c r="F3120" s="33" t="s">
        <v>5620</v>
      </c>
      <c r="G3120" s="33" t="s">
        <v>3484</v>
      </c>
      <c r="H3120" s="37"/>
      <c r="I3120" s="35">
        <v>7975</v>
      </c>
      <c r="J3120" s="35">
        <v>7975</v>
      </c>
      <c r="K3120" s="35">
        <v>1515.25</v>
      </c>
      <c r="L3120" s="35">
        <v>9490.25</v>
      </c>
      <c r="M3120" s="35">
        <v>9490.25</v>
      </c>
      <c r="N3120" s="38">
        <v>45017</v>
      </c>
      <c r="O3120" s="43">
        <v>45020</v>
      </c>
      <c r="P3120" s="36">
        <v>0</v>
      </c>
    </row>
    <row r="3121" spans="1:16" ht="13.15" customHeight="1" x14ac:dyDescent="0.25">
      <c r="A3121" s="33" t="s">
        <v>65</v>
      </c>
      <c r="B3121" s="45" t="s">
        <v>3471</v>
      </c>
      <c r="C3121" s="46">
        <v>12</v>
      </c>
      <c r="D3121" s="47" t="s">
        <v>88</v>
      </c>
      <c r="E3121" s="34">
        <v>45032</v>
      </c>
      <c r="F3121" s="33" t="s">
        <v>5623</v>
      </c>
      <c r="G3121" s="33" t="s">
        <v>3485</v>
      </c>
      <c r="H3121" s="33" t="s">
        <v>2453</v>
      </c>
      <c r="I3121" s="35">
        <v>500</v>
      </c>
      <c r="J3121" s="35">
        <v>500</v>
      </c>
      <c r="K3121" s="35">
        <v>0</v>
      </c>
      <c r="L3121" s="35">
        <v>500</v>
      </c>
      <c r="M3121" s="35">
        <v>500</v>
      </c>
      <c r="N3121" s="38">
        <v>45047</v>
      </c>
      <c r="O3121" s="43">
        <v>45049</v>
      </c>
      <c r="P3121" s="36">
        <v>0</v>
      </c>
    </row>
    <row r="3122" spans="1:16" ht="13.15" customHeight="1" x14ac:dyDescent="0.25">
      <c r="A3122" s="33" t="s">
        <v>65</v>
      </c>
      <c r="B3122" s="45" t="s">
        <v>3471</v>
      </c>
      <c r="C3122" s="46">
        <v>13</v>
      </c>
      <c r="D3122" s="47" t="s">
        <v>88</v>
      </c>
      <c r="E3122" s="34">
        <v>45032</v>
      </c>
      <c r="F3122" s="33" t="s">
        <v>5624</v>
      </c>
      <c r="G3122" s="33" t="s">
        <v>3486</v>
      </c>
      <c r="H3122" s="37"/>
      <c r="I3122" s="35">
        <v>20727.870499999997</v>
      </c>
      <c r="J3122" s="35">
        <v>20727.870499999997</v>
      </c>
      <c r="K3122" s="35">
        <v>3938.2955000000002</v>
      </c>
      <c r="L3122" s="35">
        <v>24666.166000000001</v>
      </c>
      <c r="M3122" s="35">
        <v>24666.166000000001</v>
      </c>
      <c r="N3122" s="38">
        <v>45108</v>
      </c>
      <c r="O3122" s="43">
        <v>45123</v>
      </c>
      <c r="P3122" s="36">
        <v>0</v>
      </c>
    </row>
    <row r="3123" spans="1:16" ht="13.15" customHeight="1" x14ac:dyDescent="0.25">
      <c r="A3123" s="33" t="s">
        <v>65</v>
      </c>
      <c r="B3123" s="45" t="s">
        <v>3471</v>
      </c>
      <c r="C3123" s="46">
        <v>14</v>
      </c>
      <c r="D3123" s="47" t="s">
        <v>88</v>
      </c>
      <c r="E3123" s="34">
        <v>45032</v>
      </c>
      <c r="F3123" s="33" t="s">
        <v>5623</v>
      </c>
      <c r="G3123" s="33" t="s">
        <v>3487</v>
      </c>
      <c r="H3123" s="33" t="s">
        <v>3846</v>
      </c>
      <c r="I3123" s="35">
        <v>20386.151999999998</v>
      </c>
      <c r="J3123" s="35">
        <v>20386.151999999998</v>
      </c>
      <c r="K3123" s="35">
        <v>3873.3684999999996</v>
      </c>
      <c r="L3123" s="35">
        <v>24259.520499999999</v>
      </c>
      <c r="M3123" s="35">
        <v>24259.520499999999</v>
      </c>
      <c r="N3123" s="38">
        <v>45047</v>
      </c>
      <c r="O3123" s="43">
        <v>45052</v>
      </c>
      <c r="P3123" s="36">
        <v>0</v>
      </c>
    </row>
    <row r="3124" spans="1:16" ht="13.15" customHeight="1" x14ac:dyDescent="0.25">
      <c r="A3124" s="33" t="s">
        <v>65</v>
      </c>
      <c r="B3124" s="45" t="s">
        <v>3471</v>
      </c>
      <c r="C3124" s="46">
        <v>15</v>
      </c>
      <c r="D3124" s="47" t="s">
        <v>88</v>
      </c>
      <c r="E3124" s="34">
        <v>45034</v>
      </c>
      <c r="F3124" s="33" t="s">
        <v>5625</v>
      </c>
      <c r="G3124" s="33" t="s">
        <v>3488</v>
      </c>
      <c r="H3124" s="37"/>
      <c r="I3124" s="35">
        <v>849.37749999999994</v>
      </c>
      <c r="J3124" s="35">
        <v>849.37749999999994</v>
      </c>
      <c r="K3124" s="35">
        <v>161.38150000000002</v>
      </c>
      <c r="L3124" s="35">
        <v>1010.759</v>
      </c>
      <c r="M3124" s="35">
        <v>1010.759</v>
      </c>
      <c r="N3124" s="38">
        <v>45017</v>
      </c>
      <c r="O3124" s="43">
        <v>45034</v>
      </c>
      <c r="P3124" s="36">
        <v>0</v>
      </c>
    </row>
    <row r="3125" spans="1:16" ht="13.15" customHeight="1" x14ac:dyDescent="0.25">
      <c r="A3125" s="33" t="s">
        <v>65</v>
      </c>
      <c r="B3125" s="45" t="s">
        <v>3471</v>
      </c>
      <c r="C3125" s="46">
        <v>16</v>
      </c>
      <c r="D3125" s="47" t="s">
        <v>88</v>
      </c>
      <c r="E3125" s="34">
        <v>45034</v>
      </c>
      <c r="F3125" s="33" t="s">
        <v>5626</v>
      </c>
      <c r="G3125" s="33" t="s">
        <v>3489</v>
      </c>
      <c r="H3125" s="37"/>
      <c r="I3125" s="35">
        <v>991.88099999999997</v>
      </c>
      <c r="J3125" s="35">
        <v>991.88099999999997</v>
      </c>
      <c r="K3125" s="35">
        <v>188.45750000000001</v>
      </c>
      <c r="L3125" s="35">
        <v>1180.3385000000001</v>
      </c>
      <c r="M3125" s="35">
        <v>1180.3385000000001</v>
      </c>
      <c r="N3125" s="38">
        <v>45047</v>
      </c>
      <c r="O3125" s="43">
        <v>45063</v>
      </c>
      <c r="P3125" s="36">
        <v>0</v>
      </c>
    </row>
    <row r="3126" spans="1:16" ht="13.15" customHeight="1" x14ac:dyDescent="0.25">
      <c r="A3126" s="33" t="s">
        <v>65</v>
      </c>
      <c r="B3126" s="45" t="s">
        <v>3471</v>
      </c>
      <c r="C3126" s="46">
        <v>17</v>
      </c>
      <c r="D3126" s="47" t="s">
        <v>88</v>
      </c>
      <c r="E3126" s="34">
        <v>45036</v>
      </c>
      <c r="F3126" s="33" t="s">
        <v>5616</v>
      </c>
      <c r="G3126" s="33" t="s">
        <v>3490</v>
      </c>
      <c r="H3126" s="33" t="s">
        <v>3788</v>
      </c>
      <c r="I3126" s="35">
        <v>2540</v>
      </c>
      <c r="J3126" s="35">
        <v>2540</v>
      </c>
      <c r="K3126" s="35">
        <v>0</v>
      </c>
      <c r="L3126" s="35">
        <v>2540</v>
      </c>
      <c r="M3126" s="36">
        <v>0</v>
      </c>
      <c r="N3126" s="37"/>
      <c r="O3126" s="33"/>
      <c r="P3126" s="35">
        <v>2540</v>
      </c>
    </row>
    <row r="3127" spans="1:16" ht="13.15" customHeight="1" x14ac:dyDescent="0.25">
      <c r="A3127" s="33" t="s">
        <v>65</v>
      </c>
      <c r="B3127" s="45" t="s">
        <v>3471</v>
      </c>
      <c r="C3127" s="46">
        <v>18</v>
      </c>
      <c r="D3127" s="47" t="s">
        <v>88</v>
      </c>
      <c r="E3127" s="34">
        <v>45036</v>
      </c>
      <c r="F3127" s="33" t="s">
        <v>5627</v>
      </c>
      <c r="G3127" s="33" t="s">
        <v>3491</v>
      </c>
      <c r="H3127" s="33" t="s">
        <v>90</v>
      </c>
      <c r="I3127" s="35">
        <v>420</v>
      </c>
      <c r="J3127" s="35">
        <v>420</v>
      </c>
      <c r="K3127" s="35">
        <v>0</v>
      </c>
      <c r="L3127" s="35">
        <v>420</v>
      </c>
      <c r="M3127" s="35">
        <v>420</v>
      </c>
      <c r="N3127" s="38">
        <v>45047</v>
      </c>
      <c r="O3127" s="43">
        <v>45069</v>
      </c>
      <c r="P3127" s="36">
        <v>0</v>
      </c>
    </row>
    <row r="3128" spans="1:16" ht="13.15" customHeight="1" x14ac:dyDescent="0.25">
      <c r="A3128" s="33" t="s">
        <v>65</v>
      </c>
      <c r="B3128" s="45" t="s">
        <v>3471</v>
      </c>
      <c r="C3128" s="46">
        <v>19</v>
      </c>
      <c r="D3128" s="47" t="s">
        <v>88</v>
      </c>
      <c r="E3128" s="34">
        <v>45048</v>
      </c>
      <c r="F3128" s="33" t="s">
        <v>5628</v>
      </c>
      <c r="G3128" s="33" t="s">
        <v>3492</v>
      </c>
      <c r="H3128" s="33" t="s">
        <v>3493</v>
      </c>
      <c r="I3128" s="35">
        <v>2080</v>
      </c>
      <c r="J3128" s="35">
        <v>2080</v>
      </c>
      <c r="K3128" s="35">
        <v>395.2</v>
      </c>
      <c r="L3128" s="35">
        <v>2475.1999999999998</v>
      </c>
      <c r="M3128" s="35">
        <v>2475.1999999999998</v>
      </c>
      <c r="N3128" s="38">
        <v>45139</v>
      </c>
      <c r="O3128" s="43">
        <v>45145</v>
      </c>
      <c r="P3128" s="36">
        <v>0</v>
      </c>
    </row>
    <row r="3129" spans="1:16" ht="13.15" customHeight="1" x14ac:dyDescent="0.25">
      <c r="A3129" s="33" t="s">
        <v>65</v>
      </c>
      <c r="B3129" s="45" t="s">
        <v>3471</v>
      </c>
      <c r="C3129" s="46">
        <v>20</v>
      </c>
      <c r="D3129" s="47" t="s">
        <v>88</v>
      </c>
      <c r="E3129" s="34">
        <v>45075</v>
      </c>
      <c r="F3129" s="33" t="s">
        <v>5629</v>
      </c>
      <c r="G3129" s="33" t="s">
        <v>3494</v>
      </c>
      <c r="H3129" s="37"/>
      <c r="I3129" s="35">
        <v>11191.128000000001</v>
      </c>
      <c r="J3129" s="35">
        <v>11191.128000000001</v>
      </c>
      <c r="K3129" s="35">
        <v>2126.3145</v>
      </c>
      <c r="L3129" s="35">
        <v>13317.442499999999</v>
      </c>
      <c r="M3129" s="35">
        <v>0</v>
      </c>
      <c r="N3129" s="37"/>
      <c r="O3129" s="33"/>
      <c r="P3129" s="35">
        <v>0</v>
      </c>
    </row>
    <row r="3130" spans="1:16" ht="13.15" customHeight="1" x14ac:dyDescent="0.25">
      <c r="A3130" s="33" t="s">
        <v>65</v>
      </c>
      <c r="B3130" s="45" t="s">
        <v>3471</v>
      </c>
      <c r="C3130" s="46">
        <v>21</v>
      </c>
      <c r="D3130" s="47" t="s">
        <v>88</v>
      </c>
      <c r="E3130" s="34">
        <v>45075</v>
      </c>
      <c r="F3130" s="33" t="s">
        <v>5630</v>
      </c>
      <c r="G3130" s="33" t="s">
        <v>3495</v>
      </c>
      <c r="H3130" s="37"/>
      <c r="I3130" s="35">
        <v>886.9</v>
      </c>
      <c r="J3130" s="35">
        <v>886.9</v>
      </c>
      <c r="K3130" s="35">
        <v>168.511</v>
      </c>
      <c r="L3130" s="35">
        <v>1055.4110000000001</v>
      </c>
      <c r="M3130" s="35">
        <v>1055.4110000000001</v>
      </c>
      <c r="N3130" s="38">
        <v>45047</v>
      </c>
      <c r="O3130" s="43">
        <v>45074</v>
      </c>
      <c r="P3130" s="36">
        <v>0</v>
      </c>
    </row>
    <row r="3131" spans="1:16" ht="13.15" customHeight="1" x14ac:dyDescent="0.25">
      <c r="A3131" s="33" t="s">
        <v>65</v>
      </c>
      <c r="B3131" s="45" t="s">
        <v>3471</v>
      </c>
      <c r="C3131" s="46">
        <v>22</v>
      </c>
      <c r="D3131" s="47" t="s">
        <v>88</v>
      </c>
      <c r="E3131" s="34">
        <v>45078</v>
      </c>
      <c r="F3131" s="33" t="s">
        <v>5631</v>
      </c>
      <c r="G3131" s="33" t="s">
        <v>3496</v>
      </c>
      <c r="H3131" s="37"/>
      <c r="I3131" s="35">
        <v>236.5455</v>
      </c>
      <c r="J3131" s="36">
        <v>0</v>
      </c>
      <c r="K3131" s="35">
        <v>44.9435</v>
      </c>
      <c r="L3131" s="35">
        <v>281.48899999999998</v>
      </c>
      <c r="M3131" s="35">
        <v>281.48899999999998</v>
      </c>
      <c r="N3131" s="38">
        <v>45017</v>
      </c>
      <c r="O3131" s="43">
        <v>45018</v>
      </c>
      <c r="P3131" s="36">
        <v>0</v>
      </c>
    </row>
    <row r="3132" spans="1:16" ht="13.15" customHeight="1" x14ac:dyDescent="0.25">
      <c r="A3132" s="33" t="s">
        <v>65</v>
      </c>
      <c r="B3132" s="45" t="s">
        <v>3471</v>
      </c>
      <c r="C3132" s="46">
        <v>23</v>
      </c>
      <c r="D3132" s="47" t="s">
        <v>88</v>
      </c>
      <c r="E3132" s="34">
        <v>45096</v>
      </c>
      <c r="F3132" s="33" t="s">
        <v>5632</v>
      </c>
      <c r="G3132" s="33" t="s">
        <v>3497</v>
      </c>
      <c r="H3132" s="37"/>
      <c r="I3132" s="35">
        <v>365</v>
      </c>
      <c r="J3132" s="36">
        <v>0</v>
      </c>
      <c r="K3132" s="35">
        <v>69.349999999999994</v>
      </c>
      <c r="L3132" s="35">
        <v>434.35</v>
      </c>
      <c r="M3132" s="35">
        <v>434.35</v>
      </c>
      <c r="N3132" s="38">
        <v>45017</v>
      </c>
      <c r="O3132" s="43">
        <v>45018</v>
      </c>
      <c r="P3132" s="36">
        <v>0</v>
      </c>
    </row>
    <row r="3133" spans="1:16" ht="13.15" customHeight="1" x14ac:dyDescent="0.25">
      <c r="A3133" s="33" t="s">
        <v>65</v>
      </c>
      <c r="B3133" s="45" t="s">
        <v>3471</v>
      </c>
      <c r="C3133" s="46">
        <v>24</v>
      </c>
      <c r="D3133" s="47" t="s">
        <v>88</v>
      </c>
      <c r="E3133" s="34">
        <v>45096</v>
      </c>
      <c r="F3133" s="33" t="s">
        <v>5633</v>
      </c>
      <c r="G3133" s="33" t="s">
        <v>3498</v>
      </c>
      <c r="H3133" s="37"/>
      <c r="I3133" s="35">
        <v>283.75</v>
      </c>
      <c r="J3133" s="36">
        <v>0</v>
      </c>
      <c r="K3133" s="35">
        <v>53.912500000000001</v>
      </c>
      <c r="L3133" s="35">
        <v>337.66250000000002</v>
      </c>
      <c r="M3133" s="35">
        <v>337.66250000000002</v>
      </c>
      <c r="N3133" s="38">
        <v>45017</v>
      </c>
      <c r="O3133" s="43">
        <v>45019</v>
      </c>
      <c r="P3133" s="36">
        <v>0</v>
      </c>
    </row>
    <row r="3134" spans="1:16" ht="13.15" customHeight="1" x14ac:dyDescent="0.25">
      <c r="A3134" s="33" t="s">
        <v>65</v>
      </c>
      <c r="B3134" s="45" t="s">
        <v>3471</v>
      </c>
      <c r="C3134" s="46">
        <v>25</v>
      </c>
      <c r="D3134" s="47" t="s">
        <v>88</v>
      </c>
      <c r="E3134" s="34">
        <v>45096</v>
      </c>
      <c r="F3134" s="33" t="s">
        <v>5634</v>
      </c>
      <c r="G3134" s="33" t="s">
        <v>3499</v>
      </c>
      <c r="H3134" s="37"/>
      <c r="I3134" s="35">
        <v>1645.4355</v>
      </c>
      <c r="J3134" s="36">
        <v>0</v>
      </c>
      <c r="K3134" s="35">
        <v>312.63249999999999</v>
      </c>
      <c r="L3134" s="35">
        <v>1958.068</v>
      </c>
      <c r="M3134" s="35">
        <v>1958.068</v>
      </c>
      <c r="N3134" s="38">
        <v>44927</v>
      </c>
      <c r="O3134" s="43">
        <v>44955</v>
      </c>
      <c r="P3134" s="36">
        <v>0</v>
      </c>
    </row>
    <row r="3135" spans="1:16" ht="13.15" customHeight="1" x14ac:dyDescent="0.25">
      <c r="A3135" s="33" t="s">
        <v>65</v>
      </c>
      <c r="B3135" s="45" t="s">
        <v>3471</v>
      </c>
      <c r="C3135" s="46">
        <v>26</v>
      </c>
      <c r="D3135" s="47" t="s">
        <v>88</v>
      </c>
      <c r="E3135" s="34">
        <v>45096</v>
      </c>
      <c r="F3135" s="33" t="s">
        <v>5635</v>
      </c>
      <c r="G3135" s="33" t="s">
        <v>3500</v>
      </c>
      <c r="H3135" s="37"/>
      <c r="I3135" s="35">
        <v>42276.084000000003</v>
      </c>
      <c r="J3135" s="35">
        <v>42276.084000000003</v>
      </c>
      <c r="K3135" s="35">
        <v>8032.4560000000001</v>
      </c>
      <c r="L3135" s="35">
        <v>50308.54</v>
      </c>
      <c r="M3135" s="35">
        <v>0</v>
      </c>
      <c r="N3135" s="37"/>
      <c r="O3135" s="33"/>
      <c r="P3135" s="35">
        <v>0</v>
      </c>
    </row>
    <row r="3136" spans="1:16" ht="13.15" customHeight="1" x14ac:dyDescent="0.25">
      <c r="A3136" s="33" t="s">
        <v>65</v>
      </c>
      <c r="B3136" s="45" t="s">
        <v>3471</v>
      </c>
      <c r="C3136" s="46">
        <v>27</v>
      </c>
      <c r="D3136" s="47" t="s">
        <v>88</v>
      </c>
      <c r="E3136" s="34">
        <v>45104</v>
      </c>
      <c r="F3136" s="33" t="s">
        <v>5636</v>
      </c>
      <c r="G3136" s="33" t="s">
        <v>3501</v>
      </c>
      <c r="H3136" s="37"/>
      <c r="I3136" s="35">
        <v>1900</v>
      </c>
      <c r="J3136" s="35">
        <v>1900</v>
      </c>
      <c r="K3136" s="35">
        <v>361</v>
      </c>
      <c r="L3136" s="35">
        <v>2261</v>
      </c>
      <c r="M3136" s="35">
        <v>0</v>
      </c>
      <c r="N3136" s="37"/>
      <c r="O3136" s="33"/>
      <c r="P3136" s="35">
        <v>0</v>
      </c>
    </row>
    <row r="3137" spans="1:16" ht="13.15" customHeight="1" x14ac:dyDescent="0.25">
      <c r="A3137" s="33" t="s">
        <v>65</v>
      </c>
      <c r="B3137" s="45" t="s">
        <v>3471</v>
      </c>
      <c r="C3137" s="46">
        <v>28</v>
      </c>
      <c r="D3137" s="47" t="s">
        <v>88</v>
      </c>
      <c r="E3137" s="34">
        <v>45111</v>
      </c>
      <c r="F3137" s="33" t="s">
        <v>5637</v>
      </c>
      <c r="G3137" s="33" t="s">
        <v>3502</v>
      </c>
      <c r="H3137" s="37"/>
      <c r="I3137" s="35">
        <v>1689.5939999999998</v>
      </c>
      <c r="J3137" s="35">
        <v>1689.5939999999998</v>
      </c>
      <c r="K3137" s="35">
        <v>321.02300000000002</v>
      </c>
      <c r="L3137" s="35">
        <v>2010.6169999999997</v>
      </c>
      <c r="M3137" s="35">
        <v>0</v>
      </c>
      <c r="N3137" s="37"/>
      <c r="O3137" s="33"/>
      <c r="P3137" s="35">
        <v>0</v>
      </c>
    </row>
    <row r="3138" spans="1:16" ht="13.15" customHeight="1" x14ac:dyDescent="0.25">
      <c r="A3138" s="33" t="s">
        <v>65</v>
      </c>
      <c r="B3138" s="45" t="s">
        <v>3471</v>
      </c>
      <c r="C3138" s="46">
        <v>29</v>
      </c>
      <c r="D3138" s="47" t="s">
        <v>88</v>
      </c>
      <c r="E3138" s="34">
        <v>45127</v>
      </c>
      <c r="F3138" s="33" t="s">
        <v>5638</v>
      </c>
      <c r="G3138" s="33" t="s">
        <v>3503</v>
      </c>
      <c r="H3138" s="37"/>
      <c r="I3138" s="35">
        <v>1036.25</v>
      </c>
      <c r="J3138" s="36">
        <v>0</v>
      </c>
      <c r="K3138" s="35">
        <v>196.88749999999999</v>
      </c>
      <c r="L3138" s="35">
        <v>1233.1375</v>
      </c>
      <c r="M3138" s="35">
        <v>1233.1375</v>
      </c>
      <c r="N3138" s="38">
        <v>45078</v>
      </c>
      <c r="O3138" s="43">
        <v>45096</v>
      </c>
      <c r="P3138" s="36">
        <v>0</v>
      </c>
    </row>
    <row r="3139" spans="1:16" ht="13.15" customHeight="1" x14ac:dyDescent="0.25">
      <c r="A3139" s="33" t="s">
        <v>65</v>
      </c>
      <c r="B3139" s="45" t="s">
        <v>3471</v>
      </c>
      <c r="C3139" s="46">
        <v>30</v>
      </c>
      <c r="D3139" s="47" t="s">
        <v>88</v>
      </c>
      <c r="E3139" s="34">
        <v>45124</v>
      </c>
      <c r="F3139" s="33" t="s">
        <v>5639</v>
      </c>
      <c r="G3139" s="33" t="s">
        <v>3504</v>
      </c>
      <c r="H3139" s="37"/>
      <c r="I3139" s="35">
        <v>1264.6190000000001</v>
      </c>
      <c r="J3139" s="36">
        <v>0</v>
      </c>
      <c r="K3139" s="35">
        <v>240.2775</v>
      </c>
      <c r="L3139" s="35">
        <v>1504.8965000000001</v>
      </c>
      <c r="M3139" s="35">
        <v>1504.8965000000001</v>
      </c>
      <c r="N3139" s="38">
        <v>44986</v>
      </c>
      <c r="O3139" s="43">
        <v>45109</v>
      </c>
      <c r="P3139" s="36">
        <v>0</v>
      </c>
    </row>
    <row r="3140" spans="1:16" ht="13.15" customHeight="1" x14ac:dyDescent="0.25">
      <c r="A3140" s="33" t="s">
        <v>65</v>
      </c>
      <c r="B3140" s="45" t="s">
        <v>3471</v>
      </c>
      <c r="C3140" s="46">
        <v>31</v>
      </c>
      <c r="D3140" s="47" t="s">
        <v>88</v>
      </c>
      <c r="E3140" s="34">
        <v>45132</v>
      </c>
      <c r="F3140" s="33" t="s">
        <v>5640</v>
      </c>
      <c r="G3140" s="33" t="s">
        <v>3505</v>
      </c>
      <c r="H3140" s="37"/>
      <c r="I3140" s="35">
        <v>6734.375</v>
      </c>
      <c r="J3140" s="35">
        <v>6734.375</v>
      </c>
      <c r="K3140" s="35">
        <v>1279.5315000000001</v>
      </c>
      <c r="L3140" s="35">
        <v>8013.9065000000001</v>
      </c>
      <c r="M3140" s="35">
        <v>8013.9065000000001</v>
      </c>
      <c r="N3140" s="33">
        <v>2797259</v>
      </c>
      <c r="O3140" s="43">
        <v>45180</v>
      </c>
      <c r="P3140" s="36">
        <v>0</v>
      </c>
    </row>
    <row r="3141" spans="1:16" ht="13.15" customHeight="1" x14ac:dyDescent="0.25">
      <c r="A3141" s="33" t="s">
        <v>65</v>
      </c>
      <c r="B3141" s="45" t="s">
        <v>3471</v>
      </c>
      <c r="C3141" s="46">
        <v>32</v>
      </c>
      <c r="D3141" s="47" t="s">
        <v>88</v>
      </c>
      <c r="E3141" s="34">
        <v>45134</v>
      </c>
      <c r="F3141" s="33" t="s">
        <v>5641</v>
      </c>
      <c r="G3141" s="33" t="s">
        <v>3506</v>
      </c>
      <c r="H3141" s="37"/>
      <c r="I3141" s="35">
        <v>1305</v>
      </c>
      <c r="J3141" s="35">
        <v>1305</v>
      </c>
      <c r="K3141" s="35">
        <v>247.95</v>
      </c>
      <c r="L3141" s="35">
        <v>1552.95</v>
      </c>
      <c r="M3141" s="35">
        <v>1552.95</v>
      </c>
      <c r="N3141" s="33">
        <v>7125776</v>
      </c>
      <c r="O3141" s="43">
        <v>45283</v>
      </c>
      <c r="P3141" s="36">
        <v>0</v>
      </c>
    </row>
    <row r="3142" spans="1:16" ht="13.15" customHeight="1" x14ac:dyDescent="0.25">
      <c r="A3142" s="33" t="s">
        <v>65</v>
      </c>
      <c r="B3142" s="45" t="s">
        <v>3471</v>
      </c>
      <c r="C3142" s="46">
        <v>33</v>
      </c>
      <c r="D3142" s="47" t="s">
        <v>88</v>
      </c>
      <c r="E3142" s="34">
        <v>45154</v>
      </c>
      <c r="F3142" s="33" t="s">
        <v>5614</v>
      </c>
      <c r="G3142" s="33" t="s">
        <v>3507</v>
      </c>
      <c r="H3142" s="33" t="s">
        <v>3735</v>
      </c>
      <c r="I3142" s="35">
        <v>18596.538</v>
      </c>
      <c r="J3142" s="35">
        <v>18596.538</v>
      </c>
      <c r="K3142" s="35">
        <v>3533.3419999999996</v>
      </c>
      <c r="L3142" s="35">
        <v>22129.879999999997</v>
      </c>
      <c r="M3142" s="35">
        <v>22129.879999999997</v>
      </c>
      <c r="N3142" s="33">
        <v>363</v>
      </c>
      <c r="O3142" s="43">
        <v>45145</v>
      </c>
      <c r="P3142" s="36">
        <v>0</v>
      </c>
    </row>
    <row r="3143" spans="1:16" ht="13.15" customHeight="1" x14ac:dyDescent="0.25">
      <c r="A3143" s="33" t="s">
        <v>65</v>
      </c>
      <c r="B3143" s="45" t="s">
        <v>3471</v>
      </c>
      <c r="C3143" s="46">
        <v>34</v>
      </c>
      <c r="D3143" s="47" t="s">
        <v>88</v>
      </c>
      <c r="E3143" s="34">
        <v>45154</v>
      </c>
      <c r="F3143" s="33" t="s">
        <v>5642</v>
      </c>
      <c r="G3143" s="33" t="s">
        <v>3508</v>
      </c>
      <c r="H3143" s="37"/>
      <c r="I3143" s="35">
        <v>5545.3125</v>
      </c>
      <c r="J3143" s="36">
        <v>0</v>
      </c>
      <c r="K3143" s="35">
        <v>1053.6095</v>
      </c>
      <c r="L3143" s="35">
        <v>6598.9220000000005</v>
      </c>
      <c r="M3143" s="35">
        <v>6598.9220000000005</v>
      </c>
      <c r="N3143" s="33">
        <v>8507342</v>
      </c>
      <c r="O3143" s="43">
        <v>45154</v>
      </c>
      <c r="P3143" s="36">
        <v>0</v>
      </c>
    </row>
    <row r="3144" spans="1:16" ht="13.15" customHeight="1" x14ac:dyDescent="0.25">
      <c r="A3144" s="33" t="s">
        <v>65</v>
      </c>
      <c r="B3144" s="45" t="s">
        <v>3471</v>
      </c>
      <c r="C3144" s="46">
        <v>35</v>
      </c>
      <c r="D3144" s="47" t="s">
        <v>88</v>
      </c>
      <c r="E3144" s="34">
        <v>45154</v>
      </c>
      <c r="F3144" s="33" t="s">
        <v>5643</v>
      </c>
      <c r="G3144" s="33" t="s">
        <v>3509</v>
      </c>
      <c r="H3144" s="37"/>
      <c r="I3144" s="35">
        <v>1305</v>
      </c>
      <c r="J3144" s="35">
        <v>1305</v>
      </c>
      <c r="K3144" s="35">
        <v>247.95</v>
      </c>
      <c r="L3144" s="35">
        <v>1552.95</v>
      </c>
      <c r="M3144" s="35">
        <v>0</v>
      </c>
      <c r="N3144" s="37"/>
      <c r="O3144" s="33"/>
      <c r="P3144" s="35">
        <v>0</v>
      </c>
    </row>
    <row r="3145" spans="1:16" ht="13.15" customHeight="1" x14ac:dyDescent="0.25">
      <c r="A3145" s="33" t="s">
        <v>65</v>
      </c>
      <c r="B3145" s="45" t="s">
        <v>3471</v>
      </c>
      <c r="C3145" s="46">
        <v>36</v>
      </c>
      <c r="D3145" s="47" t="s">
        <v>88</v>
      </c>
      <c r="E3145" s="34">
        <v>45148</v>
      </c>
      <c r="F3145" s="33" t="s">
        <v>5644</v>
      </c>
      <c r="G3145" s="33" t="s">
        <v>3510</v>
      </c>
      <c r="H3145" s="37"/>
      <c r="I3145" s="35">
        <v>1586.086</v>
      </c>
      <c r="J3145" s="36">
        <v>0</v>
      </c>
      <c r="K3145" s="35">
        <v>301.35649999999998</v>
      </c>
      <c r="L3145" s="35">
        <v>1887.4424999999999</v>
      </c>
      <c r="M3145" s="35">
        <v>1887.4424999999999</v>
      </c>
      <c r="N3145" s="38">
        <v>45139</v>
      </c>
      <c r="O3145" s="43">
        <v>45147</v>
      </c>
      <c r="P3145" s="36">
        <v>0</v>
      </c>
    </row>
    <row r="3146" spans="1:16" ht="13.15" customHeight="1" x14ac:dyDescent="0.25">
      <c r="A3146" s="33" t="s">
        <v>65</v>
      </c>
      <c r="B3146" s="45" t="s">
        <v>3471</v>
      </c>
      <c r="C3146" s="46">
        <v>37</v>
      </c>
      <c r="D3146" s="47" t="s">
        <v>88</v>
      </c>
      <c r="E3146" s="34">
        <v>45159</v>
      </c>
      <c r="F3146" s="33" t="s">
        <v>5645</v>
      </c>
      <c r="G3146" s="33" t="s">
        <v>3511</v>
      </c>
      <c r="H3146" s="37"/>
      <c r="I3146" s="35">
        <v>1372.5</v>
      </c>
      <c r="J3146" s="36">
        <v>0</v>
      </c>
      <c r="K3146" s="35">
        <v>260.77499999999998</v>
      </c>
      <c r="L3146" s="35">
        <v>1633.2750000000001</v>
      </c>
      <c r="M3146" s="35">
        <v>1633.2750000000001</v>
      </c>
      <c r="N3146" s="33">
        <v>7056727</v>
      </c>
      <c r="O3146" s="43">
        <v>45158</v>
      </c>
      <c r="P3146" s="36">
        <v>0</v>
      </c>
    </row>
    <row r="3147" spans="1:16" ht="13.15" customHeight="1" x14ac:dyDescent="0.25">
      <c r="A3147" s="33" t="s">
        <v>65</v>
      </c>
      <c r="B3147" s="45" t="s">
        <v>3471</v>
      </c>
      <c r="C3147" s="46">
        <v>38</v>
      </c>
      <c r="D3147" s="47" t="s">
        <v>88</v>
      </c>
      <c r="E3147" s="34">
        <v>45183</v>
      </c>
      <c r="F3147" s="33" t="s">
        <v>5615</v>
      </c>
      <c r="G3147" s="33" t="s">
        <v>3512</v>
      </c>
      <c r="H3147" s="33" t="s">
        <v>3845</v>
      </c>
      <c r="I3147" s="35">
        <v>500</v>
      </c>
      <c r="J3147" s="35">
        <v>500</v>
      </c>
      <c r="K3147" s="35">
        <v>95</v>
      </c>
      <c r="L3147" s="35">
        <v>595</v>
      </c>
      <c r="M3147" s="36">
        <v>0</v>
      </c>
      <c r="N3147" s="37"/>
      <c r="O3147" s="33"/>
      <c r="P3147" s="35">
        <v>595</v>
      </c>
    </row>
    <row r="3148" spans="1:16" ht="13.15" customHeight="1" x14ac:dyDescent="0.25">
      <c r="A3148" s="33" t="s">
        <v>65</v>
      </c>
      <c r="B3148" s="45" t="s">
        <v>3471</v>
      </c>
      <c r="C3148" s="46">
        <v>39</v>
      </c>
      <c r="D3148" s="47" t="s">
        <v>88</v>
      </c>
      <c r="E3148" s="34">
        <v>45230</v>
      </c>
      <c r="F3148" s="33" t="s">
        <v>5646</v>
      </c>
      <c r="G3148" s="33" t="s">
        <v>3513</v>
      </c>
      <c r="H3148" s="37"/>
      <c r="I3148" s="35">
        <v>1659.7729999999999</v>
      </c>
      <c r="J3148" s="35">
        <v>1659.7729999999999</v>
      </c>
      <c r="K3148" s="35">
        <v>315.35700000000003</v>
      </c>
      <c r="L3148" s="35">
        <v>1975.1299999999999</v>
      </c>
      <c r="M3148" s="35">
        <v>1975.1299999999999</v>
      </c>
      <c r="N3148" s="33">
        <v>169587</v>
      </c>
      <c r="O3148" s="43">
        <v>45167</v>
      </c>
      <c r="P3148" s="36">
        <v>0</v>
      </c>
    </row>
    <row r="3149" spans="1:16" ht="13.15" customHeight="1" x14ac:dyDescent="0.25">
      <c r="A3149" s="33" t="s">
        <v>65</v>
      </c>
      <c r="B3149" s="45" t="s">
        <v>3471</v>
      </c>
      <c r="C3149" s="46">
        <v>40</v>
      </c>
      <c r="D3149" s="47" t="s">
        <v>88</v>
      </c>
      <c r="E3149" s="34">
        <v>45230</v>
      </c>
      <c r="F3149" s="33" t="s">
        <v>5647</v>
      </c>
      <c r="G3149" s="33" t="s">
        <v>3514</v>
      </c>
      <c r="H3149" s="37"/>
      <c r="I3149" s="35">
        <v>389.94400000000002</v>
      </c>
      <c r="J3149" s="35">
        <v>389.94400000000002</v>
      </c>
      <c r="K3149" s="35">
        <v>74.089500000000001</v>
      </c>
      <c r="L3149" s="35">
        <v>464.0335</v>
      </c>
      <c r="M3149" s="35">
        <v>464.0335</v>
      </c>
      <c r="N3149" s="38">
        <v>45200</v>
      </c>
      <c r="O3149" s="43">
        <v>45202</v>
      </c>
      <c r="P3149" s="36">
        <v>0</v>
      </c>
    </row>
    <row r="3150" spans="1:16" ht="13.15" customHeight="1" x14ac:dyDescent="0.25">
      <c r="A3150" s="33" t="s">
        <v>65</v>
      </c>
      <c r="B3150" s="45" t="s">
        <v>3471</v>
      </c>
      <c r="C3150" s="46">
        <v>41</v>
      </c>
      <c r="D3150" s="47" t="s">
        <v>88</v>
      </c>
      <c r="E3150" s="34">
        <v>45230</v>
      </c>
      <c r="F3150" s="33" t="s">
        <v>5648</v>
      </c>
      <c r="G3150" s="33" t="s">
        <v>3515</v>
      </c>
      <c r="H3150" s="37"/>
      <c r="I3150" s="35">
        <v>352.8125</v>
      </c>
      <c r="J3150" s="36">
        <v>0</v>
      </c>
      <c r="K3150" s="35">
        <v>67.034500000000008</v>
      </c>
      <c r="L3150" s="35">
        <v>419.84700000000004</v>
      </c>
      <c r="M3150" s="35">
        <v>419.84700000000004</v>
      </c>
      <c r="N3150" s="33">
        <v>275485</v>
      </c>
      <c r="O3150" s="43">
        <v>45202</v>
      </c>
      <c r="P3150" s="36">
        <v>0</v>
      </c>
    </row>
    <row r="3151" spans="1:16" ht="13.15" customHeight="1" x14ac:dyDescent="0.25">
      <c r="A3151" s="33" t="s">
        <v>65</v>
      </c>
      <c r="B3151" s="45" t="s">
        <v>3471</v>
      </c>
      <c r="C3151" s="46">
        <v>42</v>
      </c>
      <c r="D3151" s="47" t="s">
        <v>88</v>
      </c>
      <c r="E3151" s="34">
        <v>45230</v>
      </c>
      <c r="F3151" s="33" t="s">
        <v>5649</v>
      </c>
      <c r="G3151" s="33" t="s">
        <v>3516</v>
      </c>
      <c r="H3151" s="37"/>
      <c r="I3151" s="35">
        <v>3291.8249999999998</v>
      </c>
      <c r="J3151" s="35">
        <v>3291.8249999999998</v>
      </c>
      <c r="K3151" s="35">
        <v>625.447</v>
      </c>
      <c r="L3151" s="35">
        <v>3917.2719999999999</v>
      </c>
      <c r="M3151" s="35">
        <v>3917.2719999999999</v>
      </c>
      <c r="N3151" s="33">
        <v>2027829</v>
      </c>
      <c r="O3151" s="43">
        <v>45227</v>
      </c>
      <c r="P3151" s="36">
        <v>0</v>
      </c>
    </row>
    <row r="3152" spans="1:16" ht="13.15" customHeight="1" x14ac:dyDescent="0.25">
      <c r="A3152" s="33" t="s">
        <v>65</v>
      </c>
      <c r="B3152" s="45" t="s">
        <v>3471</v>
      </c>
      <c r="C3152" s="46">
        <v>43</v>
      </c>
      <c r="D3152" s="47" t="s">
        <v>88</v>
      </c>
      <c r="E3152" s="34">
        <v>45230</v>
      </c>
      <c r="F3152" s="33" t="s">
        <v>5614</v>
      </c>
      <c r="G3152" s="33" t="s">
        <v>3517</v>
      </c>
      <c r="H3152" s="33" t="s">
        <v>3847</v>
      </c>
      <c r="I3152" s="35">
        <v>12397.691999999999</v>
      </c>
      <c r="J3152" s="35">
        <v>12397.691999999999</v>
      </c>
      <c r="K3152" s="35">
        <v>2355.5615000000003</v>
      </c>
      <c r="L3152" s="35">
        <v>14753.253500000001</v>
      </c>
      <c r="M3152" s="35">
        <v>14753.253500000001</v>
      </c>
      <c r="N3152" s="33">
        <v>420</v>
      </c>
      <c r="O3152" s="43">
        <v>45228</v>
      </c>
      <c r="P3152" s="36">
        <v>0</v>
      </c>
    </row>
    <row r="3153" spans="1:16" ht="13.15" customHeight="1" x14ac:dyDescent="0.25">
      <c r="A3153" s="33" t="s">
        <v>65</v>
      </c>
      <c r="B3153" s="45" t="s">
        <v>3471</v>
      </c>
      <c r="C3153" s="46">
        <v>44</v>
      </c>
      <c r="D3153" s="47" t="s">
        <v>88</v>
      </c>
      <c r="E3153" s="34">
        <v>45230</v>
      </c>
      <c r="F3153" s="33" t="s">
        <v>5650</v>
      </c>
      <c r="G3153" s="33" t="s">
        <v>3518</v>
      </c>
      <c r="H3153" s="37"/>
      <c r="I3153" s="35">
        <v>8227.9310000000005</v>
      </c>
      <c r="J3153" s="36">
        <v>0</v>
      </c>
      <c r="K3153" s="35">
        <v>1563.307</v>
      </c>
      <c r="L3153" s="35">
        <v>9791.2380000000012</v>
      </c>
      <c r="M3153" s="35">
        <v>9791.2380000000012</v>
      </c>
      <c r="N3153" s="33">
        <v>75</v>
      </c>
      <c r="O3153" s="43">
        <v>45203</v>
      </c>
      <c r="P3153" s="36">
        <v>0</v>
      </c>
    </row>
    <row r="3154" spans="1:16" ht="13.15" customHeight="1" x14ac:dyDescent="0.25">
      <c r="A3154" s="33" t="s">
        <v>65</v>
      </c>
      <c r="B3154" s="45" t="s">
        <v>3471</v>
      </c>
      <c r="C3154" s="46">
        <v>45</v>
      </c>
      <c r="D3154" s="47" t="s">
        <v>88</v>
      </c>
      <c r="E3154" s="34">
        <v>45228</v>
      </c>
      <c r="F3154" s="33" t="s">
        <v>5651</v>
      </c>
      <c r="G3154" s="33" t="s">
        <v>3519</v>
      </c>
      <c r="H3154" s="37"/>
      <c r="I3154" s="35">
        <v>2250</v>
      </c>
      <c r="J3154" s="36">
        <v>0</v>
      </c>
      <c r="K3154" s="35">
        <v>427.5</v>
      </c>
      <c r="L3154" s="35">
        <v>2677.5</v>
      </c>
      <c r="M3154" s="35">
        <v>2677.5</v>
      </c>
      <c r="N3154" s="33">
        <v>277337</v>
      </c>
      <c r="O3154" s="43">
        <v>45227</v>
      </c>
      <c r="P3154" s="36">
        <v>0</v>
      </c>
    </row>
    <row r="3155" spans="1:16" ht="13.15" customHeight="1" x14ac:dyDescent="0.25">
      <c r="A3155" s="33" t="s">
        <v>65</v>
      </c>
      <c r="B3155" s="45" t="s">
        <v>3471</v>
      </c>
      <c r="C3155" s="46">
        <v>46</v>
      </c>
      <c r="D3155" s="47" t="s">
        <v>88</v>
      </c>
      <c r="E3155" s="34">
        <v>45228</v>
      </c>
      <c r="F3155" s="33" t="s">
        <v>5652</v>
      </c>
      <c r="G3155" s="33" t="s">
        <v>3520</v>
      </c>
      <c r="H3155" s="37"/>
      <c r="I3155" s="35">
        <v>679.10349999999994</v>
      </c>
      <c r="J3155" s="36">
        <v>0</v>
      </c>
      <c r="K3155" s="35">
        <v>129.02950000000001</v>
      </c>
      <c r="L3155" s="35">
        <v>808.13300000000004</v>
      </c>
      <c r="M3155" s="35">
        <v>808.13300000000004</v>
      </c>
      <c r="N3155" s="33">
        <v>277336</v>
      </c>
      <c r="O3155" s="43">
        <v>45227</v>
      </c>
      <c r="P3155" s="36">
        <v>0</v>
      </c>
    </row>
    <row r="3156" spans="1:16" ht="13.15" customHeight="1" x14ac:dyDescent="0.25">
      <c r="A3156" s="33" t="s">
        <v>65</v>
      </c>
      <c r="B3156" s="45" t="s">
        <v>3471</v>
      </c>
      <c r="C3156" s="46">
        <v>47</v>
      </c>
      <c r="D3156" s="47" t="s">
        <v>88</v>
      </c>
      <c r="E3156" s="34">
        <v>45230</v>
      </c>
      <c r="F3156" s="33" t="s">
        <v>5615</v>
      </c>
      <c r="G3156" s="33" t="s">
        <v>3521</v>
      </c>
      <c r="H3156" s="33" t="s">
        <v>3845</v>
      </c>
      <c r="I3156" s="35">
        <v>1100</v>
      </c>
      <c r="J3156" s="35">
        <v>1100</v>
      </c>
      <c r="K3156" s="35">
        <v>0</v>
      </c>
      <c r="L3156" s="35">
        <v>1100</v>
      </c>
      <c r="M3156" s="35">
        <v>1100</v>
      </c>
      <c r="N3156" s="33">
        <v>4542202</v>
      </c>
      <c r="O3156" s="43">
        <v>45189</v>
      </c>
      <c r="P3156" s="36">
        <v>0</v>
      </c>
    </row>
    <row r="3157" spans="1:16" ht="13.15" customHeight="1" x14ac:dyDescent="0.25">
      <c r="A3157" s="33" t="s">
        <v>65</v>
      </c>
      <c r="B3157" s="45" t="s">
        <v>3471</v>
      </c>
      <c r="C3157" s="46">
        <v>48</v>
      </c>
      <c r="D3157" s="47" t="s">
        <v>88</v>
      </c>
      <c r="E3157" s="34">
        <v>45230</v>
      </c>
      <c r="F3157" s="33" t="s">
        <v>5653</v>
      </c>
      <c r="G3157" s="33" t="s">
        <v>3522</v>
      </c>
      <c r="H3157" s="37"/>
      <c r="I3157" s="35">
        <v>11420.404500000001</v>
      </c>
      <c r="J3157" s="36">
        <v>0</v>
      </c>
      <c r="K3157" s="35">
        <v>2169.877</v>
      </c>
      <c r="L3157" s="35">
        <v>13590.281500000001</v>
      </c>
      <c r="M3157" s="35">
        <v>13590.281500000001</v>
      </c>
      <c r="N3157" s="33">
        <v>7050583</v>
      </c>
      <c r="O3157" s="43">
        <v>45231</v>
      </c>
      <c r="P3157" s="36">
        <v>0</v>
      </c>
    </row>
    <row r="3158" spans="1:16" ht="13.15" customHeight="1" x14ac:dyDescent="0.25">
      <c r="A3158" s="33" t="s">
        <v>65</v>
      </c>
      <c r="B3158" s="45" t="s">
        <v>3471</v>
      </c>
      <c r="C3158" s="46">
        <v>49</v>
      </c>
      <c r="D3158" s="47" t="s">
        <v>88</v>
      </c>
      <c r="E3158" s="34">
        <v>45244</v>
      </c>
      <c r="F3158" s="33" t="s">
        <v>5654</v>
      </c>
      <c r="G3158" s="33" t="s">
        <v>3523</v>
      </c>
      <c r="H3158" s="37"/>
      <c r="I3158" s="35">
        <v>3254.6875</v>
      </c>
      <c r="J3158" s="36">
        <v>0</v>
      </c>
      <c r="K3158" s="35">
        <v>618.39049999999997</v>
      </c>
      <c r="L3158" s="35">
        <v>3873.078</v>
      </c>
      <c r="M3158" s="35">
        <v>3873.078</v>
      </c>
      <c r="N3158" s="33">
        <v>2115460</v>
      </c>
      <c r="O3158" s="43">
        <v>45251</v>
      </c>
      <c r="P3158" s="36">
        <v>0</v>
      </c>
    </row>
    <row r="3159" spans="1:16" ht="13.15" customHeight="1" x14ac:dyDescent="0.25">
      <c r="A3159" s="33" t="s">
        <v>65</v>
      </c>
      <c r="B3159" s="45" t="s">
        <v>3471</v>
      </c>
      <c r="C3159" s="46">
        <v>50</v>
      </c>
      <c r="D3159" s="47" t="s">
        <v>88</v>
      </c>
      <c r="E3159" s="34">
        <v>45253</v>
      </c>
      <c r="F3159" s="33" t="s">
        <v>5655</v>
      </c>
      <c r="G3159" s="33" t="s">
        <v>3524</v>
      </c>
      <c r="H3159" s="33" t="s">
        <v>3525</v>
      </c>
      <c r="I3159" s="35">
        <v>1500</v>
      </c>
      <c r="J3159" s="35">
        <v>1500</v>
      </c>
      <c r="K3159" s="35">
        <v>0</v>
      </c>
      <c r="L3159" s="35">
        <v>1500</v>
      </c>
      <c r="M3159" s="35">
        <v>1500</v>
      </c>
      <c r="N3159" s="33">
        <v>386820</v>
      </c>
      <c r="O3159" s="43">
        <v>45254</v>
      </c>
      <c r="P3159" s="36">
        <v>0</v>
      </c>
    </row>
    <row r="3160" spans="1:16" ht="13.15" customHeight="1" x14ac:dyDescent="0.25">
      <c r="A3160" s="33" t="s">
        <v>65</v>
      </c>
      <c r="B3160" s="45" t="s">
        <v>3471</v>
      </c>
      <c r="C3160" s="46">
        <v>51</v>
      </c>
      <c r="D3160" s="47" t="s">
        <v>88</v>
      </c>
      <c r="E3160" s="34">
        <v>45253</v>
      </c>
      <c r="F3160" s="33" t="s">
        <v>5656</v>
      </c>
      <c r="G3160" s="33" t="s">
        <v>3526</v>
      </c>
      <c r="H3160" s="37"/>
      <c r="I3160" s="35">
        <v>79975.082999999999</v>
      </c>
      <c r="J3160" s="35">
        <v>79975.082999999999</v>
      </c>
      <c r="K3160" s="35">
        <v>3795.2660000000005</v>
      </c>
      <c r="L3160" s="35">
        <v>83770.349000000002</v>
      </c>
      <c r="M3160" s="35">
        <v>83770.349000000002</v>
      </c>
      <c r="N3160" s="33">
        <v>4510781</v>
      </c>
      <c r="O3160" s="43">
        <v>45290</v>
      </c>
      <c r="P3160" s="36">
        <v>0</v>
      </c>
    </row>
    <row r="3161" spans="1:16" ht="13.15" customHeight="1" x14ac:dyDescent="0.25">
      <c r="A3161" s="33" t="s">
        <v>65</v>
      </c>
      <c r="B3161" s="45" t="s">
        <v>3471</v>
      </c>
      <c r="C3161" s="46">
        <v>52</v>
      </c>
      <c r="D3161" s="47" t="s">
        <v>88</v>
      </c>
      <c r="E3161" s="34">
        <v>45260</v>
      </c>
      <c r="F3161" s="33" t="s">
        <v>5657</v>
      </c>
      <c r="G3161" s="33" t="s">
        <v>3527</v>
      </c>
      <c r="H3161" s="37"/>
      <c r="I3161" s="35">
        <v>217017.935</v>
      </c>
      <c r="J3161" s="35">
        <v>217017.935</v>
      </c>
      <c r="K3161" s="35">
        <v>29833.408000000003</v>
      </c>
      <c r="L3161" s="35">
        <v>246851.34300000002</v>
      </c>
      <c r="M3161" s="35">
        <v>0</v>
      </c>
      <c r="N3161" s="37"/>
      <c r="O3161" s="33"/>
      <c r="P3161" s="35">
        <v>0</v>
      </c>
    </row>
    <row r="3162" spans="1:16" ht="13.15" customHeight="1" x14ac:dyDescent="0.25">
      <c r="A3162" s="33" t="s">
        <v>65</v>
      </c>
      <c r="B3162" s="45" t="s">
        <v>3471</v>
      </c>
      <c r="C3162" s="46">
        <v>53</v>
      </c>
      <c r="D3162" s="47" t="s">
        <v>88</v>
      </c>
      <c r="E3162" s="34">
        <v>45260</v>
      </c>
      <c r="F3162" s="33" t="s">
        <v>5658</v>
      </c>
      <c r="G3162" s="33" t="s">
        <v>3528</v>
      </c>
      <c r="H3162" s="37"/>
      <c r="I3162" s="35">
        <v>25205.855</v>
      </c>
      <c r="J3162" s="35">
        <v>25205.855</v>
      </c>
      <c r="K3162" s="35">
        <v>4789.1129999999994</v>
      </c>
      <c r="L3162" s="35">
        <v>29994.968000000001</v>
      </c>
      <c r="M3162" s="35">
        <v>0</v>
      </c>
      <c r="N3162" s="37"/>
      <c r="O3162" s="33"/>
      <c r="P3162" s="35">
        <v>0</v>
      </c>
    </row>
    <row r="3163" spans="1:16" ht="13.15" customHeight="1" x14ac:dyDescent="0.25">
      <c r="A3163" s="33" t="s">
        <v>65</v>
      </c>
      <c r="B3163" s="45" t="s">
        <v>3471</v>
      </c>
      <c r="C3163" s="46">
        <v>54</v>
      </c>
      <c r="D3163" s="47" t="s">
        <v>88</v>
      </c>
      <c r="E3163" s="34">
        <v>45260</v>
      </c>
      <c r="F3163" s="33" t="s">
        <v>5659</v>
      </c>
      <c r="G3163" s="33" t="s">
        <v>3529</v>
      </c>
      <c r="H3163" s="37"/>
      <c r="I3163" s="35">
        <v>125629.93999999999</v>
      </c>
      <c r="J3163" s="35">
        <v>125629.93999999999</v>
      </c>
      <c r="K3163" s="35">
        <v>23869.6885</v>
      </c>
      <c r="L3163" s="35">
        <v>149499.62849999999</v>
      </c>
      <c r="M3163" s="35">
        <v>0</v>
      </c>
      <c r="N3163" s="37"/>
      <c r="O3163" s="33"/>
      <c r="P3163" s="35">
        <v>0</v>
      </c>
    </row>
    <row r="3164" spans="1:16" ht="13.15" customHeight="1" x14ac:dyDescent="0.25">
      <c r="A3164" s="33" t="s">
        <v>65</v>
      </c>
      <c r="B3164" s="45" t="s">
        <v>3471</v>
      </c>
      <c r="C3164" s="46">
        <v>55</v>
      </c>
      <c r="D3164" s="47" t="s">
        <v>88</v>
      </c>
      <c r="E3164" s="34">
        <v>45273</v>
      </c>
      <c r="F3164" s="33" t="s">
        <v>5660</v>
      </c>
      <c r="G3164" s="33" t="s">
        <v>3530</v>
      </c>
      <c r="H3164" s="37"/>
      <c r="I3164" s="35">
        <v>29718.746000000003</v>
      </c>
      <c r="J3164" s="35">
        <v>29718.746000000003</v>
      </c>
      <c r="K3164" s="35">
        <v>5646.5619999999999</v>
      </c>
      <c r="L3164" s="35">
        <v>35365.308000000005</v>
      </c>
      <c r="M3164" s="35">
        <v>35365.308000000005</v>
      </c>
      <c r="N3164" s="33">
        <v>5952632</v>
      </c>
      <c r="O3164" s="43">
        <v>45286</v>
      </c>
      <c r="P3164" s="36">
        <v>0</v>
      </c>
    </row>
    <row r="3165" spans="1:16" ht="13.15" customHeight="1" x14ac:dyDescent="0.25">
      <c r="A3165" s="33" t="s">
        <v>65</v>
      </c>
      <c r="B3165" s="45" t="s">
        <v>3471</v>
      </c>
      <c r="C3165" s="46">
        <v>56</v>
      </c>
      <c r="D3165" s="47" t="s">
        <v>88</v>
      </c>
      <c r="E3165" s="34">
        <v>45277</v>
      </c>
      <c r="F3165" s="33" t="s">
        <v>5660</v>
      </c>
      <c r="G3165" s="33" t="s">
        <v>3531</v>
      </c>
      <c r="H3165" s="37"/>
      <c r="I3165" s="35">
        <v>90000</v>
      </c>
      <c r="J3165" s="35">
        <v>90000</v>
      </c>
      <c r="K3165" s="35">
        <v>0</v>
      </c>
      <c r="L3165" s="35">
        <v>90000</v>
      </c>
      <c r="M3165" s="35">
        <v>90000</v>
      </c>
      <c r="N3165" s="33">
        <v>5952632</v>
      </c>
      <c r="O3165" s="43">
        <v>45286</v>
      </c>
      <c r="P3165" s="36">
        <v>0</v>
      </c>
    </row>
    <row r="3166" spans="1:16" ht="13.15" customHeight="1" x14ac:dyDescent="0.25">
      <c r="A3166" s="33" t="s">
        <v>65</v>
      </c>
      <c r="B3166" s="45" t="s">
        <v>3471</v>
      </c>
      <c r="C3166" s="46">
        <v>57</v>
      </c>
      <c r="D3166" s="47" t="s">
        <v>88</v>
      </c>
      <c r="E3166" s="34">
        <v>45278</v>
      </c>
      <c r="F3166" s="33" t="s">
        <v>5661</v>
      </c>
      <c r="G3166" s="33" t="s">
        <v>3532</v>
      </c>
      <c r="H3166" s="37"/>
      <c r="I3166" s="35">
        <v>473.20950000000005</v>
      </c>
      <c r="J3166" s="36">
        <v>0</v>
      </c>
      <c r="K3166" s="35">
        <v>89.91</v>
      </c>
      <c r="L3166" s="35">
        <v>563.11950000000002</v>
      </c>
      <c r="M3166" s="35">
        <v>563.11950000000002</v>
      </c>
      <c r="N3166" s="33">
        <v>279472</v>
      </c>
      <c r="O3166" s="43">
        <v>45250</v>
      </c>
      <c r="P3166" s="36">
        <v>0</v>
      </c>
    </row>
    <row r="3167" spans="1:16" ht="13.15" customHeight="1" x14ac:dyDescent="0.25">
      <c r="A3167" s="33" t="s">
        <v>65</v>
      </c>
      <c r="B3167" s="45" t="s">
        <v>3471</v>
      </c>
      <c r="C3167" s="46">
        <v>58</v>
      </c>
      <c r="D3167" s="47" t="s">
        <v>88</v>
      </c>
      <c r="E3167" s="34">
        <v>45278</v>
      </c>
      <c r="F3167" s="33" t="s">
        <v>5636</v>
      </c>
      <c r="G3167" s="33" t="s">
        <v>3533</v>
      </c>
      <c r="H3167" s="37"/>
      <c r="I3167" s="35">
        <v>17268.9005</v>
      </c>
      <c r="J3167" s="35">
        <v>17268.9005</v>
      </c>
      <c r="K3167" s="35">
        <v>3281.0910000000003</v>
      </c>
      <c r="L3167" s="35">
        <v>20549.9915</v>
      </c>
      <c r="M3167" s="35">
        <v>20549.9915</v>
      </c>
      <c r="N3167" s="33">
        <v>667830</v>
      </c>
      <c r="O3167" s="43">
        <v>45259</v>
      </c>
      <c r="P3167" s="36">
        <v>0</v>
      </c>
    </row>
    <row r="3168" spans="1:16" ht="13.15" customHeight="1" x14ac:dyDescent="0.25">
      <c r="A3168" s="33" t="s">
        <v>65</v>
      </c>
      <c r="B3168" s="45" t="s">
        <v>3471</v>
      </c>
      <c r="C3168" s="46">
        <v>59</v>
      </c>
      <c r="D3168" s="47" t="s">
        <v>88</v>
      </c>
      <c r="E3168" s="34">
        <v>45278</v>
      </c>
      <c r="F3168" s="33" t="s">
        <v>5662</v>
      </c>
      <c r="G3168" s="33" t="s">
        <v>3534</v>
      </c>
      <c r="H3168" s="37"/>
      <c r="I3168" s="35">
        <v>216908.394</v>
      </c>
      <c r="J3168" s="35">
        <v>216908.394</v>
      </c>
      <c r="K3168" s="35">
        <v>7012.5949999999993</v>
      </c>
      <c r="L3168" s="35">
        <v>223920.989</v>
      </c>
      <c r="M3168" s="35">
        <v>223920.989</v>
      </c>
      <c r="N3168" s="38">
        <v>45231</v>
      </c>
      <c r="O3168" s="43">
        <v>45258</v>
      </c>
      <c r="P3168" s="36">
        <v>0</v>
      </c>
    </row>
    <row r="3169" spans="1:16" ht="13.15" customHeight="1" x14ac:dyDescent="0.25">
      <c r="A3169" s="33" t="s">
        <v>65</v>
      </c>
      <c r="B3169" s="45" t="s">
        <v>3471</v>
      </c>
      <c r="C3169" s="46">
        <v>60</v>
      </c>
      <c r="D3169" s="47" t="s">
        <v>88</v>
      </c>
      <c r="E3169" s="34">
        <v>45278</v>
      </c>
      <c r="F3169" s="33" t="s">
        <v>5663</v>
      </c>
      <c r="G3169" s="33" t="s">
        <v>3535</v>
      </c>
      <c r="H3169" s="37"/>
      <c r="I3169" s="35">
        <v>351834.56400000001</v>
      </c>
      <c r="J3169" s="35">
        <v>351834.56400000001</v>
      </c>
      <c r="K3169" s="35">
        <v>4148.567</v>
      </c>
      <c r="L3169" s="35">
        <v>355983.13099999999</v>
      </c>
      <c r="M3169" s="35">
        <v>355983.13099999999</v>
      </c>
      <c r="N3169" s="38">
        <v>45170</v>
      </c>
      <c r="O3169" s="43">
        <v>45193</v>
      </c>
      <c r="P3169" s="36">
        <v>0</v>
      </c>
    </row>
    <row r="3170" spans="1:16" ht="13.15" customHeight="1" x14ac:dyDescent="0.25">
      <c r="A3170" s="33" t="s">
        <v>65</v>
      </c>
      <c r="B3170" s="45" t="s">
        <v>3471</v>
      </c>
      <c r="C3170" s="46">
        <v>61</v>
      </c>
      <c r="D3170" s="47" t="s">
        <v>88</v>
      </c>
      <c r="E3170" s="34">
        <v>45278</v>
      </c>
      <c r="F3170" s="33" t="s">
        <v>5664</v>
      </c>
      <c r="G3170" s="33" t="s">
        <v>3536</v>
      </c>
      <c r="H3170" s="37"/>
      <c r="I3170" s="35">
        <v>2275.7465000000002</v>
      </c>
      <c r="J3170" s="36">
        <v>0</v>
      </c>
      <c r="K3170" s="35">
        <v>432.392</v>
      </c>
      <c r="L3170" s="35">
        <v>2708.1385</v>
      </c>
      <c r="M3170" s="35">
        <v>2708.1385</v>
      </c>
      <c r="N3170" s="33">
        <v>279980</v>
      </c>
      <c r="O3170" s="43">
        <v>45257</v>
      </c>
      <c r="P3170" s="36">
        <v>0</v>
      </c>
    </row>
    <row r="3171" spans="1:16" ht="13.15" customHeight="1" x14ac:dyDescent="0.25">
      <c r="A3171" s="33" t="s">
        <v>65</v>
      </c>
      <c r="B3171" s="45" t="s">
        <v>3471</v>
      </c>
      <c r="C3171" s="46">
        <v>62</v>
      </c>
      <c r="D3171" s="47" t="s">
        <v>88</v>
      </c>
      <c r="E3171" s="34">
        <v>45281</v>
      </c>
      <c r="F3171" s="33" t="s">
        <v>5665</v>
      </c>
      <c r="G3171" s="33" t="s">
        <v>3537</v>
      </c>
      <c r="H3171" s="37"/>
      <c r="I3171" s="35">
        <v>61.25</v>
      </c>
      <c r="J3171" s="36">
        <v>0</v>
      </c>
      <c r="K3171" s="35">
        <v>11.637499999999999</v>
      </c>
      <c r="L3171" s="35">
        <v>72.887500000000003</v>
      </c>
      <c r="M3171" s="35">
        <v>72.887500000000003</v>
      </c>
      <c r="N3171" s="33">
        <v>279477</v>
      </c>
      <c r="O3171" s="43">
        <v>45250</v>
      </c>
      <c r="P3171" s="36">
        <v>0</v>
      </c>
    </row>
    <row r="3172" spans="1:16" ht="13.15" customHeight="1" x14ac:dyDescent="0.25">
      <c r="A3172" s="33" t="s">
        <v>65</v>
      </c>
      <c r="B3172" s="45" t="s">
        <v>3471</v>
      </c>
      <c r="C3172" s="46">
        <v>63</v>
      </c>
      <c r="D3172" s="47" t="s">
        <v>88</v>
      </c>
      <c r="E3172" s="34">
        <v>45285</v>
      </c>
      <c r="F3172" s="33" t="s">
        <v>5666</v>
      </c>
      <c r="G3172" s="33" t="s">
        <v>3538</v>
      </c>
      <c r="H3172" s="37"/>
      <c r="I3172" s="35">
        <v>232013.74799999999</v>
      </c>
      <c r="J3172" s="35">
        <v>232013.74799999999</v>
      </c>
      <c r="K3172" s="35">
        <v>4182.6120000000001</v>
      </c>
      <c r="L3172" s="35">
        <v>236196.36000000002</v>
      </c>
      <c r="M3172" s="35">
        <v>0</v>
      </c>
      <c r="N3172" s="37"/>
      <c r="O3172" s="33"/>
      <c r="P3172" s="35">
        <v>0</v>
      </c>
    </row>
    <row r="3173" spans="1:16" ht="13.15" customHeight="1" x14ac:dyDescent="0.25">
      <c r="A3173" s="33" t="s">
        <v>65</v>
      </c>
      <c r="B3173" s="45" t="s">
        <v>3471</v>
      </c>
      <c r="C3173" s="46">
        <v>64</v>
      </c>
      <c r="D3173" s="47" t="s">
        <v>88</v>
      </c>
      <c r="E3173" s="34">
        <v>45288</v>
      </c>
      <c r="F3173" s="33" t="s">
        <v>5641</v>
      </c>
      <c r="G3173" s="33" t="s">
        <v>3539</v>
      </c>
      <c r="H3173" s="37"/>
      <c r="I3173" s="35">
        <v>4147.6125000000002</v>
      </c>
      <c r="J3173" s="35">
        <v>4147.6125000000002</v>
      </c>
      <c r="K3173" s="35">
        <v>788.04700000000003</v>
      </c>
      <c r="L3173" s="35">
        <v>4935.6594999999998</v>
      </c>
      <c r="M3173" s="35">
        <v>0</v>
      </c>
      <c r="N3173" s="37"/>
      <c r="O3173" s="33"/>
      <c r="P3173" s="35">
        <v>0</v>
      </c>
    </row>
    <row r="3174" spans="1:16" ht="13.15" customHeight="1" x14ac:dyDescent="0.25">
      <c r="A3174" s="33" t="s">
        <v>65</v>
      </c>
      <c r="B3174" s="45" t="s">
        <v>3471</v>
      </c>
      <c r="C3174" s="46">
        <v>65</v>
      </c>
      <c r="D3174" s="47" t="s">
        <v>88</v>
      </c>
      <c r="E3174" s="34">
        <v>45288</v>
      </c>
      <c r="F3174" s="33" t="s">
        <v>5667</v>
      </c>
      <c r="G3174" s="33" t="s">
        <v>3540</v>
      </c>
      <c r="H3174" s="37"/>
      <c r="I3174" s="35">
        <v>4782.0069999999996</v>
      </c>
      <c r="J3174" s="35">
        <v>4782.0069999999996</v>
      </c>
      <c r="K3174" s="35">
        <v>908.58150000000001</v>
      </c>
      <c r="L3174" s="35">
        <v>5690.5884999999998</v>
      </c>
      <c r="M3174" s="35">
        <v>0</v>
      </c>
      <c r="N3174" s="37"/>
      <c r="O3174" s="33"/>
      <c r="P3174" s="35">
        <v>0</v>
      </c>
    </row>
    <row r="3175" spans="1:16" ht="13.15" customHeight="1" x14ac:dyDescent="0.25">
      <c r="A3175" s="33" t="s">
        <v>65</v>
      </c>
      <c r="B3175" s="45" t="s">
        <v>3471</v>
      </c>
      <c r="C3175" s="46">
        <v>66</v>
      </c>
      <c r="D3175" s="47" t="s">
        <v>88</v>
      </c>
      <c r="E3175" s="34">
        <v>45288</v>
      </c>
      <c r="F3175" s="33" t="s">
        <v>5668</v>
      </c>
      <c r="G3175" s="33" t="s">
        <v>3541</v>
      </c>
      <c r="H3175" s="37"/>
      <c r="I3175" s="35">
        <v>9782.0070000000014</v>
      </c>
      <c r="J3175" s="35">
        <v>9782.0070000000014</v>
      </c>
      <c r="K3175" s="35">
        <v>1858.5814999999998</v>
      </c>
      <c r="L3175" s="35">
        <v>11640.5885</v>
      </c>
      <c r="M3175" s="35">
        <v>0</v>
      </c>
      <c r="N3175" s="37"/>
      <c r="O3175" s="33"/>
      <c r="P3175" s="35">
        <v>0</v>
      </c>
    </row>
    <row r="3176" spans="1:16" ht="13.15" customHeight="1" x14ac:dyDescent="0.25">
      <c r="A3176" s="33" t="s">
        <v>65</v>
      </c>
      <c r="B3176" s="45" t="s">
        <v>3471</v>
      </c>
      <c r="C3176" s="46">
        <v>67</v>
      </c>
      <c r="D3176" s="47" t="s">
        <v>88</v>
      </c>
      <c r="E3176" s="34">
        <v>45288</v>
      </c>
      <c r="F3176" s="33" t="s">
        <v>5616</v>
      </c>
      <c r="G3176" s="33" t="s">
        <v>3542</v>
      </c>
      <c r="H3176" s="33" t="s">
        <v>3543</v>
      </c>
      <c r="I3176" s="35">
        <v>2540</v>
      </c>
      <c r="J3176" s="35">
        <v>211.66550000000001</v>
      </c>
      <c r="K3176" s="35">
        <v>0</v>
      </c>
      <c r="L3176" s="35">
        <v>2540</v>
      </c>
      <c r="M3176" s="35">
        <v>0</v>
      </c>
      <c r="N3176" s="33"/>
      <c r="O3176" s="43"/>
      <c r="P3176" s="36">
        <v>0</v>
      </c>
    </row>
    <row r="3177" spans="1:16" ht="13.15" customHeight="1" x14ac:dyDescent="0.25">
      <c r="A3177" s="33" t="s">
        <v>65</v>
      </c>
      <c r="B3177" s="45" t="s">
        <v>3471</v>
      </c>
      <c r="C3177" s="46">
        <v>68</v>
      </c>
      <c r="D3177" s="47" t="s">
        <v>88</v>
      </c>
      <c r="E3177" s="34">
        <v>45291</v>
      </c>
      <c r="F3177" s="33" t="s">
        <v>5669</v>
      </c>
      <c r="G3177" s="33" t="s">
        <v>3544</v>
      </c>
      <c r="H3177" s="37"/>
      <c r="I3177" s="35">
        <v>950.84400000000005</v>
      </c>
      <c r="J3177" s="35">
        <v>950.84400000000005</v>
      </c>
      <c r="K3177" s="35">
        <v>180.66050000000001</v>
      </c>
      <c r="L3177" s="35">
        <v>1131.5045</v>
      </c>
      <c r="M3177" s="35">
        <v>1131.5045</v>
      </c>
      <c r="N3177" s="38">
        <v>45231</v>
      </c>
      <c r="O3177" s="43">
        <v>45255</v>
      </c>
      <c r="P3177" s="36">
        <v>0</v>
      </c>
    </row>
    <row r="3178" spans="1:16" ht="13.15" customHeight="1" x14ac:dyDescent="0.25">
      <c r="A3178" s="33" t="s">
        <v>65</v>
      </c>
      <c r="B3178" s="45" t="s">
        <v>3471</v>
      </c>
      <c r="C3178" s="46">
        <v>69</v>
      </c>
      <c r="D3178" s="47" t="s">
        <v>88</v>
      </c>
      <c r="E3178" s="34">
        <v>45291</v>
      </c>
      <c r="F3178" s="33" t="s">
        <v>5670</v>
      </c>
      <c r="G3178" s="33" t="s">
        <v>3545</v>
      </c>
      <c r="H3178" s="37"/>
      <c r="I3178" s="35">
        <v>4782.0069999999996</v>
      </c>
      <c r="J3178" s="35">
        <v>4782.0069999999996</v>
      </c>
      <c r="K3178" s="35">
        <v>908.58150000000001</v>
      </c>
      <c r="L3178" s="35">
        <v>5690.5884999999998</v>
      </c>
      <c r="M3178" s="35">
        <v>0</v>
      </c>
      <c r="N3178" s="37"/>
      <c r="O3178" s="33"/>
      <c r="P3178" s="35">
        <v>0</v>
      </c>
    </row>
    <row r="3179" spans="1:16" ht="13.15" customHeight="1" x14ac:dyDescent="0.25">
      <c r="A3179" s="33" t="s">
        <v>65</v>
      </c>
      <c r="B3179" s="45" t="s">
        <v>3471</v>
      </c>
      <c r="C3179" s="46">
        <v>70</v>
      </c>
      <c r="D3179" s="47" t="s">
        <v>88</v>
      </c>
      <c r="E3179" s="34">
        <v>45291</v>
      </c>
      <c r="F3179" s="33" t="s">
        <v>5671</v>
      </c>
      <c r="G3179" s="33" t="s">
        <v>3546</v>
      </c>
      <c r="H3179" s="37"/>
      <c r="I3179" s="35">
        <v>9782.0070000000014</v>
      </c>
      <c r="J3179" s="35">
        <v>9782.0070000000014</v>
      </c>
      <c r="K3179" s="35">
        <v>1858.5814999999998</v>
      </c>
      <c r="L3179" s="35">
        <v>11640.5885</v>
      </c>
      <c r="M3179" s="35">
        <v>0</v>
      </c>
      <c r="N3179" s="37"/>
      <c r="O3179" s="33"/>
      <c r="P3179" s="35">
        <v>0</v>
      </c>
    </row>
    <row r="3180" spans="1:16" ht="13.15" customHeight="1" x14ac:dyDescent="0.25">
      <c r="A3180" s="33" t="s">
        <v>65</v>
      </c>
      <c r="B3180" s="45" t="s">
        <v>3471</v>
      </c>
      <c r="C3180" s="46">
        <v>71</v>
      </c>
      <c r="D3180" s="47" t="s">
        <v>88</v>
      </c>
      <c r="E3180" s="34">
        <v>45291</v>
      </c>
      <c r="F3180" s="33" t="s">
        <v>5672</v>
      </c>
      <c r="G3180" s="33" t="s">
        <v>3547</v>
      </c>
      <c r="H3180" s="37"/>
      <c r="I3180" s="35">
        <v>9782.0070000000014</v>
      </c>
      <c r="J3180" s="35">
        <v>9782.0070000000014</v>
      </c>
      <c r="K3180" s="35">
        <v>1858.5814999999998</v>
      </c>
      <c r="L3180" s="35">
        <v>11640.5885</v>
      </c>
      <c r="M3180" s="35">
        <v>0</v>
      </c>
      <c r="N3180" s="37"/>
      <c r="O3180" s="33"/>
      <c r="P3180" s="35">
        <v>0</v>
      </c>
    </row>
    <row r="3181" spans="1:16" ht="13.15" customHeight="1" x14ac:dyDescent="0.25">
      <c r="A3181" s="33" t="s">
        <v>66</v>
      </c>
      <c r="B3181" s="45" t="s">
        <v>3548</v>
      </c>
      <c r="C3181" s="46">
        <v>1</v>
      </c>
      <c r="D3181" s="47" t="s">
        <v>88</v>
      </c>
      <c r="E3181" s="34">
        <v>44993</v>
      </c>
      <c r="F3181" s="33" t="s">
        <v>5673</v>
      </c>
      <c r="G3181" s="33" t="s">
        <v>3549</v>
      </c>
      <c r="H3181" s="37"/>
      <c r="I3181" s="35">
        <v>12685.212</v>
      </c>
      <c r="J3181" s="35">
        <v>12685.212</v>
      </c>
      <c r="K3181" s="35">
        <v>2410.1904999999997</v>
      </c>
      <c r="L3181" s="35">
        <v>15095.4025</v>
      </c>
      <c r="M3181" s="35">
        <v>0</v>
      </c>
      <c r="N3181" s="37"/>
      <c r="O3181" s="33"/>
      <c r="P3181" s="35">
        <v>0</v>
      </c>
    </row>
    <row r="3182" spans="1:16" ht="13.15" customHeight="1" x14ac:dyDescent="0.25">
      <c r="A3182" s="33" t="s">
        <v>66</v>
      </c>
      <c r="B3182" s="45" t="s">
        <v>3548</v>
      </c>
      <c r="C3182" s="46">
        <v>2</v>
      </c>
      <c r="D3182" s="47" t="s">
        <v>88</v>
      </c>
      <c r="E3182" s="34">
        <v>45036</v>
      </c>
      <c r="F3182" s="33" t="s">
        <v>5674</v>
      </c>
      <c r="G3182" s="33" t="s">
        <v>3550</v>
      </c>
      <c r="H3182" s="33" t="s">
        <v>3848</v>
      </c>
      <c r="I3182" s="35">
        <v>3399.69</v>
      </c>
      <c r="J3182" s="35">
        <v>2549.7584999999999</v>
      </c>
      <c r="K3182" s="35">
        <v>645.94100000000003</v>
      </c>
      <c r="L3182" s="35">
        <v>4045.6309999999999</v>
      </c>
      <c r="M3182" s="35">
        <v>4045.6309999999999</v>
      </c>
      <c r="N3182" s="33">
        <v>1</v>
      </c>
      <c r="O3182" s="43">
        <v>45234</v>
      </c>
      <c r="P3182" s="36">
        <v>0</v>
      </c>
    </row>
    <row r="3183" spans="1:16" ht="13.15" customHeight="1" x14ac:dyDescent="0.25">
      <c r="A3183" s="33" t="s">
        <v>66</v>
      </c>
      <c r="B3183" s="45" t="s">
        <v>3548</v>
      </c>
      <c r="C3183" s="46">
        <v>3</v>
      </c>
      <c r="D3183" s="47" t="s">
        <v>88</v>
      </c>
      <c r="E3183" s="34">
        <v>45064</v>
      </c>
      <c r="F3183" s="33" t="s">
        <v>5675</v>
      </c>
      <c r="G3183" s="33" t="s">
        <v>3551</v>
      </c>
      <c r="H3183" s="33" t="s">
        <v>3849</v>
      </c>
      <c r="I3183" s="35">
        <v>5275</v>
      </c>
      <c r="J3183" s="35">
        <v>4706.2425000000003</v>
      </c>
      <c r="K3183" s="35">
        <v>0</v>
      </c>
      <c r="L3183" s="35">
        <v>5275</v>
      </c>
      <c r="M3183" s="35">
        <v>0</v>
      </c>
      <c r="N3183" s="37"/>
      <c r="O3183" s="33"/>
      <c r="P3183" s="35">
        <v>0</v>
      </c>
    </row>
    <row r="3184" spans="1:16" ht="13.15" customHeight="1" x14ac:dyDescent="0.25">
      <c r="A3184" s="33" t="s">
        <v>66</v>
      </c>
      <c r="B3184" s="45" t="s">
        <v>3548</v>
      </c>
      <c r="C3184" s="46">
        <v>4</v>
      </c>
      <c r="D3184" s="47" t="s">
        <v>88</v>
      </c>
      <c r="E3184" s="34">
        <v>45116</v>
      </c>
      <c r="F3184" s="33" t="s">
        <v>5676</v>
      </c>
      <c r="G3184" s="33" t="s">
        <v>3552</v>
      </c>
      <c r="H3184" s="37"/>
      <c r="I3184" s="35">
        <v>20126.969499999999</v>
      </c>
      <c r="J3184" s="35">
        <v>20126.969499999999</v>
      </c>
      <c r="K3184" s="35">
        <v>3824.125</v>
      </c>
      <c r="L3184" s="35">
        <v>23951.094499999999</v>
      </c>
      <c r="M3184" s="35">
        <v>0</v>
      </c>
      <c r="N3184" s="37"/>
      <c r="O3184" s="33"/>
      <c r="P3184" s="35">
        <v>0</v>
      </c>
    </row>
    <row r="3185" spans="1:16" ht="13.15" customHeight="1" x14ac:dyDescent="0.25">
      <c r="A3185" s="33" t="s">
        <v>66</v>
      </c>
      <c r="B3185" s="45" t="s">
        <v>3548</v>
      </c>
      <c r="C3185" s="46">
        <v>5</v>
      </c>
      <c r="D3185" s="47" t="s">
        <v>88</v>
      </c>
      <c r="E3185" s="34">
        <v>45166</v>
      </c>
      <c r="F3185" s="33" t="s">
        <v>5677</v>
      </c>
      <c r="G3185" s="33" t="s">
        <v>3553</v>
      </c>
      <c r="H3185" s="37"/>
      <c r="I3185" s="35">
        <v>13153.111999999999</v>
      </c>
      <c r="J3185" s="35">
        <v>13153.111999999999</v>
      </c>
      <c r="K3185" s="35">
        <v>2499.0915</v>
      </c>
      <c r="L3185" s="35">
        <v>15652.2035</v>
      </c>
      <c r="M3185" s="35">
        <v>15652.2035</v>
      </c>
      <c r="N3185" s="33">
        <v>5</v>
      </c>
      <c r="O3185" s="43">
        <v>45262</v>
      </c>
      <c r="P3185" s="36">
        <v>0</v>
      </c>
    </row>
    <row r="3186" spans="1:16" ht="13.15" customHeight="1" x14ac:dyDescent="0.25">
      <c r="A3186" s="33" t="s">
        <v>66</v>
      </c>
      <c r="B3186" s="45" t="s">
        <v>3548</v>
      </c>
      <c r="C3186" s="46">
        <v>6</v>
      </c>
      <c r="D3186" s="47" t="s">
        <v>88</v>
      </c>
      <c r="E3186" s="34">
        <v>45204</v>
      </c>
      <c r="F3186" s="33" t="s">
        <v>5678</v>
      </c>
      <c r="G3186" s="33" t="s">
        <v>3554</v>
      </c>
      <c r="H3186" s="37"/>
      <c r="I3186" s="35">
        <v>2024.25</v>
      </c>
      <c r="J3186" s="35">
        <v>2024.25</v>
      </c>
      <c r="K3186" s="35">
        <v>384.60749999999996</v>
      </c>
      <c r="L3186" s="35">
        <v>2408.8575000000001</v>
      </c>
      <c r="M3186" s="35">
        <v>2408.8575000000001</v>
      </c>
      <c r="N3186" s="33">
        <v>5686299</v>
      </c>
      <c r="O3186" s="43">
        <v>45199</v>
      </c>
      <c r="P3186" s="36">
        <v>0</v>
      </c>
    </row>
    <row r="3187" spans="1:16" ht="13.15" customHeight="1" x14ac:dyDescent="0.25">
      <c r="A3187" s="33" t="s">
        <v>66</v>
      </c>
      <c r="B3187" s="45" t="s">
        <v>3548</v>
      </c>
      <c r="C3187" s="46">
        <v>7</v>
      </c>
      <c r="D3187" s="47" t="s">
        <v>88</v>
      </c>
      <c r="E3187" s="34">
        <v>45211</v>
      </c>
      <c r="F3187" s="33" t="s">
        <v>5679</v>
      </c>
      <c r="G3187" s="33" t="s">
        <v>3555</v>
      </c>
      <c r="H3187" s="37"/>
      <c r="I3187" s="35">
        <v>16688.201500000003</v>
      </c>
      <c r="J3187" s="35">
        <v>16688.201500000003</v>
      </c>
      <c r="K3187" s="35">
        <v>3170.7584999999999</v>
      </c>
      <c r="L3187" s="35">
        <v>19858.96</v>
      </c>
      <c r="M3187" s="35">
        <v>19858.96</v>
      </c>
      <c r="N3187" s="33">
        <v>4</v>
      </c>
      <c r="O3187" s="43">
        <v>45280</v>
      </c>
      <c r="P3187" s="36">
        <v>0</v>
      </c>
    </row>
    <row r="3188" spans="1:16" ht="13.15" customHeight="1" x14ac:dyDescent="0.25">
      <c r="A3188" s="33" t="s">
        <v>66</v>
      </c>
      <c r="B3188" s="45" t="s">
        <v>3548</v>
      </c>
      <c r="C3188" s="46">
        <v>8</v>
      </c>
      <c r="D3188" s="47" t="s">
        <v>88</v>
      </c>
      <c r="E3188" s="34">
        <v>45215</v>
      </c>
      <c r="F3188" s="33" t="s">
        <v>5677</v>
      </c>
      <c r="G3188" s="33" t="s">
        <v>3556</v>
      </c>
      <c r="H3188" s="37"/>
      <c r="I3188" s="35">
        <v>3189.5940000000001</v>
      </c>
      <c r="J3188" s="35">
        <v>3189.5940000000001</v>
      </c>
      <c r="K3188" s="35">
        <v>606.02299999999991</v>
      </c>
      <c r="L3188" s="35">
        <v>3795.6169999999997</v>
      </c>
      <c r="M3188" s="35">
        <v>3795.6169999999997</v>
      </c>
      <c r="N3188" s="33">
        <v>5</v>
      </c>
      <c r="O3188" s="43">
        <v>45262</v>
      </c>
      <c r="P3188" s="36">
        <v>0</v>
      </c>
    </row>
    <row r="3189" spans="1:16" ht="13.15" customHeight="1" x14ac:dyDescent="0.25">
      <c r="A3189" s="33" t="s">
        <v>66</v>
      </c>
      <c r="B3189" s="45" t="s">
        <v>3548</v>
      </c>
      <c r="C3189" s="46">
        <v>9</v>
      </c>
      <c r="D3189" s="47" t="s">
        <v>88</v>
      </c>
      <c r="E3189" s="34">
        <v>45224</v>
      </c>
      <c r="F3189" s="33" t="s">
        <v>5674</v>
      </c>
      <c r="G3189" s="33" t="s">
        <v>3557</v>
      </c>
      <c r="H3189" s="37"/>
      <c r="I3189" s="35">
        <v>16554.150000000001</v>
      </c>
      <c r="J3189" s="35">
        <v>16554.150000000001</v>
      </c>
      <c r="K3189" s="35">
        <v>3145.2884999999997</v>
      </c>
      <c r="L3189" s="35">
        <v>19699.4385</v>
      </c>
      <c r="M3189" s="35">
        <v>0</v>
      </c>
      <c r="N3189" s="37"/>
      <c r="O3189" s="33"/>
      <c r="P3189" s="35">
        <v>0</v>
      </c>
    </row>
    <row r="3190" spans="1:16" ht="13.15" customHeight="1" x14ac:dyDescent="0.25">
      <c r="A3190" s="33" t="s">
        <v>66</v>
      </c>
      <c r="B3190" s="45" t="s">
        <v>3548</v>
      </c>
      <c r="C3190" s="46">
        <v>10</v>
      </c>
      <c r="D3190" s="47" t="s">
        <v>88</v>
      </c>
      <c r="E3190" s="34">
        <v>45238</v>
      </c>
      <c r="F3190" s="33" t="s">
        <v>5680</v>
      </c>
      <c r="G3190" s="33" t="s">
        <v>3558</v>
      </c>
      <c r="H3190" s="37"/>
      <c r="I3190" s="35">
        <v>40310.028999999995</v>
      </c>
      <c r="J3190" s="35">
        <v>40310.028999999995</v>
      </c>
      <c r="K3190" s="35">
        <v>7658.9054999999989</v>
      </c>
      <c r="L3190" s="35">
        <v>47968.934499999996</v>
      </c>
      <c r="M3190" s="35">
        <v>47968.934499999996</v>
      </c>
      <c r="N3190" s="33">
        <v>2</v>
      </c>
      <c r="O3190" s="43">
        <v>45264</v>
      </c>
      <c r="P3190" s="36">
        <v>0</v>
      </c>
    </row>
    <row r="3191" spans="1:16" ht="13.15" customHeight="1" x14ac:dyDescent="0.25">
      <c r="A3191" s="33" t="s">
        <v>66</v>
      </c>
      <c r="B3191" s="45" t="s">
        <v>3548</v>
      </c>
      <c r="C3191" s="46">
        <v>11</v>
      </c>
      <c r="D3191" s="47" t="s">
        <v>88</v>
      </c>
      <c r="E3191" s="34">
        <v>45239</v>
      </c>
      <c r="F3191" s="33" t="s">
        <v>5681</v>
      </c>
      <c r="G3191" s="33" t="s">
        <v>3559</v>
      </c>
      <c r="H3191" s="37"/>
      <c r="I3191" s="35">
        <v>25822.5</v>
      </c>
      <c r="J3191" s="35">
        <v>25822.5</v>
      </c>
      <c r="K3191" s="35">
        <v>4906.2749999999996</v>
      </c>
      <c r="L3191" s="35">
        <v>30728.775000000001</v>
      </c>
      <c r="M3191" s="35">
        <v>30728.775000000001</v>
      </c>
      <c r="N3191" s="33">
        <v>3</v>
      </c>
      <c r="O3191" s="43">
        <v>45271</v>
      </c>
      <c r="P3191" s="36">
        <v>0</v>
      </c>
    </row>
    <row r="3192" spans="1:16" ht="13.15" customHeight="1" x14ac:dyDescent="0.25">
      <c r="A3192" s="33" t="s">
        <v>66</v>
      </c>
      <c r="B3192" s="45" t="s">
        <v>3548</v>
      </c>
      <c r="C3192" s="46">
        <v>12</v>
      </c>
      <c r="D3192" s="47" t="s">
        <v>88</v>
      </c>
      <c r="E3192" s="34">
        <v>45277</v>
      </c>
      <c r="F3192" s="33" t="s">
        <v>5682</v>
      </c>
      <c r="G3192" s="33" t="s">
        <v>3560</v>
      </c>
      <c r="H3192" s="37"/>
      <c r="I3192" s="35">
        <v>9000</v>
      </c>
      <c r="J3192" s="35">
        <v>9000</v>
      </c>
      <c r="K3192" s="35">
        <v>1710</v>
      </c>
      <c r="L3192" s="35">
        <v>10710</v>
      </c>
      <c r="M3192" s="35">
        <v>0</v>
      </c>
      <c r="N3192" s="37"/>
      <c r="O3192" s="33"/>
      <c r="P3192" s="35">
        <v>0</v>
      </c>
    </row>
    <row r="3193" spans="1:16" ht="13.15" customHeight="1" x14ac:dyDescent="0.25">
      <c r="A3193" s="33" t="s">
        <v>66</v>
      </c>
      <c r="B3193" s="45" t="s">
        <v>3548</v>
      </c>
      <c r="C3193" s="46">
        <v>13</v>
      </c>
      <c r="D3193" s="47" t="s">
        <v>88</v>
      </c>
      <c r="E3193" s="34">
        <v>45277</v>
      </c>
      <c r="F3193" s="33" t="s">
        <v>5683</v>
      </c>
      <c r="G3193" s="33" t="s">
        <v>3561</v>
      </c>
      <c r="H3193" s="37"/>
      <c r="I3193" s="35">
        <v>82212.24549999999</v>
      </c>
      <c r="J3193" s="35">
        <v>82212.24549999999</v>
      </c>
      <c r="K3193" s="35">
        <v>15620.326500000001</v>
      </c>
      <c r="L3193" s="35">
        <v>97832.572</v>
      </c>
      <c r="M3193" s="35">
        <v>0</v>
      </c>
      <c r="N3193" s="37"/>
      <c r="O3193" s="33"/>
      <c r="P3193" s="35">
        <v>0</v>
      </c>
    </row>
    <row r="3194" spans="1:16" ht="13.15" customHeight="1" x14ac:dyDescent="0.25">
      <c r="A3194" s="33" t="s">
        <v>66</v>
      </c>
      <c r="B3194" s="45" t="s">
        <v>3548</v>
      </c>
      <c r="C3194" s="46">
        <v>14</v>
      </c>
      <c r="D3194" s="47" t="s">
        <v>88</v>
      </c>
      <c r="E3194" s="34">
        <v>45284</v>
      </c>
      <c r="F3194" s="33" t="s">
        <v>5684</v>
      </c>
      <c r="G3194" s="33" t="s">
        <v>3562</v>
      </c>
      <c r="H3194" s="37"/>
      <c r="I3194" s="35">
        <v>3399.69</v>
      </c>
      <c r="J3194" s="35">
        <v>3399.69</v>
      </c>
      <c r="K3194" s="35">
        <v>645.94100000000003</v>
      </c>
      <c r="L3194" s="35">
        <v>4045.6309999999999</v>
      </c>
      <c r="M3194" s="35">
        <v>0</v>
      </c>
      <c r="N3194" s="37"/>
      <c r="O3194" s="33"/>
      <c r="P3194" s="35">
        <v>0</v>
      </c>
    </row>
    <row r="3195" spans="1:16" ht="13.15" customHeight="1" x14ac:dyDescent="0.25">
      <c r="A3195" s="33" t="s">
        <v>66</v>
      </c>
      <c r="B3195" s="45" t="s">
        <v>3548</v>
      </c>
      <c r="C3195" s="46">
        <v>15</v>
      </c>
      <c r="D3195" s="47" t="s">
        <v>88</v>
      </c>
      <c r="E3195" s="34">
        <v>45284</v>
      </c>
      <c r="F3195" s="33" t="s">
        <v>5685</v>
      </c>
      <c r="G3195" s="33" t="s">
        <v>3563</v>
      </c>
      <c r="H3195" s="37"/>
      <c r="I3195" s="35">
        <v>3399.69</v>
      </c>
      <c r="J3195" s="35">
        <v>3399.69</v>
      </c>
      <c r="K3195" s="35">
        <v>645.94100000000003</v>
      </c>
      <c r="L3195" s="35">
        <v>4045.6309999999999</v>
      </c>
      <c r="M3195" s="35">
        <v>0</v>
      </c>
      <c r="N3195" s="37"/>
      <c r="O3195" s="33"/>
      <c r="P3195" s="35">
        <v>0</v>
      </c>
    </row>
    <row r="3196" spans="1:16" ht="13.15" customHeight="1" x14ac:dyDescent="0.25">
      <c r="A3196" s="33" t="s">
        <v>66</v>
      </c>
      <c r="B3196" s="45" t="s">
        <v>3548</v>
      </c>
      <c r="C3196" s="46">
        <v>16</v>
      </c>
      <c r="D3196" s="47" t="s">
        <v>88</v>
      </c>
      <c r="E3196" s="34">
        <v>45284</v>
      </c>
      <c r="F3196" s="33" t="s">
        <v>5686</v>
      </c>
      <c r="G3196" s="33" t="s">
        <v>3564</v>
      </c>
      <c r="H3196" s="37"/>
      <c r="I3196" s="35">
        <v>30597.234000000004</v>
      </c>
      <c r="J3196" s="35">
        <v>30597.234000000004</v>
      </c>
      <c r="K3196" s="35">
        <v>5813.4745000000003</v>
      </c>
      <c r="L3196" s="35">
        <v>36410.708500000001</v>
      </c>
      <c r="M3196" s="35">
        <v>0</v>
      </c>
      <c r="N3196" s="37"/>
      <c r="O3196" s="33"/>
      <c r="P3196" s="35">
        <v>0</v>
      </c>
    </row>
    <row r="3197" spans="1:16" ht="13.15" customHeight="1" x14ac:dyDescent="0.25">
      <c r="A3197" s="33" t="s">
        <v>66</v>
      </c>
      <c r="B3197" s="45" t="s">
        <v>3548</v>
      </c>
      <c r="C3197" s="46">
        <v>17</v>
      </c>
      <c r="D3197" s="47" t="s">
        <v>88</v>
      </c>
      <c r="E3197" s="34">
        <v>45291</v>
      </c>
      <c r="F3197" s="33" t="s">
        <v>5687</v>
      </c>
      <c r="G3197" s="33" t="s">
        <v>3565</v>
      </c>
      <c r="H3197" s="37"/>
      <c r="I3197" s="35">
        <v>17464.98</v>
      </c>
      <c r="J3197" s="35">
        <v>17464.98</v>
      </c>
      <c r="K3197" s="35">
        <v>3318.346</v>
      </c>
      <c r="L3197" s="35">
        <v>20783.326000000001</v>
      </c>
      <c r="M3197" s="35">
        <v>0</v>
      </c>
      <c r="N3197" s="37"/>
      <c r="O3197" s="33"/>
      <c r="P3197" s="35">
        <v>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Traitement</vt:lpstr>
      <vt:lpstr>Données</vt:lpstr>
      <vt:lpstr>Détail facturation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2025-01-14T10:51:34Z</dcterms:modified>
</cp:coreProperties>
</file>