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8"/>
  <workbookPr filterPrivacy="1" hidePivotFieldList="1"/>
  <xr:revisionPtr revIDLastSave="0" documentId="13_ncr:1_{226A874C-CE73-4DEF-A6BB-41DDF6D64C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éation" sheetId="7" r:id="rId1"/>
    <sheet name="Encaissement DOT" sheetId="40" r:id="rId2"/>
    <sheet name="C.A DOT" sheetId="43" r:id="rId3"/>
    <sheet name="Chiffre d'affaires DCIS IT" sheetId="2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#REF!</definedName>
    <definedName name="Acquisition_mobilier_et_matériel_de_bureau">#REF!</definedName>
    <definedName name="Agencement_et_aménagement">#REF!</definedName>
    <definedName name="août_05">#REF!</definedName>
    <definedName name="AP">#REF!</definedName>
    <definedName name="AP_Energie">[1]Base!$D$3:$D$3</definedName>
    <definedName name="AP_Réseau_Acces">[2]Base!$D$3:$D$6</definedName>
    <definedName name="AP_Réseau_Core">[3]!Tableau2[AP]</definedName>
    <definedName name="AP_Transport">[4]!Tableau214[AP]</definedName>
    <definedName name="Budgétaire">#REF!</definedName>
    <definedName name="CB">[5]CC!$S$2:$S$121</definedName>
    <definedName name="Chapitre">#REF!</definedName>
    <definedName name="Construction_Batiment">#REF!</definedName>
    <definedName name="dEMAR" comment="GSGSGSDGXVGC">'[6]Suivi des AP'!#REF!</definedName>
    <definedName name="Description_de_la_pièce">#REF!</definedName>
    <definedName name="DO">#REF!</definedName>
    <definedName name="hggh">'[6]Suivi des AP'!#REF!</definedName>
    <definedName name="Journal">#REF!</definedName>
    <definedName name="Moyens_et_Patrimoine">#REF!</definedName>
    <definedName name="Nom_de_la_pièce">#REF!</definedName>
    <definedName name="OLE_LINK1" localSheetId="3">'Chiffre d''affaires DCIS IT'!#REF!</definedName>
    <definedName name="Periode">#REF!</definedName>
    <definedName name="recap2">#REF!</definedName>
    <definedName name="Région">[7]Feuil3!$T$2:$T$4</definedName>
    <definedName name="Réseau_Acces">[2]Base!$B$3:$B$3</definedName>
    <definedName name="Réseau_Core">[3]!Tableau13[Chapitre]</definedName>
    <definedName name="Réseau_Transport">[4]!Tableau1313[Chapitre]</definedName>
    <definedName name="Social">#REF!</definedName>
    <definedName name="Structure">[8]!Tableau1[Structure]</definedName>
    <definedName name="Tab">[9]Feuil3!$A$1:$E$12</definedName>
    <definedName name="Terrai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6" l="1"/>
  <c r="C64" i="43"/>
  <c r="B64" i="43"/>
  <c r="C6" i="7" l="1"/>
  <c r="D6" i="7"/>
  <c r="E6" i="7"/>
  <c r="F6" i="7"/>
  <c r="G6" i="7"/>
  <c r="B6" i="7"/>
  <c r="H6" i="7"/>
  <c r="H5" i="7"/>
  <c r="H4" i="7"/>
  <c r="D3" i="26" l="1"/>
  <c r="D4" i="26"/>
  <c r="D5" i="26"/>
  <c r="D6" i="26"/>
  <c r="D2" i="26"/>
  <c r="F7" i="26"/>
  <c r="D7" i="26"/>
  <c r="F13" i="26" l="1"/>
  <c r="D13" i="26"/>
  <c r="F12" i="26"/>
  <c r="D12" i="26"/>
  <c r="F11" i="26"/>
  <c r="F10" i="26"/>
  <c r="F6" i="26"/>
  <c r="F5" i="26"/>
  <c r="F4" i="26"/>
  <c r="F3" i="26"/>
  <c r="F2" i="26"/>
  <c r="D10" i="26" l="1"/>
  <c r="D14" i="26" l="1"/>
  <c r="F14" i="26"/>
  <c r="F20" i="26"/>
  <c r="C20" i="26"/>
  <c r="D20" i="26" s="1"/>
</calcChain>
</file>

<file path=xl/sharedStrings.xml><?xml version="1.0" encoding="utf-8"?>
<sst xmlns="http://schemas.openxmlformats.org/spreadsheetml/2006/main" count="172" uniqueCount="108">
  <si>
    <t>Prestation</t>
  </si>
  <si>
    <t>Total C.A</t>
  </si>
  <si>
    <t xml:space="preserve">Facturation manuelle </t>
  </si>
  <si>
    <t>DCC</t>
  </si>
  <si>
    <t>Objectif</t>
  </si>
  <si>
    <t>Taux</t>
  </si>
  <si>
    <t xml:space="preserve">Montant d'évolution </t>
  </si>
  <si>
    <t>Taux d'évolution</t>
  </si>
  <si>
    <t>N°</t>
  </si>
  <si>
    <t xml:space="preserve">DO </t>
  </si>
  <si>
    <t>Reste à facturer</t>
  </si>
  <si>
    <t>CA Non Périodique</t>
  </si>
  <si>
    <t>Organismes de Souveraineté (OS)</t>
  </si>
  <si>
    <t>Etablissements Financiers (EF)</t>
  </si>
  <si>
    <t>Grandes Entreprises (GE)</t>
  </si>
  <si>
    <t>Ministères et Administrations Publiques (MAP)</t>
  </si>
  <si>
    <t>PME/PMI &amp; Start-up</t>
  </si>
  <si>
    <t>Adrar</t>
  </si>
  <si>
    <t>Ain Defla</t>
  </si>
  <si>
    <t>Ain Temouchent</t>
  </si>
  <si>
    <t>Alger Centre</t>
  </si>
  <si>
    <t>Alger Est</t>
  </si>
  <si>
    <t>Alger Ouest</t>
  </si>
  <si>
    <t>Annaba</t>
  </si>
  <si>
    <t>Batna</t>
  </si>
  <si>
    <t>Bechar</t>
  </si>
  <si>
    <t>Bejaia</t>
  </si>
  <si>
    <t>Biskra</t>
  </si>
  <si>
    <t>Blida</t>
  </si>
  <si>
    <t>Bord Bou Arreridj</t>
  </si>
  <si>
    <t>Bouira</t>
  </si>
  <si>
    <t>Boumerdes</t>
  </si>
  <si>
    <t>Chlef</t>
  </si>
  <si>
    <t>Constantine</t>
  </si>
  <si>
    <t>Djelfa</t>
  </si>
  <si>
    <t>El Bayadh</t>
  </si>
  <si>
    <t>El Menia</t>
  </si>
  <si>
    <t>El M'Ghair</t>
  </si>
  <si>
    <t>El Oued</t>
  </si>
  <si>
    <t>El Tarf</t>
  </si>
  <si>
    <t>Ghardaia</t>
  </si>
  <si>
    <t>Guelma</t>
  </si>
  <si>
    <t>Illizi</t>
  </si>
  <si>
    <t>In Salah</t>
  </si>
  <si>
    <t>Jijel</t>
  </si>
  <si>
    <t>Khenchela</t>
  </si>
  <si>
    <t>Laghouat</t>
  </si>
  <si>
    <t>Mascara</t>
  </si>
  <si>
    <t>Medea</t>
  </si>
  <si>
    <t>Mila</t>
  </si>
  <si>
    <t>Mostaganem</t>
  </si>
  <si>
    <t>Msila</t>
  </si>
  <si>
    <t>Naama</t>
  </si>
  <si>
    <t>Ouargla</t>
  </si>
  <si>
    <t>Ouled Djellal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</si>
  <si>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</si>
  <si>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</si>
  <si>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</si>
  <si>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</si>
  <si>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</si>
  <si>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</si>
  <si>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</si>
  <si>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Tamanrasset</t>
  </si>
  <si>
    <t>Tebessa</t>
  </si>
  <si>
    <t>Tiaret</t>
  </si>
  <si>
    <t>Timimoune</t>
  </si>
  <si>
    <t>Tindouf</t>
  </si>
  <si>
    <t>Tipaza</t>
  </si>
  <si>
    <t>Tissemsilt</t>
  </si>
  <si>
    <t>Tizi Ouzou</t>
  </si>
  <si>
    <t>Tlemcen</t>
  </si>
  <si>
    <t>Touggourt</t>
  </si>
  <si>
    <t>Total général</t>
  </si>
  <si>
    <t>DOT</t>
  </si>
  <si>
    <t>Montant C.A H.T</t>
  </si>
  <si>
    <t>Montant T.T.C</t>
  </si>
  <si>
    <t>TOTAUX</t>
  </si>
  <si>
    <t>Exercice 2024</t>
  </si>
  <si>
    <t>Facturation manuelle facturée d'avance</t>
  </si>
  <si>
    <t>Djanet</t>
  </si>
  <si>
    <t>Oran</t>
  </si>
  <si>
    <t>Structure</t>
  </si>
  <si>
    <t>FTTx</t>
  </si>
  <si>
    <t>LTE</t>
  </si>
  <si>
    <t>PSTN</t>
  </si>
  <si>
    <t>VOIP</t>
  </si>
  <si>
    <t>xDSL</t>
  </si>
  <si>
    <t>Réalisations par Produit</t>
  </si>
  <si>
    <t>Specialized Line</t>
  </si>
  <si>
    <t>CA Périodique*</t>
  </si>
  <si>
    <t>Relations Diplomatiques &amp; Clients  VIP</t>
  </si>
  <si>
    <t xml:space="preserve">Organismes Spécifiques </t>
  </si>
  <si>
    <t>Beni Abbes</t>
  </si>
  <si>
    <t>Bordj Badji Mokhtar</t>
  </si>
  <si>
    <t>Exercice 2023</t>
  </si>
  <si>
    <t>NB: CA Périodique est donné à titre estimatif</t>
  </si>
  <si>
    <t xml:space="preserve">        CA Non Périodique (données Moachir)</t>
  </si>
  <si>
    <t>DO Corporate*</t>
  </si>
  <si>
    <t xml:space="preserve"> </t>
  </si>
  <si>
    <t>In Guezzam</t>
  </si>
  <si>
    <t>C.A au 30/11/2024</t>
  </si>
  <si>
    <t>C.A en TTC au 30/11/2024</t>
  </si>
  <si>
    <t>C.A au 30/11/2023</t>
  </si>
  <si>
    <t>Objectif Novembre</t>
  </si>
  <si>
    <t>Taux CA/Objectif Novembre</t>
  </si>
  <si>
    <t>Situation du Chiffre d'Affaire DOT Corporate au 30/11/2024</t>
  </si>
  <si>
    <t>Situation des encaissements DOT au 30/11/2024</t>
  </si>
  <si>
    <t>Exercice 2024 (Facturation Hors exercice)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</si>
</sst>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\ _D_A_-;\-* #,##0.00\ _D_A_-;_-* &quot;-&quot;??\ _D_A_-;_-@_-"/>
  </numFmts>
  <fonts count="35" x14ac:knownFonts="1">
    <font>
      <sz val="11"/>
      <color theme="1"/>
      <name val="Calibri"/>
      <family val="2"/>
      <scheme val="minor"/>
    </font>
    <font>
      <b/>
      <sz val="12"/>
      <color rgb="FF17365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1"/>
      <color rgb="FF365F91"/>
      <name val="Calibri"/>
      <family val="2"/>
      <scheme val="minor"/>
    </font>
    <font>
      <b/>
      <sz val="12"/>
      <color rgb="FF24406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12"/>
      <name val="MS Sans Serif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4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1"/>
      <color rgb="FF17365D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double">
        <color rgb="FF3F3F3F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rgb="FF95B3D7"/>
      </right>
      <top style="thin">
        <color theme="4"/>
      </top>
      <bottom style="thin">
        <color theme="4"/>
      </bottom>
      <diagonal/>
    </border>
  </borders>
  <cellStyleXfs count="74">
    <xf numFmtId="0" fontId="0" fillId="0" borderId="0"/>
    <xf numFmtId="164" fontId="7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7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17" fillId="18" borderId="0" applyNumberFormat="0" applyBorder="0" applyAlignment="0" applyProtection="0"/>
    <xf numFmtId="0" fontId="17" fillId="7" borderId="0" applyNumberFormat="0" applyBorder="0" applyAlignment="0" applyProtection="0"/>
    <xf numFmtId="0" fontId="17" fillId="12" borderId="0" applyNumberFormat="0" applyBorder="0" applyAlignment="0" applyProtection="0"/>
    <xf numFmtId="0" fontId="17" fillId="17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16" borderId="0" applyNumberFormat="0" applyBorder="0" applyAlignment="0" applyProtection="0"/>
    <xf numFmtId="0" fontId="25" fillId="4" borderId="0" applyNumberFormat="0" applyBorder="0" applyAlignment="0" applyProtection="0"/>
    <xf numFmtId="0" fontId="12" fillId="14" borderId="3" applyNumberFormat="0" applyAlignment="0" applyProtection="0"/>
    <xf numFmtId="0" fontId="14" fillId="6" borderId="6" applyNumberFormat="0" applyAlignment="0" applyProtection="0"/>
    <xf numFmtId="0" fontId="18" fillId="0" borderId="0" applyNumberFormat="0" applyFill="0" applyBorder="0" applyAlignment="0" applyProtection="0"/>
    <xf numFmtId="164" fontId="1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23" fillId="0" borderId="8" applyNumberFormat="0" applyFill="0" applyAlignment="0" applyProtection="0"/>
    <xf numFmtId="0" fontId="26" fillId="0" borderId="2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0" fillId="5" borderId="3" applyNumberFormat="0" applyAlignment="0" applyProtection="0"/>
    <xf numFmtId="0" fontId="13" fillId="0" borderId="5" applyNumberFormat="0" applyFill="0" applyAlignment="0" applyProtection="0"/>
    <xf numFmtId="0" fontId="9" fillId="21" borderId="0" applyNumberFormat="0" applyBorder="0" applyAlignment="0" applyProtection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19" fillId="22" borderId="7" applyNumberFormat="0" applyFont="0" applyAlignment="0" applyProtection="0"/>
    <xf numFmtId="0" fontId="11" fillId="14" borderId="4" applyNumberFormat="0" applyAlignment="0" applyProtection="0"/>
    <xf numFmtId="3" fontId="21" fillId="0" borderId="0">
      <alignment horizontal="right" vertical="center"/>
    </xf>
    <xf numFmtId="49" fontId="21" fillId="0" borderId="0">
      <alignment horizontal="right" vertical="center"/>
    </xf>
    <xf numFmtId="0" fontId="22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4" fillId="6" borderId="6" applyNumberFormat="0" applyAlignment="0" applyProtection="0"/>
    <xf numFmtId="43" fontId="7" fillId="0" borderId="0" applyFont="0" applyFill="0" applyBorder="0" applyAlignment="0" applyProtection="0"/>
    <xf numFmtId="0" fontId="31" fillId="0" borderId="13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3">
    <xf numFmtId="0" fontId="0" fillId="0" borderId="0" xfId="0"/>
    <xf numFmtId="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15" fillId="0" borderId="0" xfId="0" applyFont="1"/>
    <xf numFmtId="0" fontId="29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43" fontId="2" fillId="0" borderId="1" xfId="68" applyFont="1" applyBorder="1" applyAlignment="1">
      <alignment horizontal="center"/>
    </xf>
    <xf numFmtId="43" fontId="0" fillId="0" borderId="0" xfId="68" applyFont="1"/>
    <xf numFmtId="0" fontId="0" fillId="0" borderId="1" xfId="0" applyBorder="1" applyAlignment="1">
      <alignment horizontal="center" vertical="center"/>
    </xf>
    <xf numFmtId="0" fontId="32" fillId="25" borderId="1" xfId="0" applyFont="1" applyFill="1" applyBorder="1" applyAlignment="1">
      <alignment horizontal="left" vertical="center"/>
    </xf>
    <xf numFmtId="0" fontId="32" fillId="2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43" fontId="2" fillId="0" borderId="1" xfId="68" applyFont="1" applyBorder="1" applyAlignment="1">
      <alignment horizontal="center" vertical="center"/>
    </xf>
    <xf numFmtId="4" fontId="3" fillId="2" borderId="14" xfId="0" applyNumberFormat="1" applyFont="1" applyFill="1" applyBorder="1" applyAlignment="1">
      <alignment horizontal="right" vertical="center" wrapText="1"/>
    </xf>
    <xf numFmtId="0" fontId="0" fillId="0" borderId="15" xfId="0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10" fontId="3" fillId="2" borderId="14" xfId="0" applyNumberFormat="1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vertical="center"/>
    </xf>
    <xf numFmtId="4" fontId="4" fillId="2" borderId="14" xfId="0" applyNumberFormat="1" applyFont="1" applyFill="1" applyBorder="1" applyAlignment="1">
      <alignment horizontal="right" vertical="center" wrapText="1"/>
    </xf>
    <xf numFmtId="10" fontId="4" fillId="2" borderId="14" xfId="0" applyNumberFormat="1" applyFont="1" applyFill="1" applyBorder="1" applyAlignment="1">
      <alignment horizontal="right" vertical="center" wrapText="1"/>
    </xf>
    <xf numFmtId="4" fontId="29" fillId="0" borderId="11" xfId="0" applyNumberFormat="1" applyFont="1" applyBorder="1" applyAlignment="1">
      <alignment horizontal="center" vertical="center"/>
    </xf>
    <xf numFmtId="10" fontId="29" fillId="0" borderId="11" xfId="0" applyNumberFormat="1" applyFont="1" applyBorder="1" applyAlignment="1">
      <alignment horizontal="center" vertical="center"/>
    </xf>
    <xf numFmtId="43" fontId="29" fillId="0" borderId="11" xfId="68" applyFont="1" applyFill="1" applyBorder="1" applyAlignment="1">
      <alignment horizontal="center" vertical="center"/>
    </xf>
    <xf numFmtId="9" fontId="29" fillId="0" borderId="11" xfId="68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0" fillId="0" borderId="1" xfId="68" applyFont="1" applyFill="1" applyBorder="1"/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" xfId="0" applyBorder="1" applyAlignment="1">
      <alignment horizontal="left"/>
    </xf>
    <xf numFmtId="4" fontId="2" fillId="0" borderId="1" xfId="0" applyNumberFormat="1" applyFont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4" fontId="4" fillId="2" borderId="19" xfId="0" applyNumberFormat="1" applyFont="1" applyFill="1" applyBorder="1" applyAlignment="1">
      <alignment horizontal="right" vertical="center" wrapText="1"/>
    </xf>
    <xf numFmtId="4" fontId="3" fillId="0" borderId="14" xfId="0" applyNumberFormat="1" applyFont="1" applyBorder="1" applyAlignment="1">
      <alignment horizontal="right" vertical="center" wrapText="1"/>
    </xf>
    <xf numFmtId="4" fontId="3" fillId="0" borderId="20" xfId="0" applyNumberFormat="1" applyFont="1" applyBorder="1" applyAlignment="1">
      <alignment horizontal="right" vertical="center" wrapText="1"/>
    </xf>
    <xf numFmtId="4" fontId="4" fillId="2" borderId="18" xfId="0" applyNumberFormat="1" applyFont="1" applyFill="1" applyBorder="1" applyAlignment="1">
      <alignment horizontal="right" vertical="center" wrapText="1"/>
    </xf>
    <xf numFmtId="43" fontId="2" fillId="0" borderId="1" xfId="68" applyFont="1" applyFill="1" applyBorder="1"/>
    <xf numFmtId="165" fontId="0" fillId="0" borderId="0" xfId="0" applyNumberFormat="1"/>
    <xf numFmtId="0" fontId="33" fillId="24" borderId="0" xfId="7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4" fillId="23" borderId="12" xfId="69" applyFont="1" applyFill="1" applyBorder="1" applyAlignment="1">
      <alignment horizontal="center" vertical="center" wrapText="1"/>
    </xf>
    <xf numFmtId="0" fontId="34" fillId="23" borderId="0" xfId="69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" fontId="3" fillId="2" borderId="14" xfId="0" applyNumberFormat="1" applyFont="1" applyFill="1" applyBorder="1" applyAlignment="1">
      <alignment horizontal="center" vertical="center" wrapText="1"/>
    </xf>
    <xf numFmtId="10" fontId="3" fillId="2" borderId="14" xfId="0" applyNumberFormat="1" applyFont="1" applyFill="1" applyBorder="1" applyAlignment="1">
      <alignment horizontal="center" vertical="center" wrapText="1"/>
    </xf>
  </cellXfs>
  <cellStyles count="7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lLevel_2" xfId="29" xr:uid="{00000000-0005-0000-0000-00001B000000}"/>
    <cellStyle name="Comma 2" xfId="30" xr:uid="{00000000-0005-0000-0000-00001C000000}"/>
    <cellStyle name="Comma 2 2" xfId="53" xr:uid="{00000000-0005-0000-0000-00001D000000}"/>
    <cellStyle name="Comma 2 2 2" xfId="59" xr:uid="{00000000-0005-0000-0000-00001E000000}"/>
    <cellStyle name="Comma 2 2 2 2" xfId="65" xr:uid="{00000000-0005-0000-0000-00001F000000}"/>
    <cellStyle name="Comma 2 2 3" xfId="62" xr:uid="{00000000-0005-0000-0000-000020000000}"/>
    <cellStyle name="Comma 2 3" xfId="58" xr:uid="{00000000-0005-0000-0000-000021000000}"/>
    <cellStyle name="Comma 2 3 2" xfId="64" xr:uid="{00000000-0005-0000-0000-000022000000}"/>
    <cellStyle name="Comma 2 4" xfId="61" xr:uid="{00000000-0005-0000-0000-000023000000}"/>
    <cellStyle name="Explanatory Text 2" xfId="31" xr:uid="{00000000-0005-0000-0000-000024000000}"/>
    <cellStyle name="Good 2" xfId="32" xr:uid="{00000000-0005-0000-0000-000025000000}"/>
    <cellStyle name="Heading 1 2" xfId="33" xr:uid="{00000000-0005-0000-0000-000026000000}"/>
    <cellStyle name="Heading 1 2 2" xfId="54" xr:uid="{00000000-0005-0000-0000-000027000000}"/>
    <cellStyle name="Heading 2 2" xfId="34" xr:uid="{00000000-0005-0000-0000-000028000000}"/>
    <cellStyle name="Heading 3 2" xfId="35" xr:uid="{00000000-0005-0000-0000-000029000000}"/>
    <cellStyle name="Heading 3 2 2" xfId="55" xr:uid="{00000000-0005-0000-0000-00002A000000}"/>
    <cellStyle name="Heading 4 2" xfId="36" xr:uid="{00000000-0005-0000-0000-00002B000000}"/>
    <cellStyle name="Heading 4 2 2" xfId="56" xr:uid="{00000000-0005-0000-0000-00002C000000}"/>
    <cellStyle name="Input 2" xfId="37" xr:uid="{00000000-0005-0000-0000-00002D000000}"/>
    <cellStyle name="Linked Cell 2" xfId="38" xr:uid="{00000000-0005-0000-0000-00002E000000}"/>
    <cellStyle name="Milliers" xfId="68" builtinId="3"/>
    <cellStyle name="Milliers 2" xfId="1" xr:uid="{00000000-0005-0000-0000-000030000000}"/>
    <cellStyle name="Milliers 2 2" xfId="57" xr:uid="{00000000-0005-0000-0000-000031000000}"/>
    <cellStyle name="Milliers 2 2 2" xfId="63" xr:uid="{00000000-0005-0000-0000-000032000000}"/>
    <cellStyle name="Milliers 2 3" xfId="60" xr:uid="{00000000-0005-0000-0000-000033000000}"/>
    <cellStyle name="Milliers 2 4" xfId="70" xr:uid="{00000000-0005-0000-0000-000034000000}"/>
    <cellStyle name="Milliers 2 5" xfId="73" xr:uid="{C10D5F68-3E44-4B1C-9B36-3A2C32522BE4}"/>
    <cellStyle name="Milliers 3" xfId="66" xr:uid="{00000000-0005-0000-0000-000035000000}"/>
    <cellStyle name="Milliers 4" xfId="67" xr:uid="{00000000-0005-0000-0000-000036000000}"/>
    <cellStyle name="Milliers 5" xfId="72" xr:uid="{4C50FDD5-87A6-46B0-97E5-32421EFDC066}"/>
    <cellStyle name="Neutral 2" xfId="39" xr:uid="{00000000-0005-0000-0000-000037000000}"/>
    <cellStyle name="Normal" xfId="0" builtinId="0"/>
    <cellStyle name="Normal 2" xfId="40" xr:uid="{00000000-0005-0000-0000-000039000000}"/>
    <cellStyle name="Normal 2 4" xfId="41" xr:uid="{00000000-0005-0000-0000-00003A000000}"/>
    <cellStyle name="Normal 2 5" xfId="42" xr:uid="{00000000-0005-0000-0000-00003B000000}"/>
    <cellStyle name="Normal 2 6" xfId="43" xr:uid="{00000000-0005-0000-0000-00003C000000}"/>
    <cellStyle name="Normal 3" xfId="44" xr:uid="{00000000-0005-0000-0000-00003D000000}"/>
    <cellStyle name="Normal 4" xfId="45" xr:uid="{00000000-0005-0000-0000-00003E000000}"/>
    <cellStyle name="Note 2" xfId="46" xr:uid="{00000000-0005-0000-0000-000040000000}"/>
    <cellStyle name="Output 2" xfId="47" xr:uid="{00000000-0005-0000-0000-000041000000}"/>
    <cellStyle name="SubTotal1Num" xfId="48" xr:uid="{00000000-0005-0000-0000-000043000000}"/>
    <cellStyle name="SubTotal1Text" xfId="49" xr:uid="{00000000-0005-0000-0000-000044000000}"/>
    <cellStyle name="Title 2" xfId="50" xr:uid="{00000000-0005-0000-0000-000045000000}"/>
    <cellStyle name="Titre 1" xfId="71" builtinId="16"/>
    <cellStyle name="Total 2" xfId="51" xr:uid="{00000000-0005-0000-0000-000047000000}"/>
    <cellStyle name="Vérification" xfId="69" builtinId="23"/>
    <cellStyle name="Warning Text 2" xfId="52" xr:uid="{00000000-0005-0000-0000-00004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Microsoft\Windows\INetCache\Content.Outlook\Z5M8DE4L\Demande%20Centrale\Mars-19\DE\Demande%20d'inscription%20des%20actions%20de%20la%20D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3S4QCIU5/Copie%20de%20Demande%20d'inscription%20des%20actions%20du%20Chapitre%20R&#233;seau%20d'Acc&#232;s%2024%2001%2020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Microsoft\Windows\INetCache\Content.Outlook\Z5M8DE4L\Demande%20Centrale\Mars-19\DEP\Demande%20d'inscription%20des%20actions%20du%20Chapitre%20R&#233;seau%20Core_D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CG/AppData/Local/Microsoft/Windows/Temporary%20Internet%20Files/Content.Outlook/AQXCZFOZ/demande%20d'inscription%20des%20actions%2016_05_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&#233;partement%20Budget\2023\Mouvement%20Budg&#233;taire\Mouvement%20Budg&#233;taire%202023%2027-07-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BCG%20du%202017%20au%202021\DBCG%202021\Chargement%20DC%202021%20INV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Microsoft\Windows\INetCache\Content.Outlook\Z5M8DE4L\Situation%20des%20AP%20par%20mois\Jan-2018\Suivi%20AP_%20DO%20Janvier%20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&#233;partement%20Budget\2023\Mouvement%20Budg&#233;taire\Aout\Mouvement%20Budg&#233;taire%202023%2014-08-20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JAMEL\djamel%20personnel\DJAMELGCB\EDS%20TRAVAIL%20GCB\Plan%20annuel\Plan%20annuel%202007%20r&#233;vis&#233;\PLAN%20ANNUEL\plan2006\Nouveau%20dossier\Documents%20and%20Settings\Administrateur\Bureau\Prevision%202005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gement CA_AP_DE"/>
      <sheetName val="Base"/>
      <sheetName val="Feuil1"/>
      <sheetName val="Feuil3"/>
    </sheetNames>
    <sheetDataSet>
      <sheetData sheetId="0"/>
      <sheetData sheetId="1">
        <row r="3">
          <cell r="B3" t="str">
            <v>Energie</v>
          </cell>
          <cell r="D3" t="str">
            <v>Acquisition_Instalation_et_Mise_en_service_des_Equipements_energie_Poste_Energie_Groupe_eletrogene_Batterie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gement CA_AP Réseau Accès"/>
      <sheetName val="Base"/>
    </sheetNames>
    <sheetDataSet>
      <sheetData sheetId="0"/>
      <sheetData sheetId="1">
        <row r="3">
          <cell r="B3" t="str">
            <v>Réseau Acces</v>
          </cell>
          <cell r="D3" t="str">
            <v>Création_de_réseau_Filaire_et_radio</v>
          </cell>
        </row>
        <row r="4">
          <cell r="D4" t="str">
            <v>Création_de_réseau_urbain_extension</v>
          </cell>
        </row>
        <row r="5">
          <cell r="D5" t="str">
            <v>Remplacement_du_réseau_urbain</v>
          </cell>
        </row>
        <row r="6">
          <cell r="D6" t="str">
            <v>Aménagement_des_centres_techniques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gement CA_AP Réseau Core_DP"/>
      <sheetName val="Base"/>
      <sheetName val="Demande d'inscription des actio"/>
    </sheetNames>
    <sheetDataSet>
      <sheetData sheetId="0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gement CA_AP DRT"/>
      <sheetName val="Base"/>
      <sheetName val="demande d'inscription des actio"/>
    </sheetNames>
    <sheetDataSet>
      <sheetData sheetId="0" refreshError="1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uvement INV"/>
      <sheetName val="Mouvement EXP"/>
      <sheetName val="LISTE"/>
      <sheetName val="PA 2023"/>
      <sheetName val="CC"/>
      <sheetName val="Saisie Manuelle"/>
    </sheetNames>
    <sheetDataSet>
      <sheetData sheetId="0"/>
      <sheetData sheetId="1"/>
      <sheetData sheetId="2"/>
      <sheetData sheetId="3"/>
      <sheetData sheetId="4">
        <row r="2">
          <cell r="S2" t="str">
            <v>F600100</v>
          </cell>
        </row>
        <row r="3">
          <cell r="S3" t="str">
            <v>F600200</v>
          </cell>
        </row>
        <row r="4">
          <cell r="S4" t="str">
            <v>F600300</v>
          </cell>
        </row>
        <row r="5">
          <cell r="S5" t="str">
            <v>F600400</v>
          </cell>
        </row>
        <row r="6">
          <cell r="S6" t="str">
            <v>F600500</v>
          </cell>
        </row>
        <row r="7">
          <cell r="S7" t="str">
            <v>F600600</v>
          </cell>
        </row>
        <row r="8">
          <cell r="S8" t="str">
            <v>F600700</v>
          </cell>
        </row>
        <row r="9">
          <cell r="S9" t="str">
            <v>F600800</v>
          </cell>
        </row>
        <row r="10">
          <cell r="S10" t="str">
            <v>F600801</v>
          </cell>
        </row>
        <row r="11">
          <cell r="S11" t="str">
            <v>F601110</v>
          </cell>
        </row>
        <row r="12">
          <cell r="S12" t="str">
            <v>F601120</v>
          </cell>
        </row>
        <row r="13">
          <cell r="S13" t="str">
            <v>F601130</v>
          </cell>
        </row>
        <row r="14">
          <cell r="S14" t="str">
            <v>F601140</v>
          </cell>
        </row>
        <row r="15">
          <cell r="S15" t="str">
            <v>F601150</v>
          </cell>
        </row>
        <row r="16">
          <cell r="S16" t="str">
            <v>F601160</v>
          </cell>
        </row>
        <row r="17">
          <cell r="S17" t="str">
            <v>F601170</v>
          </cell>
        </row>
        <row r="18">
          <cell r="S18" t="str">
            <v>F601180</v>
          </cell>
        </row>
        <row r="19">
          <cell r="S19" t="str">
            <v>F602111</v>
          </cell>
        </row>
        <row r="20">
          <cell r="S20" t="str">
            <v>F602112</v>
          </cell>
        </row>
        <row r="21">
          <cell r="S21" t="str">
            <v>F602113</v>
          </cell>
        </row>
        <row r="22">
          <cell r="S22" t="str">
            <v>F602212</v>
          </cell>
        </row>
        <row r="23">
          <cell r="S23" t="str">
            <v>F602221</v>
          </cell>
        </row>
        <row r="24">
          <cell r="S24" t="str">
            <v>F602222</v>
          </cell>
        </row>
        <row r="25">
          <cell r="S25" t="str">
            <v>F602281</v>
          </cell>
        </row>
        <row r="26">
          <cell r="S26" t="str">
            <v>F602283</v>
          </cell>
        </row>
        <row r="27">
          <cell r="S27" t="str">
            <v>F602284</v>
          </cell>
        </row>
        <row r="28">
          <cell r="S28" t="str">
            <v>F602285</v>
          </cell>
        </row>
        <row r="29">
          <cell r="S29" t="str">
            <v>F602286</v>
          </cell>
        </row>
        <row r="30">
          <cell r="S30" t="str">
            <v>F602287</v>
          </cell>
        </row>
        <row r="31">
          <cell r="S31" t="str">
            <v>F602288</v>
          </cell>
        </row>
        <row r="32">
          <cell r="S32" t="str">
            <v>F607110</v>
          </cell>
        </row>
        <row r="33">
          <cell r="S33" t="str">
            <v>F607130</v>
          </cell>
        </row>
        <row r="34">
          <cell r="S34" t="str">
            <v>F611000</v>
          </cell>
        </row>
        <row r="35">
          <cell r="S35" t="str">
            <v>F613110</v>
          </cell>
        </row>
        <row r="36">
          <cell r="S36" t="str">
            <v>F613120</v>
          </cell>
        </row>
        <row r="37">
          <cell r="S37" t="str">
            <v>F613221</v>
          </cell>
        </row>
        <row r="38">
          <cell r="S38" t="str">
            <v>F613222</v>
          </cell>
        </row>
        <row r="39">
          <cell r="S39" t="str">
            <v>F613223</v>
          </cell>
        </row>
        <row r="40">
          <cell r="S40" t="str">
            <v>F613310</v>
          </cell>
        </row>
        <row r="41">
          <cell r="S41" t="str">
            <v>F613320</v>
          </cell>
        </row>
        <row r="42">
          <cell r="S42" t="str">
            <v>F613800</v>
          </cell>
        </row>
        <row r="43">
          <cell r="S43" t="str">
            <v>F615121</v>
          </cell>
        </row>
        <row r="44">
          <cell r="S44" t="str">
            <v>F615122</v>
          </cell>
        </row>
        <row r="45">
          <cell r="S45" t="str">
            <v>F615123</v>
          </cell>
        </row>
        <row r="46">
          <cell r="S46" t="str">
            <v>F615124</v>
          </cell>
        </row>
        <row r="47">
          <cell r="S47" t="str">
            <v>F615126</v>
          </cell>
        </row>
        <row r="48">
          <cell r="S48" t="str">
            <v>F615127</v>
          </cell>
        </row>
        <row r="49">
          <cell r="S49" t="str">
            <v>F615800</v>
          </cell>
        </row>
        <row r="50">
          <cell r="S50" t="str">
            <v>F616100</v>
          </cell>
        </row>
        <row r="51">
          <cell r="S51" t="str">
            <v>F616200</v>
          </cell>
        </row>
        <row r="52">
          <cell r="S52" t="str">
            <v>F616300</v>
          </cell>
        </row>
        <row r="53">
          <cell r="S53" t="str">
            <v>F616500</v>
          </cell>
        </row>
        <row r="54">
          <cell r="S54" t="str">
            <v>F616800</v>
          </cell>
        </row>
        <row r="55">
          <cell r="S55" t="str">
            <v>F617000</v>
          </cell>
        </row>
        <row r="56">
          <cell r="S56" t="str">
            <v>F618010</v>
          </cell>
        </row>
        <row r="57">
          <cell r="S57" t="str">
            <v>F618020</v>
          </cell>
        </row>
        <row r="58">
          <cell r="S58" t="str">
            <v>F618100</v>
          </cell>
        </row>
        <row r="59">
          <cell r="S59" t="str">
            <v>F618300</v>
          </cell>
        </row>
        <row r="60">
          <cell r="S60" t="str">
            <v>F618500</v>
          </cell>
        </row>
        <row r="61">
          <cell r="S61" t="str">
            <v>F622100</v>
          </cell>
        </row>
        <row r="62">
          <cell r="S62" t="str">
            <v>F622200</v>
          </cell>
        </row>
        <row r="63">
          <cell r="S63" t="str">
            <v>F622340</v>
          </cell>
        </row>
        <row r="64">
          <cell r="S64" t="str">
            <v>F622341</v>
          </cell>
        </row>
        <row r="65">
          <cell r="S65" t="str">
            <v>F622350</v>
          </cell>
        </row>
        <row r="66">
          <cell r="S66" t="str">
            <v>F622360</v>
          </cell>
        </row>
        <row r="67">
          <cell r="S67" t="str">
            <v>F622380</v>
          </cell>
        </row>
        <row r="68">
          <cell r="S68" t="str">
            <v>F622400</v>
          </cell>
        </row>
        <row r="69">
          <cell r="S69" t="str">
            <v>F622810</v>
          </cell>
        </row>
        <row r="70">
          <cell r="S70" t="str">
            <v>F622820</v>
          </cell>
        </row>
        <row r="71">
          <cell r="S71" t="str">
            <v>F623100</v>
          </cell>
        </row>
        <row r="72">
          <cell r="S72" t="str">
            <v>F623200</v>
          </cell>
        </row>
        <row r="73">
          <cell r="S73" t="str">
            <v>F623300</v>
          </cell>
        </row>
        <row r="74">
          <cell r="S74" t="str">
            <v>F623400</v>
          </cell>
        </row>
        <row r="75">
          <cell r="S75" t="str">
            <v>F623600</v>
          </cell>
        </row>
        <row r="76">
          <cell r="S76" t="str">
            <v>F624300</v>
          </cell>
        </row>
        <row r="77">
          <cell r="S77" t="str">
            <v>F624800</v>
          </cell>
        </row>
        <row r="78">
          <cell r="S78" t="str">
            <v>F625100</v>
          </cell>
        </row>
        <row r="79">
          <cell r="S79" t="str">
            <v>F625200</v>
          </cell>
        </row>
        <row r="80">
          <cell r="S80" t="str">
            <v>F625500</v>
          </cell>
        </row>
        <row r="81">
          <cell r="S81" t="str">
            <v>F626000</v>
          </cell>
        </row>
        <row r="82">
          <cell r="S82" t="str">
            <v>F627000</v>
          </cell>
        </row>
        <row r="83">
          <cell r="S83" t="str">
            <v>F631020</v>
          </cell>
        </row>
        <row r="84">
          <cell r="S84" t="str">
            <v>F631120</v>
          </cell>
        </row>
        <row r="85">
          <cell r="S85" t="str">
            <v>F631200</v>
          </cell>
        </row>
        <row r="86">
          <cell r="S86" t="str">
            <v>F631320</v>
          </cell>
        </row>
        <row r="87">
          <cell r="S87" t="str">
            <v>F631401</v>
          </cell>
        </row>
        <row r="88">
          <cell r="S88" t="str">
            <v>F631510</v>
          </cell>
        </row>
        <row r="89">
          <cell r="S89" t="str">
            <v>F631512</v>
          </cell>
        </row>
        <row r="90">
          <cell r="S90" t="str">
            <v>F631513</v>
          </cell>
        </row>
        <row r="91">
          <cell r="S91" t="str">
            <v>F635020</v>
          </cell>
        </row>
        <row r="92">
          <cell r="S92" t="str">
            <v>F635200</v>
          </cell>
        </row>
        <row r="93">
          <cell r="S93" t="str">
            <v>F637012</v>
          </cell>
        </row>
        <row r="94">
          <cell r="S94" t="str">
            <v>F637012</v>
          </cell>
        </row>
        <row r="95">
          <cell r="S95" t="str">
            <v>F637012</v>
          </cell>
        </row>
        <row r="96">
          <cell r="S96" t="str">
            <v>F637012</v>
          </cell>
        </row>
        <row r="97">
          <cell r="S97" t="str">
            <v>F637012</v>
          </cell>
        </row>
        <row r="98">
          <cell r="S98" t="str">
            <v>F637012</v>
          </cell>
        </row>
        <row r="99">
          <cell r="S99" t="str">
            <v>F637021</v>
          </cell>
        </row>
        <row r="100">
          <cell r="S100" t="str">
            <v>F637021</v>
          </cell>
        </row>
        <row r="101">
          <cell r="S101" t="str">
            <v>F637028</v>
          </cell>
        </row>
        <row r="102">
          <cell r="S102" t="str">
            <v>F638000</v>
          </cell>
        </row>
        <row r="103">
          <cell r="S103" t="str">
            <v>F641100</v>
          </cell>
        </row>
        <row r="104">
          <cell r="S104" t="str">
            <v>F641200</v>
          </cell>
        </row>
        <row r="105">
          <cell r="S105" t="str">
            <v>F642000</v>
          </cell>
        </row>
        <row r="106">
          <cell r="S106" t="str">
            <v>F645111</v>
          </cell>
        </row>
        <row r="107">
          <cell r="S107" t="str">
            <v>F645112</v>
          </cell>
        </row>
        <row r="108">
          <cell r="S108" t="str">
            <v>F645880</v>
          </cell>
        </row>
        <row r="109">
          <cell r="S109" t="str">
            <v>F645130</v>
          </cell>
        </row>
        <row r="110">
          <cell r="S110" t="str">
            <v>F645810</v>
          </cell>
        </row>
        <row r="111">
          <cell r="S111" t="str">
            <v>F645880</v>
          </cell>
        </row>
        <row r="112">
          <cell r="S112" t="str">
            <v>F651000</v>
          </cell>
        </row>
        <row r="113">
          <cell r="S113" t="str">
            <v>F653000</v>
          </cell>
        </row>
        <row r="114">
          <cell r="S114" t="str">
            <v>F656100</v>
          </cell>
        </row>
        <row r="115">
          <cell r="S115" t="str">
            <v>F656101</v>
          </cell>
        </row>
        <row r="116">
          <cell r="S116" t="str">
            <v>F656110</v>
          </cell>
        </row>
        <row r="117">
          <cell r="S117" t="str">
            <v>F656300</v>
          </cell>
        </row>
        <row r="118">
          <cell r="S118" t="str">
            <v>F657010</v>
          </cell>
        </row>
        <row r="119">
          <cell r="S119" t="str">
            <v>F657800</v>
          </cell>
        </row>
        <row r="120">
          <cell r="S120" t="str">
            <v>F661380</v>
          </cell>
        </row>
        <row r="121">
          <cell r="S121" t="str">
            <v>F661111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gement INV_DC"/>
      <sheetName val="Pivot"/>
      <sheetName val="Feuil2"/>
      <sheetName val="BUDGET AP_Siege"/>
      <sheetName val="Suivi des AP"/>
      <sheetName val="Feuil1"/>
      <sheetName val="DG"/>
      <sheetName val="Feuil3"/>
      <sheetName val="Matris"/>
      <sheetName val="Recap AP"/>
      <sheetName val="Vérification Montant"/>
      <sheetName val="ORAC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des AP DO"/>
      <sheetName val="Recap AP"/>
      <sheetName val="BUDGET AP_DO"/>
      <sheetName val="Feuil3"/>
    </sheetNames>
    <sheetDataSet>
      <sheetData sheetId="0"/>
      <sheetData sheetId="1"/>
      <sheetData sheetId="2"/>
      <sheetData sheetId="3">
        <row r="2">
          <cell r="M2" t="str">
            <v>JAN_2019</v>
          </cell>
          <cell r="T2" t="str">
            <v>Est</v>
          </cell>
        </row>
        <row r="3">
          <cell r="T3" t="str">
            <v>Ouest</v>
          </cell>
        </row>
        <row r="4">
          <cell r="T4" t="str">
            <v>Centre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uvement INV"/>
      <sheetName val="Mouvement EXP"/>
      <sheetName val="LISTE"/>
      <sheetName val="PA 2023"/>
      <sheetName val="Saisie Manuelle"/>
      <sheetName val="CC"/>
      <sheetName val="Mouvement Budgétaire 2023 14-08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rs Budget"/>
      <sheetName val="RECAP"/>
      <sheetName val=" DRN05"/>
      <sheetName val="DSE05"/>
      <sheetName val="DSI05"/>
      <sheetName val="DSO05 "/>
      <sheetName val="BET05"/>
      <sheetName val="LOG05"/>
      <sheetName val="SIEGE05"/>
      <sheetName val="UCM05"/>
      <sheetName val="Feuil2"/>
      <sheetName val="Feuil3"/>
      <sheetName val="Hors_Budget"/>
      <sheetName val="_DRN05"/>
      <sheetName val="DSO05_"/>
      <sheetName val="Hors_Budget1"/>
      <sheetName val="_DRN051"/>
      <sheetName val="DSO05_1"/>
      <sheetName val="Hors_Budget2"/>
      <sheetName val="_DRN052"/>
      <sheetName val="DSO05_2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17" sqref="G17"/>
    </sheetView>
  </sheetViews>
  <sheetFormatPr baseColWidth="10" defaultRowHeight="15" x14ac:dyDescent="0.25"/>
  <cols>
    <col min="1" max="1" width="14.5703125" customWidth="1"/>
    <col min="2" max="2" width="13.85546875" customWidth="1"/>
    <col min="3" max="3" width="12.28515625" customWidth="1"/>
    <col min="4" max="4" width="12.5703125" customWidth="1"/>
    <col min="5" max="5" width="16.42578125" bestFit="1" customWidth="1"/>
    <col min="8" max="8" width="13.85546875" bestFit="1" customWidth="1"/>
  </cols>
  <sheetData>
    <row r="1" spans="1:8" ht="21" x14ac:dyDescent="0.25">
      <c r="A1" s="46" t="s">
        <v>87</v>
      </c>
      <c r="B1" s="46"/>
      <c r="C1" s="46"/>
      <c r="D1" s="46"/>
    </row>
    <row r="3" spans="1:8" ht="15.75" x14ac:dyDescent="0.25">
      <c r="A3" s="13" t="s">
        <v>81</v>
      </c>
      <c r="B3" s="14" t="s">
        <v>82</v>
      </c>
      <c r="C3" s="14" t="s">
        <v>83</v>
      </c>
      <c r="D3" s="14" t="s">
        <v>84</v>
      </c>
      <c r="E3" s="14" t="s">
        <v>88</v>
      </c>
      <c r="F3" s="14" t="s">
        <v>85</v>
      </c>
      <c r="G3" s="14" t="s">
        <v>86</v>
      </c>
      <c r="H3" s="14" t="s">
        <v>72</v>
      </c>
    </row>
    <row r="4" spans="1:8" x14ac:dyDescent="0.25">
      <c r="A4" s="6" t="s">
        <v>73</v>
      </c>
      <c r="B4" s="15">
        <v>280</v>
      </c>
      <c r="C4" s="15">
        <v>242</v>
      </c>
      <c r="D4" s="15">
        <v>184</v>
      </c>
      <c r="E4" s="15">
        <v>30</v>
      </c>
      <c r="F4" s="32">
        <v>330</v>
      </c>
      <c r="G4" s="32">
        <v>77</v>
      </c>
      <c r="H4" s="6">
        <f>SUM(B4:G4)</f>
        <v>1143</v>
      </c>
    </row>
    <row r="5" spans="1:8" x14ac:dyDescent="0.25">
      <c r="A5" s="6" t="s">
        <v>3</v>
      </c>
      <c r="B5" s="15">
        <v>1</v>
      </c>
      <c r="C5" s="15">
        <v>6</v>
      </c>
      <c r="D5" s="15">
        <v>64</v>
      </c>
      <c r="E5" s="15">
        <v>0</v>
      </c>
      <c r="F5" s="12">
        <v>1</v>
      </c>
      <c r="G5" s="12">
        <v>6</v>
      </c>
      <c r="H5" s="6">
        <f t="shared" ref="H5" si="0">SUM(B5:G5)</f>
        <v>78</v>
      </c>
    </row>
    <row r="6" spans="1:8" x14ac:dyDescent="0.25">
      <c r="A6" s="6" t="s">
        <v>72</v>
      </c>
      <c r="B6" s="6">
        <f>SUM(B4:B5)</f>
        <v>281</v>
      </c>
      <c r="C6" s="6">
        <f t="shared" ref="C6:G6" si="1">SUM(C4:C5)</f>
        <v>248</v>
      </c>
      <c r="D6" s="6">
        <f t="shared" si="1"/>
        <v>248</v>
      </c>
      <c r="E6" s="6">
        <f t="shared" si="1"/>
        <v>30</v>
      </c>
      <c r="F6" s="6">
        <f t="shared" si="1"/>
        <v>331</v>
      </c>
      <c r="G6" s="6">
        <f t="shared" si="1"/>
        <v>83</v>
      </c>
      <c r="H6" s="6">
        <f>SUM(H4:H5)</f>
        <v>1221</v>
      </c>
    </row>
  </sheetData>
  <mergeCells count="1">
    <mergeCell ref="A1:D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4"/>
  <sheetViews>
    <sheetView workbookViewId="0">
      <selection activeCell="E4" sqref="E4"/>
    </sheetView>
  </sheetViews>
  <sheetFormatPr baseColWidth="10" defaultColWidth="11.5703125" defaultRowHeight="15" x14ac:dyDescent="0.25"/>
  <cols>
    <col min="1" max="1" width="6.5703125" bestFit="1" customWidth="1"/>
    <col min="2" max="2" width="38.42578125" customWidth="1"/>
    <col min="3" max="3" width="27.28515625" bestFit="1" customWidth="1"/>
    <col min="4" max="4" width="24.85546875" style="11" bestFit="1" customWidth="1"/>
    <col min="5" max="5" width="39" style="11" bestFit="1" customWidth="1"/>
    <col min="7" max="7" width="14.42578125" bestFit="1" customWidth="1"/>
  </cols>
  <sheetData>
    <row r="1" spans="1:7" ht="21" x14ac:dyDescent="0.35">
      <c r="A1" s="47" t="s">
        <v>106</v>
      </c>
      <c r="B1" s="47"/>
      <c r="C1" s="47"/>
      <c r="D1" s="47"/>
    </row>
    <row r="3" spans="1:7" x14ac:dyDescent="0.25">
      <c r="A3" s="2" t="s">
        <v>8</v>
      </c>
      <c r="B3" s="2" t="s">
        <v>9</v>
      </c>
      <c r="C3" s="7" t="s">
        <v>94</v>
      </c>
      <c r="D3" s="18" t="s">
        <v>77</v>
      </c>
      <c r="E3" s="18" t="s">
        <v>107</v>
      </c>
    </row>
    <row r="4" spans="1:7" x14ac:dyDescent="0.25">
      <c r="A4" s="12">
        <v>1</v>
      </c>
      <c r="B4" s="8" t="s">
        <v>17</v>
      </c>
      <c r="C4" s="33">
        <v>4902614.6295000017</v>
      </c>
      <c r="D4" s="33">
        <v>1511438.2224999999</v>
      </c>
      <c r="E4" s="33">
        <v>0</v>
      </c>
    </row>
    <row r="5" spans="1:7" x14ac:dyDescent="0.25">
      <c r="A5" s="12">
        <v>2</v>
      </c>
      <c r="B5" s="8" t="s">
        <v>18</v>
      </c>
      <c r="C5" s="33">
        <v>640665.94449999998</v>
      </c>
      <c r="D5" s="33">
        <v>893368.69599999988</v>
      </c>
      <c r="E5" s="33">
        <v>30319.432000000001</v>
      </c>
      <c r="G5" s="45"/>
    </row>
    <row r="6" spans="1:7" x14ac:dyDescent="0.25">
      <c r="A6" s="12">
        <v>3</v>
      </c>
      <c r="B6" s="8" t="s">
        <v>19</v>
      </c>
      <c r="C6" s="33">
        <v>257938.421</v>
      </c>
      <c r="D6" s="33">
        <v>1517143.8015000003</v>
      </c>
      <c r="E6" s="33">
        <v>0</v>
      </c>
    </row>
    <row r="7" spans="1:7" x14ac:dyDescent="0.25">
      <c r="A7" s="12">
        <v>4</v>
      </c>
      <c r="B7" s="8" t="s">
        <v>20</v>
      </c>
      <c r="C7" s="33">
        <v>1256976.3544999999</v>
      </c>
      <c r="D7" s="33">
        <v>1448731.7725</v>
      </c>
      <c r="E7" s="33">
        <v>0</v>
      </c>
    </row>
    <row r="8" spans="1:7" x14ac:dyDescent="0.25">
      <c r="A8" s="12">
        <v>5</v>
      </c>
      <c r="B8" s="8" t="s">
        <v>21</v>
      </c>
      <c r="C8" s="33">
        <v>959494.13099999982</v>
      </c>
      <c r="D8" s="33">
        <v>3811003.0659999996</v>
      </c>
      <c r="E8" s="33">
        <v>91999.800499999998</v>
      </c>
    </row>
    <row r="9" spans="1:7" x14ac:dyDescent="0.25">
      <c r="A9" s="12">
        <v>6</v>
      </c>
      <c r="B9" s="8" t="s">
        <v>22</v>
      </c>
      <c r="C9" s="33">
        <v>1042148.9079999998</v>
      </c>
      <c r="D9" s="33">
        <v>2772322.5704999994</v>
      </c>
      <c r="E9" s="33">
        <v>0</v>
      </c>
    </row>
    <row r="10" spans="1:7" x14ac:dyDescent="0.25">
      <c r="A10" s="12">
        <v>7</v>
      </c>
      <c r="B10" s="8" t="s">
        <v>23</v>
      </c>
      <c r="C10" s="33">
        <v>3780308.1225000001</v>
      </c>
      <c r="D10" s="33">
        <v>2797650.9569999999</v>
      </c>
      <c r="E10" s="33">
        <v>0</v>
      </c>
    </row>
    <row r="11" spans="1:7" x14ac:dyDescent="0.25">
      <c r="A11" s="12">
        <v>8</v>
      </c>
      <c r="B11" s="8" t="s">
        <v>24</v>
      </c>
      <c r="C11" s="33">
        <v>409205.19799999997</v>
      </c>
      <c r="D11" s="33">
        <v>1815340.9305</v>
      </c>
      <c r="E11" s="33">
        <v>0</v>
      </c>
    </row>
    <row r="12" spans="1:7" x14ac:dyDescent="0.25">
      <c r="A12" s="12">
        <v>9</v>
      </c>
      <c r="B12" s="8" t="s">
        <v>25</v>
      </c>
      <c r="C12" s="33">
        <v>1133909.1290000002</v>
      </c>
      <c r="D12" s="33">
        <v>743991.47050000005</v>
      </c>
      <c r="E12" s="33">
        <v>0</v>
      </c>
    </row>
    <row r="13" spans="1:7" x14ac:dyDescent="0.25">
      <c r="A13" s="12">
        <v>10</v>
      </c>
      <c r="B13" s="8" t="s">
        <v>26</v>
      </c>
      <c r="C13" s="33">
        <v>630220.79150000005</v>
      </c>
      <c r="D13" s="33">
        <v>4314416.5794999991</v>
      </c>
      <c r="E13" s="33">
        <v>0</v>
      </c>
    </row>
    <row r="14" spans="1:7" x14ac:dyDescent="0.25">
      <c r="A14" s="12">
        <v>11</v>
      </c>
      <c r="B14" t="s">
        <v>92</v>
      </c>
      <c r="C14" s="33">
        <v>0</v>
      </c>
      <c r="D14" s="33">
        <v>315108.17749999999</v>
      </c>
      <c r="E14" s="33">
        <v>0</v>
      </c>
    </row>
    <row r="15" spans="1:7" x14ac:dyDescent="0.25">
      <c r="A15" s="12">
        <v>12</v>
      </c>
      <c r="B15" s="8" t="s">
        <v>27</v>
      </c>
      <c r="C15" s="33">
        <v>561959.77149999992</v>
      </c>
      <c r="D15" s="33">
        <v>1461144.9419999998</v>
      </c>
      <c r="E15" s="33">
        <v>0</v>
      </c>
    </row>
    <row r="16" spans="1:7" x14ac:dyDescent="0.25">
      <c r="A16" s="12">
        <v>13</v>
      </c>
      <c r="B16" s="8" t="s">
        <v>28</v>
      </c>
      <c r="C16" s="33">
        <v>517210.79749999987</v>
      </c>
      <c r="D16" s="33">
        <v>10074797.592499999</v>
      </c>
      <c r="E16" s="33">
        <v>0</v>
      </c>
    </row>
    <row r="17" spans="1:5" x14ac:dyDescent="0.25">
      <c r="A17" s="12">
        <v>14</v>
      </c>
      <c r="B17" s="8" t="s">
        <v>93</v>
      </c>
      <c r="C17" s="33">
        <v>0</v>
      </c>
      <c r="D17" s="33">
        <v>82938.798500000004</v>
      </c>
      <c r="E17" s="33">
        <v>0</v>
      </c>
    </row>
    <row r="18" spans="1:5" x14ac:dyDescent="0.25">
      <c r="A18" s="12">
        <v>15</v>
      </c>
      <c r="B18" s="8" t="s">
        <v>29</v>
      </c>
      <c r="C18" s="33">
        <v>702466.70299999998</v>
      </c>
      <c r="D18" s="33">
        <v>1942197.9264999996</v>
      </c>
      <c r="E18" s="33">
        <v>0</v>
      </c>
    </row>
    <row r="19" spans="1:5" x14ac:dyDescent="0.25">
      <c r="A19" s="12">
        <v>16</v>
      </c>
      <c r="B19" s="8" t="s">
        <v>30</v>
      </c>
      <c r="C19" s="33">
        <v>614506.94799999997</v>
      </c>
      <c r="D19" s="33">
        <v>1845601.8654999998</v>
      </c>
      <c r="E19" s="33">
        <v>0</v>
      </c>
    </row>
    <row r="20" spans="1:5" x14ac:dyDescent="0.25">
      <c r="A20" s="12">
        <v>17</v>
      </c>
      <c r="B20" s="8" t="s">
        <v>31</v>
      </c>
      <c r="C20" s="33">
        <v>589157.89199999999</v>
      </c>
      <c r="D20" s="33">
        <v>2179218.6779999998</v>
      </c>
      <c r="E20" s="33">
        <v>0</v>
      </c>
    </row>
    <row r="21" spans="1:5" x14ac:dyDescent="0.25">
      <c r="A21" s="12">
        <v>18</v>
      </c>
      <c r="B21" s="8" t="s">
        <v>32</v>
      </c>
      <c r="C21" s="33">
        <v>591409.06699999992</v>
      </c>
      <c r="D21" s="33">
        <v>802410.11949999991</v>
      </c>
      <c r="E21" s="33">
        <v>0</v>
      </c>
    </row>
    <row r="22" spans="1:5" x14ac:dyDescent="0.25">
      <c r="A22" s="12">
        <v>19</v>
      </c>
      <c r="B22" s="8" t="s">
        <v>33</v>
      </c>
      <c r="C22" s="33">
        <v>2930891.6159999999</v>
      </c>
      <c r="D22" s="33">
        <v>13491596.710499996</v>
      </c>
      <c r="E22" s="33">
        <v>2184.933</v>
      </c>
    </row>
    <row r="23" spans="1:5" x14ac:dyDescent="0.25">
      <c r="A23" s="12">
        <v>20</v>
      </c>
      <c r="B23" s="36" t="s">
        <v>79</v>
      </c>
      <c r="C23" s="33">
        <v>0</v>
      </c>
      <c r="D23" s="33">
        <v>0</v>
      </c>
      <c r="E23" s="33">
        <v>0</v>
      </c>
    </row>
    <row r="24" spans="1:5" x14ac:dyDescent="0.25">
      <c r="A24" s="12">
        <v>21</v>
      </c>
      <c r="B24" s="8" t="s">
        <v>34</v>
      </c>
      <c r="C24" s="33">
        <v>164832.74300000002</v>
      </c>
      <c r="D24" s="33">
        <v>668274.55049999978</v>
      </c>
      <c r="E24" s="33">
        <v>36410.708500000001</v>
      </c>
    </row>
    <row r="25" spans="1:5" x14ac:dyDescent="0.25">
      <c r="A25" s="12">
        <v>22</v>
      </c>
      <c r="B25" s="8" t="s">
        <v>35</v>
      </c>
      <c r="C25" s="33">
        <v>811558.1370000001</v>
      </c>
      <c r="D25" s="33">
        <v>1184119.6159999999</v>
      </c>
      <c r="E25" s="33">
        <v>0</v>
      </c>
    </row>
    <row r="26" spans="1:5" x14ac:dyDescent="0.25">
      <c r="A26" s="12">
        <v>23</v>
      </c>
      <c r="B26" s="36" t="s">
        <v>36</v>
      </c>
      <c r="C26" s="33">
        <v>73891.305500000002</v>
      </c>
      <c r="D26" s="33">
        <v>90734.864499999996</v>
      </c>
      <c r="E26" s="33">
        <v>0</v>
      </c>
    </row>
    <row r="27" spans="1:5" x14ac:dyDescent="0.25">
      <c r="A27" s="12">
        <v>24</v>
      </c>
      <c r="B27" s="36" t="s">
        <v>37</v>
      </c>
      <c r="C27" s="33">
        <v>61399.868999999992</v>
      </c>
      <c r="D27" s="33">
        <v>46746.008499999996</v>
      </c>
      <c r="E27" s="33">
        <v>0</v>
      </c>
    </row>
    <row r="28" spans="1:5" x14ac:dyDescent="0.25">
      <c r="A28" s="12">
        <v>25</v>
      </c>
      <c r="B28" s="8" t="s">
        <v>38</v>
      </c>
      <c r="C28" s="33">
        <v>741926.48499999999</v>
      </c>
      <c r="D28" s="33">
        <v>5095532.2255000006</v>
      </c>
      <c r="E28" s="33">
        <v>0</v>
      </c>
    </row>
    <row r="29" spans="1:5" x14ac:dyDescent="0.25">
      <c r="A29" s="12">
        <v>26</v>
      </c>
      <c r="B29" s="8" t="s">
        <v>39</v>
      </c>
      <c r="C29" s="33">
        <v>178024.7</v>
      </c>
      <c r="D29" s="33">
        <v>869188.91599999997</v>
      </c>
      <c r="E29" s="33">
        <v>0</v>
      </c>
    </row>
    <row r="30" spans="1:5" x14ac:dyDescent="0.25">
      <c r="A30" s="12">
        <v>27</v>
      </c>
      <c r="B30" s="8" t="s">
        <v>40</v>
      </c>
      <c r="C30" s="33">
        <v>1505905.1324999998</v>
      </c>
      <c r="D30" s="33">
        <v>294926.42450000002</v>
      </c>
      <c r="E30" s="33">
        <v>3570</v>
      </c>
    </row>
    <row r="31" spans="1:5" x14ac:dyDescent="0.25">
      <c r="A31" s="12">
        <v>28</v>
      </c>
      <c r="B31" s="8" t="s">
        <v>41</v>
      </c>
      <c r="C31" s="33">
        <v>538244.02099999995</v>
      </c>
      <c r="D31" s="33">
        <v>695372.58099999989</v>
      </c>
      <c r="E31" s="33">
        <v>0</v>
      </c>
    </row>
    <row r="32" spans="1:5" x14ac:dyDescent="0.25">
      <c r="A32" s="12">
        <v>29</v>
      </c>
      <c r="B32" s="8" t="s">
        <v>42</v>
      </c>
      <c r="C32" s="33">
        <v>2156797.5310000004</v>
      </c>
      <c r="D32" s="33">
        <v>2844501.1225000001</v>
      </c>
      <c r="E32" s="33">
        <v>1182417.4500000004</v>
      </c>
    </row>
    <row r="33" spans="1:5" x14ac:dyDescent="0.25">
      <c r="A33" s="12">
        <v>30</v>
      </c>
      <c r="B33" s="8" t="s">
        <v>99</v>
      </c>
      <c r="C33" s="33">
        <v>0</v>
      </c>
      <c r="D33" s="33">
        <v>0</v>
      </c>
      <c r="E33" s="33">
        <v>0</v>
      </c>
    </row>
    <row r="34" spans="1:5" x14ac:dyDescent="0.25">
      <c r="A34" s="12">
        <v>31</v>
      </c>
      <c r="B34" s="36" t="s">
        <v>43</v>
      </c>
      <c r="C34" s="33">
        <v>76578.483500000002</v>
      </c>
      <c r="D34" s="33">
        <v>109272.754</v>
      </c>
      <c r="E34" s="33">
        <v>0</v>
      </c>
    </row>
    <row r="35" spans="1:5" x14ac:dyDescent="0.25">
      <c r="A35" s="12">
        <v>32</v>
      </c>
      <c r="B35" s="8" t="s">
        <v>44</v>
      </c>
      <c r="C35" s="33">
        <v>864803.9</v>
      </c>
      <c r="D35" s="33">
        <v>1017256.7285</v>
      </c>
      <c r="E35" s="33">
        <v>0</v>
      </c>
    </row>
    <row r="36" spans="1:5" x14ac:dyDescent="0.25">
      <c r="A36" s="12">
        <v>33</v>
      </c>
      <c r="B36" s="8" t="s">
        <v>45</v>
      </c>
      <c r="C36" s="33">
        <v>194377.41349999997</v>
      </c>
      <c r="D36" s="33">
        <v>1767010.0994999998</v>
      </c>
      <c r="E36" s="33">
        <v>0</v>
      </c>
    </row>
    <row r="37" spans="1:5" x14ac:dyDescent="0.25">
      <c r="A37" s="12">
        <v>34</v>
      </c>
      <c r="B37" s="8" t="s">
        <v>46</v>
      </c>
      <c r="C37" s="33">
        <v>2043511.2090000003</v>
      </c>
      <c r="D37" s="33">
        <v>2712425.0275000003</v>
      </c>
      <c r="E37" s="33">
        <v>0</v>
      </c>
    </row>
    <row r="38" spans="1:5" x14ac:dyDescent="0.25">
      <c r="A38" s="12">
        <v>35</v>
      </c>
      <c r="B38" s="8" t="s">
        <v>47</v>
      </c>
      <c r="C38" s="33">
        <v>1090542.4810000001</v>
      </c>
      <c r="D38" s="33">
        <v>2519345.5150000029</v>
      </c>
      <c r="E38" s="33">
        <v>0</v>
      </c>
    </row>
    <row r="39" spans="1:5" x14ac:dyDescent="0.25">
      <c r="A39" s="12">
        <v>36</v>
      </c>
      <c r="B39" s="36" t="s">
        <v>48</v>
      </c>
      <c r="C39" s="33">
        <v>85826.59550000001</v>
      </c>
      <c r="D39" s="33">
        <v>65924.479000000007</v>
      </c>
      <c r="E39" s="33">
        <v>22311.586499999998</v>
      </c>
    </row>
    <row r="40" spans="1:5" x14ac:dyDescent="0.25">
      <c r="A40" s="12">
        <v>37</v>
      </c>
      <c r="B40" s="8" t="s">
        <v>49</v>
      </c>
      <c r="C40" s="33">
        <v>2628597.0959999999</v>
      </c>
      <c r="D40" s="33">
        <v>1072049.7104999998</v>
      </c>
      <c r="E40" s="33">
        <v>0</v>
      </c>
    </row>
    <row r="41" spans="1:5" x14ac:dyDescent="0.25">
      <c r="A41" s="12">
        <v>38</v>
      </c>
      <c r="B41" s="8" t="s">
        <v>50</v>
      </c>
      <c r="C41" s="33">
        <v>71246.90449999999</v>
      </c>
      <c r="D41" s="33">
        <v>5739870.905000004</v>
      </c>
      <c r="E41" s="33">
        <v>0</v>
      </c>
    </row>
    <row r="42" spans="1:5" x14ac:dyDescent="0.25">
      <c r="A42" s="12">
        <v>39</v>
      </c>
      <c r="B42" s="8" t="s">
        <v>51</v>
      </c>
      <c r="C42" s="33">
        <v>333497.56299999997</v>
      </c>
      <c r="D42" s="33">
        <v>787506.18399999966</v>
      </c>
      <c r="E42" s="33">
        <v>0</v>
      </c>
    </row>
    <row r="43" spans="1:5" x14ac:dyDescent="0.25">
      <c r="A43" s="12">
        <v>40</v>
      </c>
      <c r="B43" s="8" t="s">
        <v>52</v>
      </c>
      <c r="C43" s="33">
        <v>200573.84150000001</v>
      </c>
      <c r="D43" s="33">
        <v>606380.23800000001</v>
      </c>
      <c r="E43" s="33">
        <v>0</v>
      </c>
    </row>
    <row r="44" spans="1:5" x14ac:dyDescent="0.25">
      <c r="A44" s="12">
        <v>41</v>
      </c>
      <c r="B44" s="8" t="s">
        <v>80</v>
      </c>
      <c r="C44" s="33">
        <v>4601518.3000000017</v>
      </c>
      <c r="D44" s="33">
        <v>12600740.755999994</v>
      </c>
      <c r="E44" s="33">
        <v>5618.0830000000005</v>
      </c>
    </row>
    <row r="45" spans="1:5" x14ac:dyDescent="0.25">
      <c r="A45" s="12">
        <v>42</v>
      </c>
      <c r="B45" s="8" t="s">
        <v>53</v>
      </c>
      <c r="C45" s="33">
        <v>326915.41000000003</v>
      </c>
      <c r="D45" s="33">
        <v>2409884.1599999992</v>
      </c>
      <c r="E45" s="33">
        <v>93096.987999999998</v>
      </c>
    </row>
    <row r="46" spans="1:5" x14ac:dyDescent="0.25">
      <c r="A46" s="12">
        <v>43</v>
      </c>
      <c r="B46" s="36" t="s">
        <v>54</v>
      </c>
      <c r="C46" s="33">
        <v>66021.577000000005</v>
      </c>
      <c r="D46" s="33">
        <v>750942.53249999997</v>
      </c>
      <c r="E46" s="33">
        <v>0</v>
      </c>
    </row>
    <row r="47" spans="1:5" x14ac:dyDescent="0.25">
      <c r="A47" s="12">
        <v>44</v>
      </c>
      <c r="B47" s="8" t="s">
        <v>55</v>
      </c>
      <c r="C47" s="33">
        <v>314100.11749999999</v>
      </c>
      <c r="D47" s="33">
        <v>2701627.997</v>
      </c>
      <c r="E47" s="33">
        <v>0</v>
      </c>
    </row>
    <row r="48" spans="1:5" x14ac:dyDescent="0.25">
      <c r="A48" s="12">
        <v>45</v>
      </c>
      <c r="B48" s="8" t="s">
        <v>56</v>
      </c>
      <c r="C48" s="33">
        <v>581517.44149999996</v>
      </c>
      <c r="D48" s="33">
        <v>1471693.9695000004</v>
      </c>
      <c r="E48" s="33">
        <v>0</v>
      </c>
    </row>
    <row r="49" spans="1:5" x14ac:dyDescent="0.25">
      <c r="A49" s="12">
        <v>46</v>
      </c>
      <c r="B49" s="8" t="s">
        <v>57</v>
      </c>
      <c r="C49" s="33">
        <v>269648.60200000007</v>
      </c>
      <c r="D49" s="33">
        <v>747994.44900000002</v>
      </c>
      <c r="E49" s="33">
        <v>469500.67000000004</v>
      </c>
    </row>
    <row r="50" spans="1:5" x14ac:dyDescent="0.25">
      <c r="A50" s="12">
        <v>47</v>
      </c>
      <c r="B50" s="8" t="s">
        <v>58</v>
      </c>
      <c r="C50" s="33">
        <v>686609.10050000006</v>
      </c>
      <c r="D50" s="33">
        <v>5352220.9809999987</v>
      </c>
      <c r="E50" s="33">
        <v>0</v>
      </c>
    </row>
    <row r="51" spans="1:5" x14ac:dyDescent="0.25">
      <c r="A51" s="12">
        <v>48</v>
      </c>
      <c r="B51" s="8" t="s">
        <v>59</v>
      </c>
      <c r="C51" s="33">
        <v>2063969.9315000002</v>
      </c>
      <c r="D51" s="33">
        <v>3554368.7040000008</v>
      </c>
      <c r="E51" s="33">
        <v>161708.46799999999</v>
      </c>
    </row>
    <row r="52" spans="1:5" x14ac:dyDescent="0.25">
      <c r="A52" s="12">
        <v>49</v>
      </c>
      <c r="B52" s="8" t="s">
        <v>60</v>
      </c>
      <c r="C52" s="33">
        <v>260333.48800000004</v>
      </c>
      <c r="D52" s="33">
        <v>782603.74450000003</v>
      </c>
      <c r="E52" s="33">
        <v>910866.98249999993</v>
      </c>
    </row>
    <row r="53" spans="1:5" x14ac:dyDescent="0.25">
      <c r="A53" s="12">
        <v>50</v>
      </c>
      <c r="B53" s="8" t="s">
        <v>61</v>
      </c>
      <c r="C53" s="33">
        <v>40065.063000000002</v>
      </c>
      <c r="D53" s="33">
        <v>2745992.1114999996</v>
      </c>
      <c r="E53" s="33">
        <v>97594.310000000012</v>
      </c>
    </row>
    <row r="54" spans="1:5" x14ac:dyDescent="0.25">
      <c r="A54" s="12">
        <v>51</v>
      </c>
      <c r="B54" s="8" t="s">
        <v>62</v>
      </c>
      <c r="C54" s="33">
        <v>825160.45799999998</v>
      </c>
      <c r="D54" s="33">
        <v>512727.54149999999</v>
      </c>
      <c r="E54" s="33">
        <v>0</v>
      </c>
    </row>
    <row r="55" spans="1:5" x14ac:dyDescent="0.25">
      <c r="A55" s="12">
        <v>52</v>
      </c>
      <c r="B55" s="8" t="s">
        <v>63</v>
      </c>
      <c r="C55" s="33">
        <v>402430.42499999999</v>
      </c>
      <c r="D55" s="33">
        <v>384004.67700000003</v>
      </c>
      <c r="E55" s="33">
        <v>0</v>
      </c>
    </row>
    <row r="56" spans="1:5" x14ac:dyDescent="0.25">
      <c r="A56" s="12">
        <v>53</v>
      </c>
      <c r="B56" s="8" t="s">
        <v>64</v>
      </c>
      <c r="C56" s="33">
        <v>389850.141</v>
      </c>
      <c r="D56" s="33">
        <v>355678.43400000001</v>
      </c>
      <c r="E56" s="33">
        <v>0</v>
      </c>
    </row>
    <row r="57" spans="1:5" x14ac:dyDescent="0.25">
      <c r="A57" s="12">
        <v>54</v>
      </c>
      <c r="B57" s="36" t="s">
        <v>65</v>
      </c>
      <c r="C57" s="33">
        <v>0</v>
      </c>
      <c r="D57" s="33">
        <v>131101.177</v>
      </c>
      <c r="E57" s="33">
        <v>0</v>
      </c>
    </row>
    <row r="58" spans="1:5" x14ac:dyDescent="0.25">
      <c r="A58" s="12">
        <v>55</v>
      </c>
      <c r="B58" s="8" t="s">
        <v>66</v>
      </c>
      <c r="C58" s="33">
        <v>16811.771000000001</v>
      </c>
      <c r="D58" s="33">
        <v>1820092.45</v>
      </c>
      <c r="E58" s="33">
        <v>0</v>
      </c>
    </row>
    <row r="59" spans="1:5" x14ac:dyDescent="0.25">
      <c r="A59" s="12">
        <v>56</v>
      </c>
      <c r="B59" s="8" t="s">
        <v>67</v>
      </c>
      <c r="C59" s="33">
        <v>476586.23200000002</v>
      </c>
      <c r="D59" s="33">
        <v>1982121.9564999999</v>
      </c>
      <c r="E59" s="33">
        <v>36410.708500000001</v>
      </c>
    </row>
    <row r="60" spans="1:5" x14ac:dyDescent="0.25">
      <c r="A60" s="12">
        <v>57</v>
      </c>
      <c r="B60" s="8" t="s">
        <v>68</v>
      </c>
      <c r="C60" s="33">
        <v>868779.70400000014</v>
      </c>
      <c r="D60" s="33">
        <v>1303005.7590000003</v>
      </c>
      <c r="E60" s="33">
        <v>0</v>
      </c>
    </row>
    <row r="61" spans="1:5" x14ac:dyDescent="0.25">
      <c r="A61" s="12">
        <v>58</v>
      </c>
      <c r="B61" s="8" t="s">
        <v>69</v>
      </c>
      <c r="C61" s="33">
        <v>294701.99349999998</v>
      </c>
      <c r="D61" s="33">
        <v>1391786.9835000003</v>
      </c>
      <c r="E61" s="33">
        <v>0</v>
      </c>
    </row>
    <row r="62" spans="1:5" x14ac:dyDescent="0.25">
      <c r="A62" s="12">
        <v>59</v>
      </c>
      <c r="B62" s="8" t="s">
        <v>70</v>
      </c>
      <c r="C62" s="33">
        <v>731798.37100000004</v>
      </c>
      <c r="D62" s="33">
        <v>3545000.8129999996</v>
      </c>
      <c r="E62" s="33">
        <v>113524.94000000002</v>
      </c>
    </row>
    <row r="63" spans="1:5" x14ac:dyDescent="0.25">
      <c r="A63" s="12">
        <v>60</v>
      </c>
      <c r="B63" s="36" t="s">
        <v>71</v>
      </c>
      <c r="C63" s="33">
        <v>222753.40049999999</v>
      </c>
      <c r="D63" s="33">
        <v>902673.41649999993</v>
      </c>
      <c r="E63" s="33">
        <v>0</v>
      </c>
    </row>
    <row r="64" spans="1:5" x14ac:dyDescent="0.25">
      <c r="A64" s="12"/>
      <c r="B64" s="9" t="s">
        <v>72</v>
      </c>
      <c r="C64" s="37">
        <v>975655827.25999999</v>
      </c>
      <c r="D64" s="44">
        <v>2549062468.7999992</v>
      </c>
      <c r="E64" s="44">
        <v>65150701.210000008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4"/>
  <sheetViews>
    <sheetView topLeftCell="A42" zoomScaleNormal="100" workbookViewId="0">
      <selection activeCell="F1" sqref="F1:G1048576"/>
    </sheetView>
  </sheetViews>
  <sheetFormatPr baseColWidth="10" defaultColWidth="11.42578125" defaultRowHeight="15" x14ac:dyDescent="0.25"/>
  <cols>
    <col min="1" max="1" width="30.85546875" customWidth="1"/>
    <col min="2" max="2" width="39.140625" style="11" bestFit="1" customWidth="1"/>
    <col min="3" max="3" width="32.140625" style="11" customWidth="1"/>
  </cols>
  <sheetData>
    <row r="1" spans="1:3" ht="21" x14ac:dyDescent="0.25">
      <c r="A1" s="48" t="s">
        <v>105</v>
      </c>
      <c r="B1" s="49"/>
      <c r="C1" s="49"/>
    </row>
    <row r="3" spans="1:3" x14ac:dyDescent="0.25">
      <c r="A3" s="6" t="s">
        <v>73</v>
      </c>
      <c r="B3" s="10" t="s">
        <v>74</v>
      </c>
      <c r="C3" s="10" t="s">
        <v>75</v>
      </c>
    </row>
    <row r="4" spans="1:3" x14ac:dyDescent="0.25">
      <c r="A4" s="34" t="s">
        <v>17</v>
      </c>
      <c r="B4" s="33">
        <v>5686269.9934999999</v>
      </c>
      <c r="C4" s="33">
        <v>6126109.6370000001</v>
      </c>
    </row>
    <row r="5" spans="1:3" x14ac:dyDescent="0.25">
      <c r="A5" s="34" t="s">
        <v>18</v>
      </c>
      <c r="B5" s="33">
        <v>1383567.6519999995</v>
      </c>
      <c r="C5" s="33">
        <v>1611580.513</v>
      </c>
    </row>
    <row r="6" spans="1:3" x14ac:dyDescent="0.25">
      <c r="A6" s="34" t="s">
        <v>19</v>
      </c>
      <c r="B6" s="33">
        <v>2047263.7405000001</v>
      </c>
      <c r="C6" s="33">
        <v>2328804.3100000005</v>
      </c>
    </row>
    <row r="7" spans="1:3" x14ac:dyDescent="0.25">
      <c r="A7" s="34" t="s">
        <v>20</v>
      </c>
      <c r="B7" s="33">
        <v>1984980.5600000005</v>
      </c>
      <c r="C7" s="33">
        <v>2082814.8935000007</v>
      </c>
    </row>
    <row r="8" spans="1:3" x14ac:dyDescent="0.25">
      <c r="A8" s="34" t="s">
        <v>21</v>
      </c>
      <c r="B8" s="33">
        <v>6055532.2845000038</v>
      </c>
      <c r="C8" s="33">
        <v>6465787.5480000004</v>
      </c>
    </row>
    <row r="9" spans="1:3" x14ac:dyDescent="0.25">
      <c r="A9" s="34" t="s">
        <v>22</v>
      </c>
      <c r="B9" s="33">
        <v>4961427.3589999992</v>
      </c>
      <c r="C9" s="33">
        <v>5510753.3825000012</v>
      </c>
    </row>
    <row r="10" spans="1:3" x14ac:dyDescent="0.25">
      <c r="A10" s="34" t="s">
        <v>23</v>
      </c>
      <c r="B10" s="33">
        <v>5806145.1070000008</v>
      </c>
      <c r="C10" s="33">
        <v>6106341.2579999994</v>
      </c>
    </row>
    <row r="11" spans="1:3" x14ac:dyDescent="0.25">
      <c r="A11" s="34" t="s">
        <v>24</v>
      </c>
      <c r="B11" s="33">
        <v>2683703.7575000012</v>
      </c>
      <c r="C11" s="33">
        <v>3147918.4535000008</v>
      </c>
    </row>
    <row r="12" spans="1:3" x14ac:dyDescent="0.25">
      <c r="A12" s="34" t="s">
        <v>25</v>
      </c>
      <c r="B12" s="33">
        <v>1710088.7225000001</v>
      </c>
      <c r="C12" s="33">
        <v>1976429.4539999994</v>
      </c>
    </row>
    <row r="13" spans="1:3" x14ac:dyDescent="0.25">
      <c r="A13" s="34" t="s">
        <v>26</v>
      </c>
      <c r="B13" s="33">
        <v>5946408.3329999968</v>
      </c>
      <c r="C13" s="33">
        <v>6179911.2175000012</v>
      </c>
    </row>
    <row r="14" spans="1:3" x14ac:dyDescent="0.25">
      <c r="A14" s="34" t="s">
        <v>92</v>
      </c>
      <c r="B14" s="33">
        <v>766844.7074999999</v>
      </c>
      <c r="C14" s="33">
        <v>912545.20349999983</v>
      </c>
    </row>
    <row r="15" spans="1:3" x14ac:dyDescent="0.25">
      <c r="A15" s="34" t="s">
        <v>27</v>
      </c>
      <c r="B15" s="33">
        <v>2565725.2135000001</v>
      </c>
      <c r="C15" s="33">
        <v>3000481.7309999997</v>
      </c>
    </row>
    <row r="16" spans="1:3" x14ac:dyDescent="0.25">
      <c r="A16" s="34" t="s">
        <v>28</v>
      </c>
      <c r="B16" s="33">
        <v>16315389.268999998</v>
      </c>
      <c r="C16" s="33">
        <v>18538670.630499996</v>
      </c>
    </row>
    <row r="17" spans="1:3" x14ac:dyDescent="0.25">
      <c r="A17" t="s">
        <v>93</v>
      </c>
      <c r="B17" s="33">
        <v>248168.82949999999</v>
      </c>
      <c r="C17" s="33">
        <v>289182.95700000005</v>
      </c>
    </row>
    <row r="18" spans="1:3" x14ac:dyDescent="0.25">
      <c r="A18" s="34" t="s">
        <v>29</v>
      </c>
      <c r="B18" s="33">
        <v>2445576.1509999996</v>
      </c>
      <c r="C18" s="33">
        <v>2882875.6179999998</v>
      </c>
    </row>
    <row r="19" spans="1:3" x14ac:dyDescent="0.25">
      <c r="A19" s="34" t="s">
        <v>30</v>
      </c>
      <c r="B19" s="33">
        <v>3322296.2560000001</v>
      </c>
      <c r="C19" s="33">
        <v>3528356.7724999995</v>
      </c>
    </row>
    <row r="20" spans="1:3" x14ac:dyDescent="0.25">
      <c r="A20" s="34" t="s">
        <v>31</v>
      </c>
      <c r="B20" s="33">
        <v>2415620.568</v>
      </c>
      <c r="C20" s="33">
        <v>2581303.9345</v>
      </c>
    </row>
    <row r="21" spans="1:3" x14ac:dyDescent="0.25">
      <c r="A21" s="34" t="s">
        <v>32</v>
      </c>
      <c r="B21" s="33">
        <v>3147259.301</v>
      </c>
      <c r="C21" s="33">
        <v>3626406.8674999997</v>
      </c>
    </row>
    <row r="22" spans="1:3" x14ac:dyDescent="0.25">
      <c r="A22" s="34" t="s">
        <v>33</v>
      </c>
      <c r="B22" s="33">
        <v>19063666.305000011</v>
      </c>
      <c r="C22" s="33">
        <v>21390081.797499996</v>
      </c>
    </row>
    <row r="23" spans="1:3" x14ac:dyDescent="0.25">
      <c r="A23" s="35" t="s">
        <v>79</v>
      </c>
      <c r="B23" s="33">
        <v>115038.075</v>
      </c>
      <c r="C23" s="33">
        <v>127395.3095</v>
      </c>
    </row>
    <row r="24" spans="1:3" x14ac:dyDescent="0.25">
      <c r="A24" s="34" t="s">
        <v>34</v>
      </c>
      <c r="B24" s="33">
        <v>1757121.8749999993</v>
      </c>
      <c r="C24" s="33">
        <v>2087242.4815000002</v>
      </c>
    </row>
    <row r="25" spans="1:3" x14ac:dyDescent="0.25">
      <c r="A25" s="34" t="s">
        <v>35</v>
      </c>
      <c r="B25" s="33">
        <v>2558102.0265000002</v>
      </c>
      <c r="C25" s="33">
        <v>2771693.2340000006</v>
      </c>
    </row>
    <row r="26" spans="1:3" x14ac:dyDescent="0.25">
      <c r="A26" s="34" t="s">
        <v>36</v>
      </c>
      <c r="B26" s="33">
        <v>263186.77649999998</v>
      </c>
      <c r="C26" s="33">
        <v>308817.51449999999</v>
      </c>
    </row>
    <row r="27" spans="1:3" x14ac:dyDescent="0.25">
      <c r="A27" s="34" t="s">
        <v>37</v>
      </c>
      <c r="B27" s="33">
        <v>39282.36</v>
      </c>
      <c r="C27" s="33">
        <v>46746.008499999996</v>
      </c>
    </row>
    <row r="28" spans="1:3" x14ac:dyDescent="0.25">
      <c r="A28" s="34" t="s">
        <v>38</v>
      </c>
      <c r="B28" s="33">
        <v>4679961.7070000004</v>
      </c>
      <c r="C28" s="33">
        <v>5479390.6754999999</v>
      </c>
    </row>
    <row r="29" spans="1:3" x14ac:dyDescent="0.25">
      <c r="A29" s="34" t="s">
        <v>39</v>
      </c>
      <c r="B29" s="33">
        <v>3204530.6869999999</v>
      </c>
      <c r="C29" s="33">
        <v>3362673.6920000003</v>
      </c>
    </row>
    <row r="30" spans="1:3" x14ac:dyDescent="0.25">
      <c r="A30" s="34" t="s">
        <v>40</v>
      </c>
      <c r="B30" s="33">
        <v>9365348.0135000013</v>
      </c>
      <c r="C30" s="33">
        <v>10642879.139500003</v>
      </c>
    </row>
    <row r="31" spans="1:3" x14ac:dyDescent="0.25">
      <c r="A31" s="34" t="s">
        <v>41</v>
      </c>
      <c r="B31" s="33">
        <v>1210774.8435000002</v>
      </c>
      <c r="C31" s="33">
        <v>1568224.5970000001</v>
      </c>
    </row>
    <row r="32" spans="1:3" x14ac:dyDescent="0.25">
      <c r="A32" s="34" t="s">
        <v>42</v>
      </c>
      <c r="B32" s="33">
        <v>6068307.6699999999</v>
      </c>
      <c r="C32" s="33">
        <v>6305410.1865000017</v>
      </c>
    </row>
    <row r="33" spans="1:3" x14ac:dyDescent="0.25">
      <c r="A33" s="34" t="s">
        <v>99</v>
      </c>
      <c r="B33" s="33">
        <v>0</v>
      </c>
      <c r="C33" s="33">
        <v>0</v>
      </c>
    </row>
    <row r="34" spans="1:3" x14ac:dyDescent="0.25">
      <c r="A34" s="34" t="s">
        <v>43</v>
      </c>
      <c r="B34" s="33">
        <v>194202.15</v>
      </c>
      <c r="C34" s="33">
        <v>276124.53449999995</v>
      </c>
    </row>
    <row r="35" spans="1:3" x14ac:dyDescent="0.25">
      <c r="A35" s="34" t="s">
        <v>44</v>
      </c>
      <c r="B35" s="33">
        <v>2316869.665500002</v>
      </c>
      <c r="C35" s="33">
        <v>2707004.1480000047</v>
      </c>
    </row>
    <row r="36" spans="1:3" x14ac:dyDescent="0.25">
      <c r="A36" s="34" t="s">
        <v>45</v>
      </c>
      <c r="B36" s="33">
        <v>2417439.2685000012</v>
      </c>
      <c r="C36" s="33">
        <v>2871308.2899999986</v>
      </c>
    </row>
    <row r="37" spans="1:3" x14ac:dyDescent="0.25">
      <c r="A37" s="34" t="s">
        <v>46</v>
      </c>
      <c r="B37" s="33">
        <v>4722128.1024999982</v>
      </c>
      <c r="C37" s="33">
        <v>5144400.8499999996</v>
      </c>
    </row>
    <row r="38" spans="1:3" x14ac:dyDescent="0.25">
      <c r="A38" s="34" t="s">
        <v>47</v>
      </c>
      <c r="B38" s="33">
        <v>2475768.0695000002</v>
      </c>
      <c r="C38" s="33">
        <v>2942268.828500004</v>
      </c>
    </row>
    <row r="39" spans="1:3" x14ac:dyDescent="0.25">
      <c r="A39" s="34" t="s">
        <v>48</v>
      </c>
      <c r="B39" s="33">
        <v>1754936.9464999996</v>
      </c>
      <c r="C39" s="33">
        <v>2087143.863499999</v>
      </c>
    </row>
    <row r="40" spans="1:3" x14ac:dyDescent="0.25">
      <c r="A40" s="34" t="s">
        <v>49</v>
      </c>
      <c r="B40" s="33">
        <v>3987002.9799999995</v>
      </c>
      <c r="C40" s="33">
        <v>4676865.0444999998</v>
      </c>
    </row>
    <row r="41" spans="1:3" x14ac:dyDescent="0.25">
      <c r="A41" s="34" t="s">
        <v>50</v>
      </c>
      <c r="B41" s="33">
        <v>5305557.8889999995</v>
      </c>
      <c r="C41" s="33">
        <v>6631518.5165000018</v>
      </c>
    </row>
    <row r="42" spans="1:3" x14ac:dyDescent="0.25">
      <c r="A42" s="34" t="s">
        <v>51</v>
      </c>
      <c r="B42" s="33">
        <v>3421798.8854999999</v>
      </c>
      <c r="C42" s="33">
        <v>4280342.6169999996</v>
      </c>
    </row>
    <row r="43" spans="1:3" x14ac:dyDescent="0.25">
      <c r="A43" s="34" t="s">
        <v>52</v>
      </c>
      <c r="B43" s="33">
        <v>762475.50349999999</v>
      </c>
      <c r="C43" s="33">
        <v>996090.99650000001</v>
      </c>
    </row>
    <row r="44" spans="1:3" x14ac:dyDescent="0.25">
      <c r="A44" s="34" t="s">
        <v>80</v>
      </c>
      <c r="B44" s="33">
        <v>16025670.156000007</v>
      </c>
      <c r="C44" s="33">
        <v>17617910.064000022</v>
      </c>
    </row>
    <row r="45" spans="1:3" x14ac:dyDescent="0.25">
      <c r="A45" s="34" t="s">
        <v>53</v>
      </c>
      <c r="B45" s="33">
        <v>4259952.828499997</v>
      </c>
      <c r="C45" s="33">
        <v>4880940.3385000015</v>
      </c>
    </row>
    <row r="46" spans="1:3" x14ac:dyDescent="0.25">
      <c r="A46" s="34" t="s">
        <v>54</v>
      </c>
      <c r="B46" s="33">
        <v>1333500.2225000001</v>
      </c>
      <c r="C46" s="33">
        <v>1586865.2689999999</v>
      </c>
    </row>
    <row r="47" spans="1:3" x14ac:dyDescent="0.25">
      <c r="A47" s="34" t="s">
        <v>55</v>
      </c>
      <c r="B47" s="33">
        <v>6105238.9854999986</v>
      </c>
      <c r="C47" s="33">
        <v>7252534.7550000008</v>
      </c>
    </row>
    <row r="48" spans="1:3" x14ac:dyDescent="0.25">
      <c r="A48" s="34" t="s">
        <v>56</v>
      </c>
      <c r="B48" s="33">
        <v>1754302.7394999999</v>
      </c>
      <c r="C48" s="33">
        <v>2079034.5535000009</v>
      </c>
    </row>
    <row r="49" spans="1:3" x14ac:dyDescent="0.25">
      <c r="A49" s="34" t="s">
        <v>57</v>
      </c>
      <c r="B49" s="33">
        <v>1235953.4704999998</v>
      </c>
      <c r="C49" s="33">
        <v>1453802.4284999999</v>
      </c>
    </row>
    <row r="50" spans="1:3" x14ac:dyDescent="0.25">
      <c r="A50" s="34" t="s">
        <v>58</v>
      </c>
      <c r="B50" s="33">
        <v>6351885.4389999947</v>
      </c>
      <c r="C50" s="33">
        <v>6874679.0614999952</v>
      </c>
    </row>
    <row r="51" spans="1:3" x14ac:dyDescent="0.25">
      <c r="A51" s="34" t="s">
        <v>59</v>
      </c>
      <c r="B51" s="33">
        <v>5183666.2189999996</v>
      </c>
      <c r="C51" s="33">
        <v>6330483.8805000018</v>
      </c>
    </row>
    <row r="52" spans="1:3" x14ac:dyDescent="0.25">
      <c r="A52" s="34" t="s">
        <v>60</v>
      </c>
      <c r="B52" s="33">
        <v>1340730.9684999995</v>
      </c>
      <c r="C52" s="33">
        <v>1468916.5914999999</v>
      </c>
    </row>
    <row r="53" spans="1:3" x14ac:dyDescent="0.25">
      <c r="A53" s="34" t="s">
        <v>61</v>
      </c>
      <c r="B53" s="33">
        <v>2479746.0589999999</v>
      </c>
      <c r="C53" s="33">
        <v>2950707.8130000001</v>
      </c>
    </row>
    <row r="54" spans="1:3" x14ac:dyDescent="0.25">
      <c r="A54" s="34" t="s">
        <v>62</v>
      </c>
      <c r="B54" s="33">
        <v>2330302.4589999998</v>
      </c>
      <c r="C54" s="33">
        <v>2668027.926</v>
      </c>
    </row>
    <row r="55" spans="1:3" x14ac:dyDescent="0.25">
      <c r="A55" s="34" t="s">
        <v>63</v>
      </c>
      <c r="B55" s="33">
        <v>1217494.4719999998</v>
      </c>
      <c r="C55" s="33">
        <v>1446101.4235000005</v>
      </c>
    </row>
    <row r="56" spans="1:3" x14ac:dyDescent="0.25">
      <c r="A56" s="34" t="s">
        <v>64</v>
      </c>
      <c r="B56" s="33">
        <v>2527652.9169999999</v>
      </c>
      <c r="C56" s="33">
        <v>3007906.9790000003</v>
      </c>
    </row>
    <row r="57" spans="1:3" x14ac:dyDescent="0.25">
      <c r="A57" s="34" t="s">
        <v>65</v>
      </c>
      <c r="B57" s="33">
        <v>2181496.0354999998</v>
      </c>
      <c r="C57" s="33">
        <v>2595980.2819999997</v>
      </c>
    </row>
    <row r="58" spans="1:3" x14ac:dyDescent="0.25">
      <c r="A58" s="34" t="s">
        <v>66</v>
      </c>
      <c r="B58" s="33">
        <v>1823528.4174999997</v>
      </c>
      <c r="C58" s="33">
        <v>2035478.8165</v>
      </c>
    </row>
    <row r="59" spans="1:3" x14ac:dyDescent="0.25">
      <c r="A59" s="34" t="s">
        <v>67</v>
      </c>
      <c r="B59" s="33">
        <v>3565829.5225</v>
      </c>
      <c r="C59" s="33">
        <v>4062134.115999999</v>
      </c>
    </row>
    <row r="60" spans="1:3" x14ac:dyDescent="0.25">
      <c r="A60" s="34" t="s">
        <v>68</v>
      </c>
      <c r="B60" s="33">
        <v>1359537.375</v>
      </c>
      <c r="C60" s="33">
        <v>1617655.6745000009</v>
      </c>
    </row>
    <row r="61" spans="1:3" x14ac:dyDescent="0.25">
      <c r="A61" s="34" t="s">
        <v>69</v>
      </c>
      <c r="B61" s="33">
        <v>1822373.9624999999</v>
      </c>
      <c r="C61" s="33">
        <v>2070337.6995000006</v>
      </c>
    </row>
    <row r="62" spans="1:3" x14ac:dyDescent="0.25">
      <c r="A62" s="34" t="s">
        <v>70</v>
      </c>
      <c r="B62" s="33">
        <v>6363926.89650001</v>
      </c>
      <c r="C62" s="33">
        <v>7168363.8449999969</v>
      </c>
    </row>
    <row r="63" spans="1:3" x14ac:dyDescent="0.25">
      <c r="A63" s="34" t="s">
        <v>71</v>
      </c>
      <c r="B63" s="33">
        <v>948223.57</v>
      </c>
      <c r="C63" s="33">
        <v>1127383.7995000002</v>
      </c>
    </row>
    <row r="64" spans="1:3" x14ac:dyDescent="0.25">
      <c r="A64" s="9" t="s">
        <v>76</v>
      </c>
      <c r="B64" s="44">
        <f>SUM(B4:B63)</f>
        <v>215386780.32000002</v>
      </c>
      <c r="C64" s="44">
        <f>SUM(C4:C63)</f>
        <v>243895142.02299991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activeCell="B24" sqref="B24"/>
    </sheetView>
  </sheetViews>
  <sheetFormatPr baseColWidth="10" defaultColWidth="11.5703125" defaultRowHeight="15" x14ac:dyDescent="0.25"/>
  <cols>
    <col min="1" max="1" width="51.28515625" bestFit="1" customWidth="1"/>
    <col min="2" max="2" width="19" customWidth="1"/>
    <col min="3" max="3" width="19.5703125" bestFit="1" customWidth="1"/>
    <col min="4" max="4" width="16.5703125" bestFit="1" customWidth="1"/>
    <col min="5" max="5" width="19.42578125" bestFit="1" customWidth="1"/>
    <col min="6" max="6" width="11.42578125" customWidth="1"/>
    <col min="7" max="7" width="27.7109375" bestFit="1" customWidth="1"/>
  </cols>
  <sheetData>
    <row r="1" spans="1:7" ht="31.5" x14ac:dyDescent="0.25">
      <c r="A1" s="21" t="s">
        <v>0</v>
      </c>
      <c r="B1" s="22" t="s">
        <v>100</v>
      </c>
      <c r="C1" s="22" t="s">
        <v>101</v>
      </c>
      <c r="D1" s="22" t="s">
        <v>10</v>
      </c>
      <c r="E1" s="22" t="s">
        <v>4</v>
      </c>
      <c r="F1" s="22" t="s">
        <v>5</v>
      </c>
    </row>
    <row r="2" spans="1:7" s="3" customFormat="1" ht="15.75" x14ac:dyDescent="0.25">
      <c r="A2" s="23" t="s">
        <v>12</v>
      </c>
      <c r="B2" s="19">
        <v>514274370.87992841</v>
      </c>
      <c r="C2" s="19">
        <v>599927769.95523357</v>
      </c>
      <c r="D2" s="19">
        <f>E2-B2</f>
        <v>125725629.12007159</v>
      </c>
      <c r="E2" s="19">
        <v>640000000</v>
      </c>
      <c r="F2" s="24">
        <f t="shared" ref="F2:F6" si="0">B2/E2</f>
        <v>0.80355370449988817</v>
      </c>
    </row>
    <row r="3" spans="1:7" ht="15.75" x14ac:dyDescent="0.25">
      <c r="A3" s="23" t="s">
        <v>13</v>
      </c>
      <c r="B3" s="19">
        <v>197589691.98516652</v>
      </c>
      <c r="C3" s="19">
        <v>233303150.68902692</v>
      </c>
      <c r="D3" s="19">
        <f t="shared" ref="D3:D6" si="1">E3-B3</f>
        <v>137410308.01483348</v>
      </c>
      <c r="E3" s="19">
        <v>335000000</v>
      </c>
      <c r="F3" s="24">
        <f t="shared" si="0"/>
        <v>0.58981997607512393</v>
      </c>
    </row>
    <row r="4" spans="1:7" ht="15.75" x14ac:dyDescent="0.25">
      <c r="A4" s="23" t="s">
        <v>14</v>
      </c>
      <c r="B4" s="19">
        <v>92614744.022666737</v>
      </c>
      <c r="C4" s="19">
        <v>99782896.257976532</v>
      </c>
      <c r="D4" s="19">
        <f t="shared" si="1"/>
        <v>27385255.977333263</v>
      </c>
      <c r="E4" s="19">
        <v>120000000</v>
      </c>
      <c r="F4" s="24">
        <f t="shared" si="0"/>
        <v>0.77178953352222279</v>
      </c>
    </row>
    <row r="5" spans="1:7" ht="15.75" x14ac:dyDescent="0.25">
      <c r="A5" s="23" t="s">
        <v>15</v>
      </c>
      <c r="B5" s="19">
        <v>65498987.238166608</v>
      </c>
      <c r="C5" s="19">
        <v>74165929.845190018</v>
      </c>
      <c r="D5" s="19">
        <f t="shared" si="1"/>
        <v>74501012.7618334</v>
      </c>
      <c r="E5" s="19">
        <v>140000000</v>
      </c>
      <c r="F5" s="24">
        <f t="shared" si="0"/>
        <v>0.4678499088440472</v>
      </c>
    </row>
    <row r="6" spans="1:7" ht="15.75" x14ac:dyDescent="0.25">
      <c r="A6" s="25" t="s">
        <v>16</v>
      </c>
      <c r="B6" s="19">
        <v>78357875.616499946</v>
      </c>
      <c r="C6" s="19">
        <v>82503113.002618104</v>
      </c>
      <c r="D6" s="19">
        <f t="shared" si="1"/>
        <v>71642124.383500054</v>
      </c>
      <c r="E6" s="19">
        <v>150000000</v>
      </c>
      <c r="F6" s="24">
        <f t="shared" si="0"/>
        <v>0.522385837443333</v>
      </c>
    </row>
    <row r="7" spans="1:7" ht="15.75" x14ac:dyDescent="0.25">
      <c r="A7" s="25" t="s">
        <v>90</v>
      </c>
      <c r="B7" s="19">
        <v>12462298.108764678</v>
      </c>
      <c r="C7" s="19">
        <v>12709647.392399725</v>
      </c>
      <c r="D7" s="51">
        <f>E7-(B7+B8)</f>
        <v>4282663.5897353292</v>
      </c>
      <c r="E7" s="51">
        <v>40000000</v>
      </c>
      <c r="F7" s="52">
        <f>(B7+B8)/E7</f>
        <v>0.89293341025661677</v>
      </c>
      <c r="G7" s="20"/>
    </row>
    <row r="8" spans="1:7" ht="15.75" x14ac:dyDescent="0.25">
      <c r="A8" s="25" t="s">
        <v>91</v>
      </c>
      <c r="B8" s="19">
        <v>23255038.301499993</v>
      </c>
      <c r="C8" s="19">
        <v>25105991.963469997</v>
      </c>
      <c r="D8" s="51"/>
      <c r="E8" s="51"/>
      <c r="F8" s="52"/>
    </row>
    <row r="9" spans="1:7" ht="15.75" x14ac:dyDescent="0.25">
      <c r="A9" s="25" t="s">
        <v>78</v>
      </c>
      <c r="B9" s="19">
        <v>6728843.2518333327</v>
      </c>
      <c r="C9" s="19">
        <v>7078862.8956933338</v>
      </c>
      <c r="D9" s="19"/>
      <c r="E9" s="19"/>
      <c r="F9" s="24"/>
    </row>
    <row r="10" spans="1:7" ht="15.75" x14ac:dyDescent="0.25">
      <c r="A10" s="25" t="s">
        <v>2</v>
      </c>
      <c r="B10" s="19">
        <v>990781849.40452611</v>
      </c>
      <c r="C10" s="19">
        <v>1134577362.0016084</v>
      </c>
      <c r="D10" s="19">
        <f>SUM(D2:D9)</f>
        <v>440946993.84730709</v>
      </c>
      <c r="E10" s="19">
        <v>71250000</v>
      </c>
      <c r="F10" s="24">
        <f>B10/E10</f>
        <v>13.905710167081068</v>
      </c>
    </row>
    <row r="11" spans="1:7" ht="15.75" x14ac:dyDescent="0.25">
      <c r="A11" s="25" t="s">
        <v>97</v>
      </c>
      <c r="B11" s="19">
        <v>215386780.31999993</v>
      </c>
      <c r="C11" s="19">
        <v>243895142.02300006</v>
      </c>
      <c r="D11" s="19">
        <v>0</v>
      </c>
      <c r="E11" s="19">
        <v>175000000</v>
      </c>
      <c r="F11" s="24">
        <f>B11/E11</f>
        <v>1.2307816018285711</v>
      </c>
    </row>
    <row r="12" spans="1:7" ht="15.75" x14ac:dyDescent="0.25">
      <c r="A12" s="25" t="s">
        <v>89</v>
      </c>
      <c r="B12" s="19">
        <v>245591352.57699999</v>
      </c>
      <c r="C12" s="19">
        <v>13875911.420600498</v>
      </c>
      <c r="D12" s="19">
        <f t="shared" ref="D12:D13" si="2">E12-B12</f>
        <v>129408647.42300001</v>
      </c>
      <c r="E12" s="19">
        <v>375000000</v>
      </c>
      <c r="F12" s="24">
        <f>B12/E12</f>
        <v>0.6549102735386666</v>
      </c>
    </row>
    <row r="13" spans="1:7" ht="15.75" x14ac:dyDescent="0.25">
      <c r="A13" s="39" t="s">
        <v>11</v>
      </c>
      <c r="B13" s="41">
        <v>14599439.4005</v>
      </c>
      <c r="C13" s="42">
        <v>14620635.1</v>
      </c>
      <c r="D13" s="19">
        <f t="shared" si="2"/>
        <v>10400560.5995</v>
      </c>
      <c r="E13" s="19">
        <v>25000000</v>
      </c>
      <c r="F13" s="24">
        <f>B13/E13</f>
        <v>0.58397757602</v>
      </c>
      <c r="G13" s="1"/>
    </row>
    <row r="14" spans="1:7" ht="15.75" x14ac:dyDescent="0.25">
      <c r="A14" s="38" t="s">
        <v>1</v>
      </c>
      <c r="B14" s="40">
        <v>1466359421.7020259</v>
      </c>
      <c r="C14" s="43">
        <v>1406969050.5452087</v>
      </c>
      <c r="D14" s="26">
        <f>E14-B14</f>
        <v>533640578.29797411</v>
      </c>
      <c r="E14" s="26">
        <v>2000000000</v>
      </c>
      <c r="F14" s="27">
        <f>B14/E14</f>
        <v>0.73317971085101297</v>
      </c>
    </row>
    <row r="15" spans="1:7" x14ac:dyDescent="0.25">
      <c r="B15" s="1"/>
      <c r="C15" s="1"/>
      <c r="D15" s="1"/>
      <c r="E15" s="1"/>
      <c r="F15" s="1"/>
    </row>
    <row r="16" spans="1:7" s="17" customFormat="1" x14ac:dyDescent="0.25">
      <c r="A16" s="50" t="s">
        <v>95</v>
      </c>
      <c r="B16" s="50"/>
      <c r="C16" s="50"/>
      <c r="D16" s="50"/>
      <c r="E16" s="50"/>
      <c r="F16" s="50"/>
    </row>
    <row r="17" spans="1:6" s="17" customFormat="1" x14ac:dyDescent="0.25">
      <c r="A17" s="16" t="s">
        <v>96</v>
      </c>
      <c r="B17" s="16"/>
      <c r="C17" s="16"/>
      <c r="D17" s="16"/>
      <c r="E17" s="16"/>
      <c r="F17" s="16"/>
    </row>
    <row r="18" spans="1:6" ht="15.75" thickBot="1" x14ac:dyDescent="0.3">
      <c r="B18" s="1"/>
      <c r="C18" s="1"/>
      <c r="D18" s="1"/>
    </row>
    <row r="19" spans="1:6" ht="45.75" thickBot="1" x14ac:dyDescent="0.3">
      <c r="A19" s="4" t="s">
        <v>102</v>
      </c>
      <c r="B19" s="5" t="s">
        <v>100</v>
      </c>
      <c r="C19" s="5" t="s">
        <v>6</v>
      </c>
      <c r="D19" s="5" t="s">
        <v>7</v>
      </c>
      <c r="E19" s="5" t="s">
        <v>103</v>
      </c>
      <c r="F19" s="5" t="s">
        <v>104</v>
      </c>
    </row>
    <row r="20" spans="1:6" s="17" customFormat="1" ht="15.75" thickBot="1" x14ac:dyDescent="0.3">
      <c r="A20" s="28">
        <v>1287937185.9061668</v>
      </c>
      <c r="B20" s="28">
        <f>B14</f>
        <v>1466359421.7020259</v>
      </c>
      <c r="C20" s="28">
        <f>B20-A20</f>
        <v>178422235.7958591</v>
      </c>
      <c r="D20" s="29">
        <f>C20/A20</f>
        <v>0.13853333667846915</v>
      </c>
      <c r="E20" s="30">
        <v>1130000000</v>
      </c>
      <c r="F20" s="31">
        <f>B20/E20</f>
        <v>1.2976632050460406</v>
      </c>
    </row>
    <row r="23" spans="1:6" x14ac:dyDescent="0.25">
      <c r="B23" s="1"/>
      <c r="E23" s="45"/>
    </row>
    <row r="24" spans="1:6" x14ac:dyDescent="0.25">
      <c r="B24" s="1"/>
    </row>
    <row r="33" spans="1:1" x14ac:dyDescent="0.25">
      <c r="A33" t="s">
        <v>98</v>
      </c>
    </row>
  </sheetData>
  <mergeCells count="4">
    <mergeCell ref="A16:F16"/>
    <mergeCell ref="E7:E8"/>
    <mergeCell ref="F7:F8"/>
    <mergeCell ref="D7:D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Création</vt:lpstr>
      <vt:lpstr>Encaissement DOT</vt:lpstr>
      <vt:lpstr>C.A DOT</vt:lpstr>
      <vt:lpstr>Chiffre d'affaires DCIS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2025-01-13T14:21:05Z</dcterms:modified>
</cp:coreProperties>
</file>