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5976" windowWidth="19236" windowHeight="6012" activeTab="2"/>
  </bookViews>
  <sheets>
    <sheet name="2002669_chlsum_original" sheetId="1" r:id="rId1"/>
    <sheet name="2002669_chlsum_edited" sheetId="3" r:id="rId2"/>
    <sheet name="BIOLSUMS_FOR_RELOAD" sheetId="4" r:id="rId3"/>
    <sheet name="MAP" sheetId="5" r:id="rId4"/>
    <sheet name="README" sheetId="6" r:id="rId5"/>
  </sheets>
  <calcPr calcId="162913"/>
</workbook>
</file>

<file path=xl/calcChain.xml><?xml version="1.0" encoding="utf-8"?>
<calcChain xmlns="http://schemas.openxmlformats.org/spreadsheetml/2006/main">
  <c r="W115" i="1" l="1"/>
  <c r="V115" i="1"/>
  <c r="U115" i="1"/>
  <c r="AD114" i="1"/>
  <c r="AC114" i="1"/>
  <c r="AB114" i="1"/>
  <c r="W114" i="1"/>
  <c r="V114" i="1"/>
  <c r="U114" i="1"/>
  <c r="AD113" i="1"/>
  <c r="AC113" i="1"/>
  <c r="AB113" i="1"/>
  <c r="W113" i="1"/>
  <c r="V113" i="1"/>
  <c r="U113" i="1"/>
  <c r="X111" i="1" s="1"/>
  <c r="AD112" i="1"/>
  <c r="AG111" i="1" s="1"/>
  <c r="AC112" i="1"/>
  <c r="AB112" i="1"/>
  <c r="W112" i="1"/>
  <c r="V112" i="1"/>
  <c r="U112" i="1"/>
  <c r="AF111" i="1"/>
  <c r="AE111" i="1"/>
  <c r="AD111" i="1"/>
  <c r="AC111" i="1"/>
  <c r="AB111" i="1"/>
  <c r="Z111" i="1"/>
  <c r="W111" i="1"/>
  <c r="V111" i="1"/>
  <c r="Y111" i="1" s="1"/>
  <c r="U111" i="1"/>
  <c r="W110" i="1"/>
  <c r="V110" i="1"/>
  <c r="U110" i="1"/>
  <c r="AD109" i="1"/>
  <c r="AC109" i="1"/>
  <c r="AB109" i="1"/>
  <c r="W109" i="1"/>
  <c r="V109" i="1"/>
  <c r="U109" i="1"/>
  <c r="AD108" i="1"/>
  <c r="AC108" i="1"/>
  <c r="AB108" i="1"/>
  <c r="W108" i="1"/>
  <c r="V108" i="1"/>
  <c r="Y106" i="1" s="1"/>
  <c r="U108" i="1"/>
  <c r="X106" i="1" s="1"/>
  <c r="AD107" i="1"/>
  <c r="AC107" i="1"/>
  <c r="AB107" i="1"/>
  <c r="W107" i="1"/>
  <c r="V107" i="1"/>
  <c r="U107" i="1"/>
  <c r="AG106" i="1"/>
  <c r="AF106" i="1"/>
  <c r="AD106" i="1"/>
  <c r="AC106" i="1"/>
  <c r="AB106" i="1"/>
  <c r="AE106" i="1" s="1"/>
  <c r="W106" i="1"/>
  <c r="Z106" i="1" s="1"/>
  <c r="V106" i="1"/>
  <c r="U106" i="1"/>
  <c r="W105" i="1"/>
  <c r="V105" i="1"/>
  <c r="U105" i="1"/>
  <c r="AD104" i="1"/>
  <c r="AC104" i="1"/>
  <c r="AB104" i="1"/>
  <c r="W104" i="1"/>
  <c r="V104" i="1"/>
  <c r="U104" i="1"/>
  <c r="AD103" i="1"/>
  <c r="AC103" i="1"/>
  <c r="AB103" i="1"/>
  <c r="W103" i="1"/>
  <c r="V103" i="1"/>
  <c r="Y101" i="1" s="1"/>
  <c r="U103" i="1"/>
  <c r="AD102" i="1"/>
  <c r="AC102" i="1"/>
  <c r="AB102" i="1"/>
  <c r="W102" i="1"/>
  <c r="V102" i="1"/>
  <c r="U102" i="1"/>
  <c r="AG101" i="1"/>
  <c r="AD101" i="1"/>
  <c r="AC101" i="1"/>
  <c r="AF101" i="1" s="1"/>
  <c r="AB101" i="1"/>
  <c r="AE101" i="1" s="1"/>
  <c r="X101" i="1"/>
  <c r="W101" i="1"/>
  <c r="Z101" i="1" s="1"/>
  <c r="V101" i="1"/>
  <c r="U101" i="1"/>
  <c r="W100" i="1"/>
  <c r="V100" i="1"/>
  <c r="U100" i="1"/>
  <c r="AD99" i="1"/>
  <c r="AC99" i="1"/>
  <c r="AB99" i="1"/>
  <c r="W99" i="1"/>
  <c r="V99" i="1"/>
  <c r="U99" i="1"/>
  <c r="AD98" i="1"/>
  <c r="AC98" i="1"/>
  <c r="AB98" i="1"/>
  <c r="W98" i="1"/>
  <c r="Z96" i="1" s="1"/>
  <c r="V98" i="1"/>
  <c r="U98" i="1"/>
  <c r="AD97" i="1"/>
  <c r="AC97" i="1"/>
  <c r="AB97" i="1"/>
  <c r="W97" i="1"/>
  <c r="V97" i="1"/>
  <c r="U97" i="1"/>
  <c r="AE96" i="1"/>
  <c r="AD96" i="1"/>
  <c r="AG96" i="1" s="1"/>
  <c r="AC96" i="1"/>
  <c r="AF96" i="1" s="1"/>
  <c r="AB96" i="1"/>
  <c r="Y96" i="1"/>
  <c r="W96" i="1"/>
  <c r="V96" i="1"/>
  <c r="U96" i="1"/>
  <c r="X96" i="1" s="1"/>
  <c r="W95" i="1"/>
  <c r="V95" i="1"/>
  <c r="U95" i="1"/>
  <c r="AD94" i="1"/>
  <c r="AC94" i="1"/>
  <c r="AB94" i="1"/>
  <c r="W94" i="1"/>
  <c r="V94" i="1"/>
  <c r="U94" i="1"/>
  <c r="AD93" i="1"/>
  <c r="AC93" i="1"/>
  <c r="AB93" i="1"/>
  <c r="W93" i="1"/>
  <c r="V93" i="1"/>
  <c r="U93" i="1"/>
  <c r="AD92" i="1"/>
  <c r="AC92" i="1"/>
  <c r="AB92" i="1"/>
  <c r="W92" i="1"/>
  <c r="V92" i="1"/>
  <c r="U92" i="1"/>
  <c r="AF91" i="1"/>
  <c r="AE91" i="1"/>
  <c r="AD91" i="1"/>
  <c r="AG91" i="1" s="1"/>
  <c r="AC91" i="1"/>
  <c r="AB91" i="1"/>
  <c r="Z91" i="1"/>
  <c r="W91" i="1"/>
  <c r="V91" i="1"/>
  <c r="Y91" i="1" s="1"/>
  <c r="U91" i="1"/>
  <c r="X91" i="1" s="1"/>
  <c r="W90" i="1"/>
  <c r="V90" i="1"/>
  <c r="U90" i="1"/>
  <c r="AD89" i="1"/>
  <c r="AC89" i="1"/>
  <c r="AB89" i="1"/>
  <c r="W89" i="1"/>
  <c r="V89" i="1"/>
  <c r="U89" i="1"/>
  <c r="AD88" i="1"/>
  <c r="AC88" i="1"/>
  <c r="AB88" i="1"/>
  <c r="W88" i="1"/>
  <c r="V88" i="1"/>
  <c r="U88" i="1"/>
  <c r="X86" i="1" s="1"/>
  <c r="AD87" i="1"/>
  <c r="AC87" i="1"/>
  <c r="AB87" i="1"/>
  <c r="W87" i="1"/>
  <c r="V87" i="1"/>
  <c r="U87" i="1"/>
  <c r="AG86" i="1"/>
  <c r="AF86" i="1"/>
  <c r="AD86" i="1"/>
  <c r="AC86" i="1"/>
  <c r="AB86" i="1"/>
  <c r="AE86" i="1" s="1"/>
  <c r="W86" i="1"/>
  <c r="Z86" i="1" s="1"/>
  <c r="V86" i="1"/>
  <c r="Y86" i="1" s="1"/>
  <c r="U86" i="1"/>
  <c r="W85" i="1"/>
  <c r="V85" i="1"/>
  <c r="U85" i="1"/>
  <c r="AD84" i="1"/>
  <c r="AC84" i="1"/>
  <c r="AB84" i="1"/>
  <c r="W84" i="1"/>
  <c r="V84" i="1"/>
  <c r="U84" i="1"/>
  <c r="AD83" i="1"/>
  <c r="AC83" i="1"/>
  <c r="AB83" i="1"/>
  <c r="W83" i="1"/>
  <c r="V83" i="1"/>
  <c r="Y81" i="1" s="1"/>
  <c r="U83" i="1"/>
  <c r="AD82" i="1"/>
  <c r="AC82" i="1"/>
  <c r="AB82" i="1"/>
  <c r="W82" i="1"/>
  <c r="V82" i="1"/>
  <c r="U82" i="1"/>
  <c r="AG81" i="1"/>
  <c r="AD81" i="1"/>
  <c r="AC81" i="1"/>
  <c r="AF81" i="1" s="1"/>
  <c r="AB81" i="1"/>
  <c r="AE81" i="1" s="1"/>
  <c r="X81" i="1"/>
  <c r="W81" i="1"/>
  <c r="Z81" i="1" s="1"/>
  <c r="V81" i="1"/>
  <c r="U81" i="1"/>
  <c r="W80" i="1"/>
  <c r="V80" i="1"/>
  <c r="U80" i="1"/>
  <c r="AD79" i="1"/>
  <c r="AC79" i="1"/>
  <c r="AB79" i="1"/>
  <c r="W79" i="1"/>
  <c r="V79" i="1"/>
  <c r="U79" i="1"/>
  <c r="AD78" i="1"/>
  <c r="AC78" i="1"/>
  <c r="AB78" i="1"/>
  <c r="W78" i="1"/>
  <c r="Z76" i="1" s="1"/>
  <c r="V78" i="1"/>
  <c r="U78" i="1"/>
  <c r="AD77" i="1"/>
  <c r="AC77" i="1"/>
  <c r="AB77" i="1"/>
  <c r="W77" i="1"/>
  <c r="V77" i="1"/>
  <c r="U77" i="1"/>
  <c r="AE76" i="1"/>
  <c r="AD76" i="1"/>
  <c r="AG76" i="1" s="1"/>
  <c r="AC76" i="1"/>
  <c r="AF76" i="1" s="1"/>
  <c r="AB76" i="1"/>
  <c r="Y76" i="1"/>
  <c r="W76" i="1"/>
  <c r="V76" i="1"/>
  <c r="U76" i="1"/>
  <c r="X76" i="1" s="1"/>
  <c r="W75" i="1"/>
  <c r="V75" i="1"/>
  <c r="U75" i="1"/>
  <c r="AD74" i="1"/>
  <c r="AC74" i="1"/>
  <c r="AB74" i="1"/>
  <c r="W74" i="1"/>
  <c r="V74" i="1"/>
  <c r="U74" i="1"/>
  <c r="AD73" i="1"/>
  <c r="AC73" i="1"/>
  <c r="AB73" i="1"/>
  <c r="W73" i="1"/>
  <c r="V73" i="1"/>
  <c r="U73" i="1"/>
  <c r="AD72" i="1"/>
  <c r="AC72" i="1"/>
  <c r="AB72" i="1"/>
  <c r="W72" i="1"/>
  <c r="V72" i="1"/>
  <c r="U72" i="1"/>
  <c r="AF71" i="1"/>
  <c r="AE71" i="1"/>
  <c r="AD71" i="1"/>
  <c r="AG71" i="1" s="1"/>
  <c r="AC71" i="1"/>
  <c r="AB71" i="1"/>
  <c r="Z71" i="1"/>
  <c r="W71" i="1"/>
  <c r="V71" i="1"/>
  <c r="Y71" i="1" s="1"/>
  <c r="U71" i="1"/>
  <c r="X71" i="1" s="1"/>
  <c r="W70" i="1"/>
  <c r="V70" i="1"/>
  <c r="U70" i="1"/>
  <c r="AD69" i="1"/>
  <c r="AC69" i="1"/>
  <c r="AB69" i="1"/>
  <c r="W69" i="1"/>
  <c r="V69" i="1"/>
  <c r="U69" i="1"/>
  <c r="AD68" i="1"/>
  <c r="AC68" i="1"/>
  <c r="AB68" i="1"/>
  <c r="W68" i="1"/>
  <c r="V68" i="1"/>
  <c r="U68" i="1"/>
  <c r="X66" i="1" s="1"/>
  <c r="AD67" i="1"/>
  <c r="AC67" i="1"/>
  <c r="AB67" i="1"/>
  <c r="W67" i="1"/>
  <c r="V67" i="1"/>
  <c r="U67" i="1"/>
  <c r="AG66" i="1"/>
  <c r="AF66" i="1"/>
  <c r="AD66" i="1"/>
  <c r="AC66" i="1"/>
  <c r="AB66" i="1"/>
  <c r="AE66" i="1" s="1"/>
  <c r="W66" i="1"/>
  <c r="Z66" i="1" s="1"/>
  <c r="V66" i="1"/>
  <c r="Y66" i="1" s="1"/>
  <c r="U66" i="1"/>
  <c r="W65" i="1"/>
  <c r="V65" i="1"/>
  <c r="U65" i="1"/>
  <c r="AD64" i="1"/>
  <c r="AC64" i="1"/>
  <c r="AB64" i="1"/>
  <c r="W64" i="1"/>
  <c r="V64" i="1"/>
  <c r="U64" i="1"/>
  <c r="AD63" i="1"/>
  <c r="AC63" i="1"/>
  <c r="AB63" i="1"/>
  <c r="W63" i="1"/>
  <c r="V63" i="1"/>
  <c r="Y61" i="1" s="1"/>
  <c r="U63" i="1"/>
  <c r="AD62" i="1"/>
  <c r="AC62" i="1"/>
  <c r="AB62" i="1"/>
  <c r="W62" i="1"/>
  <c r="V62" i="1"/>
  <c r="U62" i="1"/>
  <c r="AG61" i="1"/>
  <c r="AD61" i="1"/>
  <c r="AC61" i="1"/>
  <c r="AF61" i="1" s="1"/>
  <c r="AB61" i="1"/>
  <c r="AE61" i="1" s="1"/>
  <c r="X61" i="1"/>
  <c r="W61" i="1"/>
  <c r="Z61" i="1" s="1"/>
  <c r="V61" i="1"/>
  <c r="U61" i="1"/>
  <c r="W60" i="1"/>
  <c r="V60" i="1"/>
  <c r="U60" i="1"/>
  <c r="AD59" i="1"/>
  <c r="AC59" i="1"/>
  <c r="AB59" i="1"/>
  <c r="W59" i="1"/>
  <c r="V59" i="1"/>
  <c r="U59" i="1"/>
  <c r="AD58" i="1"/>
  <c r="AC58" i="1"/>
  <c r="AB58" i="1"/>
  <c r="W58" i="1"/>
  <c r="Z56" i="1" s="1"/>
  <c r="V58" i="1"/>
  <c r="U58" i="1"/>
  <c r="AD57" i="1"/>
  <c r="AC57" i="1"/>
  <c r="AB57" i="1"/>
  <c r="W57" i="1"/>
  <c r="V57" i="1"/>
  <c r="U57" i="1"/>
  <c r="AE56" i="1"/>
  <c r="AD56" i="1"/>
  <c r="AG56" i="1" s="1"/>
  <c r="AC56" i="1"/>
  <c r="AF56" i="1" s="1"/>
  <c r="AB56" i="1"/>
  <c r="Y56" i="1"/>
  <c r="W56" i="1"/>
  <c r="V56" i="1"/>
  <c r="U56" i="1"/>
  <c r="X56" i="1" s="1"/>
  <c r="W55" i="1"/>
  <c r="V55" i="1"/>
  <c r="U55" i="1"/>
  <c r="AD54" i="1"/>
  <c r="AC54" i="1"/>
  <c r="AB54" i="1"/>
  <c r="W54" i="1"/>
  <c r="V54" i="1"/>
  <c r="U54" i="1"/>
  <c r="AD53" i="1"/>
  <c r="AC53" i="1"/>
  <c r="AB53" i="1"/>
  <c r="W53" i="1"/>
  <c r="V53" i="1"/>
  <c r="U53" i="1"/>
  <c r="AD52" i="1"/>
  <c r="AC52" i="1"/>
  <c r="AB52" i="1"/>
  <c r="W52" i="1"/>
  <c r="V52" i="1"/>
  <c r="U52" i="1"/>
  <c r="AF51" i="1"/>
  <c r="AE51" i="1"/>
  <c r="AD51" i="1"/>
  <c r="AG51" i="1" s="1"/>
  <c r="AC51" i="1"/>
  <c r="AB51" i="1"/>
  <c r="Z51" i="1"/>
  <c r="W51" i="1"/>
  <c r="V51" i="1"/>
  <c r="Y51" i="1" s="1"/>
  <c r="U51" i="1"/>
  <c r="X51" i="1" s="1"/>
  <c r="W50" i="1"/>
  <c r="V50" i="1"/>
  <c r="U50" i="1"/>
  <c r="AD49" i="1"/>
  <c r="AC49" i="1"/>
  <c r="AB49" i="1"/>
  <c r="W49" i="1"/>
  <c r="V49" i="1"/>
  <c r="U49" i="1"/>
  <c r="AD48" i="1"/>
  <c r="AC48" i="1"/>
  <c r="AB48" i="1"/>
  <c r="W48" i="1"/>
  <c r="V48" i="1"/>
  <c r="U48" i="1"/>
  <c r="X46" i="1" s="1"/>
  <c r="AD47" i="1"/>
  <c r="AC47" i="1"/>
  <c r="AB47" i="1"/>
  <c r="W47" i="1"/>
  <c r="V47" i="1"/>
  <c r="U47" i="1"/>
  <c r="AG46" i="1"/>
  <c r="AF46" i="1"/>
  <c r="AD46" i="1"/>
  <c r="AC46" i="1"/>
  <c r="AB46" i="1"/>
  <c r="AE46" i="1" s="1"/>
  <c r="W46" i="1"/>
  <c r="Z46" i="1" s="1"/>
  <c r="V46" i="1"/>
  <c r="Y46" i="1" s="1"/>
  <c r="U46" i="1"/>
  <c r="W45" i="1"/>
  <c r="V45" i="1"/>
  <c r="U45" i="1"/>
  <c r="AD44" i="1"/>
  <c r="AC44" i="1"/>
  <c r="AB44" i="1"/>
  <c r="W44" i="1"/>
  <c r="V44" i="1"/>
  <c r="U44" i="1"/>
  <c r="AD43" i="1"/>
  <c r="AC43" i="1"/>
  <c r="AB43" i="1"/>
  <c r="W43" i="1"/>
  <c r="V43" i="1"/>
  <c r="Y41" i="1" s="1"/>
  <c r="U43" i="1"/>
  <c r="AD42" i="1"/>
  <c r="AC42" i="1"/>
  <c r="AB42" i="1"/>
  <c r="W42" i="1"/>
  <c r="V42" i="1"/>
  <c r="U42" i="1"/>
  <c r="AG41" i="1"/>
  <c r="AD41" i="1"/>
  <c r="AC41" i="1"/>
  <c r="AF41" i="1" s="1"/>
  <c r="AB41" i="1"/>
  <c r="AE41" i="1" s="1"/>
  <c r="X41" i="1"/>
  <c r="W41" i="1"/>
  <c r="Z41" i="1" s="1"/>
  <c r="V41" i="1"/>
  <c r="U41" i="1"/>
  <c r="W40" i="1"/>
  <c r="V40" i="1"/>
  <c r="U40" i="1"/>
  <c r="AD39" i="1"/>
  <c r="AC39" i="1"/>
  <c r="AB39" i="1"/>
  <c r="W39" i="1"/>
  <c r="V39" i="1"/>
  <c r="U39" i="1"/>
  <c r="AD38" i="1"/>
  <c r="AC38" i="1"/>
  <c r="AB38" i="1"/>
  <c r="W38" i="1"/>
  <c r="Z36" i="1" s="1"/>
  <c r="V38" i="1"/>
  <c r="U38" i="1"/>
  <c r="AD37" i="1"/>
  <c r="AC37" i="1"/>
  <c r="AB37" i="1"/>
  <c r="W37" i="1"/>
  <c r="V37" i="1"/>
  <c r="U37" i="1"/>
  <c r="AE36" i="1"/>
  <c r="AD36" i="1"/>
  <c r="AG36" i="1" s="1"/>
  <c r="AC36" i="1"/>
  <c r="AF36" i="1" s="1"/>
  <c r="AB36" i="1"/>
  <c r="Y36" i="1"/>
  <c r="W36" i="1"/>
  <c r="V36" i="1"/>
  <c r="U36" i="1"/>
  <c r="X36" i="1" s="1"/>
  <c r="W35" i="1"/>
  <c r="V35" i="1"/>
  <c r="U35" i="1"/>
  <c r="AD34" i="1"/>
  <c r="AC34" i="1"/>
  <c r="AB34" i="1"/>
  <c r="W34" i="1"/>
  <c r="V34" i="1"/>
  <c r="U34" i="1"/>
  <c r="AD33" i="1"/>
  <c r="AC33" i="1"/>
  <c r="AB33" i="1"/>
  <c r="W33" i="1"/>
  <c r="V33" i="1"/>
  <c r="U33" i="1"/>
  <c r="AD32" i="1"/>
  <c r="AC32" i="1"/>
  <c r="AB32" i="1"/>
  <c r="W32" i="1"/>
  <c r="V32" i="1"/>
  <c r="U32" i="1"/>
  <c r="AF31" i="1"/>
  <c r="AE31" i="1"/>
  <c r="AD31" i="1"/>
  <c r="AG31" i="1" s="1"/>
  <c r="AC31" i="1"/>
  <c r="AB31" i="1"/>
  <c r="Z31" i="1"/>
  <c r="W31" i="1"/>
  <c r="V31" i="1"/>
  <c r="Y31" i="1" s="1"/>
  <c r="U31" i="1"/>
  <c r="X31" i="1" s="1"/>
  <c r="W30" i="1"/>
  <c r="V30" i="1"/>
  <c r="U30" i="1"/>
  <c r="AD29" i="1"/>
  <c r="AC29" i="1"/>
  <c r="AB29" i="1"/>
  <c r="W29" i="1"/>
  <c r="V29" i="1"/>
  <c r="U29" i="1"/>
  <c r="AD28" i="1"/>
  <c r="AC28" i="1"/>
  <c r="AB28" i="1"/>
  <c r="W28" i="1"/>
  <c r="V28" i="1"/>
  <c r="U28" i="1"/>
  <c r="X26" i="1" s="1"/>
  <c r="AD27" i="1"/>
  <c r="AC27" i="1"/>
  <c r="AB27" i="1"/>
  <c r="W27" i="1"/>
  <c r="V27" i="1"/>
  <c r="U27" i="1"/>
  <c r="AG26" i="1"/>
  <c r="AF26" i="1"/>
  <c r="AD26" i="1"/>
  <c r="AC26" i="1"/>
  <c r="AB26" i="1"/>
  <c r="AE26" i="1" s="1"/>
  <c r="W26" i="1"/>
  <c r="Z26" i="1" s="1"/>
  <c r="V26" i="1"/>
  <c r="Y26" i="1" s="1"/>
  <c r="U26" i="1"/>
  <c r="W25" i="1"/>
  <c r="V25" i="1"/>
  <c r="U25" i="1"/>
  <c r="AD24" i="1"/>
  <c r="AC24" i="1"/>
  <c r="AB24" i="1"/>
  <c r="W24" i="1"/>
  <c r="V24" i="1"/>
  <c r="U24" i="1"/>
  <c r="AD23" i="1"/>
  <c r="AC23" i="1"/>
  <c r="AB23" i="1"/>
  <c r="W23" i="1"/>
  <c r="V23" i="1"/>
  <c r="Y21" i="1" s="1"/>
  <c r="U23" i="1"/>
  <c r="AD22" i="1"/>
  <c r="AC22" i="1"/>
  <c r="AB22" i="1"/>
  <c r="AE21" i="1" s="1"/>
  <c r="W22" i="1"/>
  <c r="V22" i="1"/>
  <c r="U22" i="1"/>
  <c r="AG21" i="1"/>
  <c r="AD21" i="1"/>
  <c r="AC21" i="1"/>
  <c r="AF21" i="1" s="1"/>
  <c r="AB21" i="1"/>
  <c r="X21" i="1"/>
  <c r="W21" i="1"/>
  <c r="Z21" i="1" s="1"/>
  <c r="V21" i="1"/>
  <c r="U21" i="1"/>
  <c r="W20" i="1"/>
  <c r="V20" i="1"/>
  <c r="U20" i="1"/>
  <c r="AD19" i="1"/>
  <c r="AC19" i="1"/>
  <c r="AB19" i="1"/>
  <c r="W19" i="1"/>
  <c r="V19" i="1"/>
  <c r="U19" i="1"/>
  <c r="AD18" i="1"/>
  <c r="AC18" i="1"/>
  <c r="AB18" i="1"/>
  <c r="W18" i="1"/>
  <c r="Z16" i="1" s="1"/>
  <c r="V18" i="1"/>
  <c r="U18" i="1"/>
  <c r="AD17" i="1"/>
  <c r="AC17" i="1"/>
  <c r="AB17" i="1"/>
  <c r="W17" i="1"/>
  <c r="V17" i="1"/>
  <c r="U17" i="1"/>
  <c r="AE16" i="1"/>
  <c r="AD16" i="1"/>
  <c r="AG16" i="1" s="1"/>
  <c r="AC16" i="1"/>
  <c r="AF16" i="1" s="1"/>
  <c r="AB16" i="1"/>
  <c r="Y16" i="1"/>
  <c r="W16" i="1"/>
  <c r="V16" i="1"/>
  <c r="U16" i="1"/>
  <c r="X16" i="1" s="1"/>
  <c r="W15" i="1"/>
  <c r="V15" i="1"/>
  <c r="U15" i="1"/>
  <c r="AD14" i="1"/>
  <c r="AC14" i="1"/>
  <c r="AB14" i="1"/>
  <c r="W14" i="1"/>
  <c r="V14" i="1"/>
  <c r="U14" i="1"/>
  <c r="AD13" i="1"/>
  <c r="AC13" i="1"/>
  <c r="AB13" i="1"/>
  <c r="W13" i="1"/>
  <c r="V13" i="1"/>
  <c r="U13" i="1"/>
  <c r="AD12" i="1"/>
  <c r="AC12" i="1"/>
  <c r="AB12" i="1"/>
  <c r="W12" i="1"/>
  <c r="V12" i="1"/>
  <c r="U12" i="1"/>
  <c r="AF11" i="1"/>
  <c r="AE11" i="1"/>
  <c r="AD11" i="1"/>
  <c r="AG11" i="1" s="1"/>
  <c r="AC11" i="1"/>
  <c r="AB11" i="1"/>
  <c r="Z11" i="1"/>
  <c r="W11" i="1"/>
  <c r="V11" i="1"/>
  <c r="Y11" i="1" s="1"/>
  <c r="U11" i="1"/>
  <c r="X11" i="1" s="1"/>
  <c r="W10" i="1"/>
  <c r="V10" i="1"/>
  <c r="U10" i="1"/>
  <c r="AD9" i="1"/>
  <c r="AC9" i="1"/>
  <c r="AB9" i="1"/>
  <c r="W9" i="1"/>
  <c r="V9" i="1"/>
  <c r="U9" i="1"/>
  <c r="AD8" i="1"/>
  <c r="AC8" i="1"/>
  <c r="AB8" i="1"/>
  <c r="W8" i="1"/>
  <c r="V8" i="1"/>
  <c r="U8" i="1"/>
  <c r="X6" i="1" s="1"/>
  <c r="AD7" i="1"/>
  <c r="AC7" i="1"/>
  <c r="AB7" i="1"/>
  <c r="W7" i="1"/>
  <c r="V7" i="1"/>
  <c r="U7" i="1"/>
  <c r="AG6" i="1"/>
  <c r="AF6" i="1"/>
  <c r="AD6" i="1"/>
  <c r="AC6" i="1"/>
  <c r="AB6" i="1"/>
  <c r="AE6" i="1" s="1"/>
  <c r="W6" i="1"/>
  <c r="Z6" i="1" s="1"/>
  <c r="V6" i="1"/>
  <c r="Y6" i="1" s="1"/>
  <c r="U6" i="1"/>
</calcChain>
</file>

<file path=xl/sharedStrings.xml><?xml version="1.0" encoding="utf-8"?>
<sst xmlns="http://schemas.openxmlformats.org/spreadsheetml/2006/main" count="204" uniqueCount="82">
  <si>
    <t>FIXED STATION PRINCE 5 CHL RESULTS 2002</t>
  </si>
  <si>
    <t xml:space="preserve">Nutrient </t>
  </si>
  <si>
    <t>EXTRACTED CHLOROPHYLL</t>
  </si>
  <si>
    <t>Orion Meter</t>
  </si>
  <si>
    <t xml:space="preserve">Integrating </t>
  </si>
  <si>
    <t>Column</t>
  </si>
  <si>
    <t>LATITUDE: 44 56.00</t>
  </si>
  <si>
    <t>In Situ</t>
  </si>
  <si>
    <t>Discrete</t>
  </si>
  <si>
    <t>Depth</t>
  </si>
  <si>
    <t>Range</t>
  </si>
  <si>
    <t>0 - 50 M</t>
  </si>
  <si>
    <t>LONGITUDE: 66 51.00</t>
  </si>
  <si>
    <t>BOTTLE</t>
  </si>
  <si>
    <t>COLUMN</t>
  </si>
  <si>
    <t>0 - 50m</t>
  </si>
  <si>
    <t>Oxygen</t>
  </si>
  <si>
    <t>Nutrients</t>
  </si>
  <si>
    <t>Values</t>
  </si>
  <si>
    <t>Integrated</t>
  </si>
  <si>
    <t>DATE</t>
  </si>
  <si>
    <t>TIME</t>
  </si>
  <si>
    <t>VESSEL</t>
  </si>
  <si>
    <t>ID</t>
  </si>
  <si>
    <t>DEPTH</t>
  </si>
  <si>
    <t>CHL</t>
  </si>
  <si>
    <t>PHAEO</t>
  </si>
  <si>
    <t>INT.CHL</t>
  </si>
  <si>
    <t>J. DAY</t>
  </si>
  <si>
    <t>ml/l</t>
  </si>
  <si>
    <t>uMol/l</t>
  </si>
  <si>
    <t>Nitrate</t>
  </si>
  <si>
    <t>S</t>
  </si>
  <si>
    <t>P</t>
  </si>
  <si>
    <t>Amm.</t>
  </si>
  <si>
    <t>Nitrite</t>
  </si>
  <si>
    <t>N</t>
  </si>
  <si>
    <t>Pandalus</t>
  </si>
  <si>
    <t>:</t>
  </si>
  <si>
    <t>CRUISE</t>
  </si>
  <si>
    <t>BOTTLE_ID</t>
  </si>
  <si>
    <t>Z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</si>
  <si>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</si>
  <si>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</si>
  <si>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</si>
  <si>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</si>
  <si>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2002669_chlsum.xls</t>
    </r>
  </si>
  <si>
    <t>located in \\dcnsbiona01a\BIODataSvcSrc\BIOCHEMInventory\Data_by_Year_and_Cruise\2000-2009\2002\BCD2002669\Files from BIOdatainfo</t>
  </si>
  <si>
    <t>Modifications to "2002669_chlsum_original" sheet for headers made so they could be easily read by Gordana Lazin's R script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</si>
  <si>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</si>
  <si>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</si>
  <si>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</si>
  <si>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</si>
  <si>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</si>
  <si>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</si>
  <si>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</si>
  <si>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</si>
  <si>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</si>
  <si>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</si>
  <si>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</si>
  <si>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</si>
  <si>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o2_ml</t>
  </si>
  <si>
    <t>o2_um</t>
  </si>
  <si>
    <t>SiO4_Tech_F</t>
  </si>
  <si>
    <t>PO4_Tech_F</t>
  </si>
  <si>
    <t>NH3_Tech_F</t>
  </si>
  <si>
    <t>NO2_Tech_F</t>
  </si>
  <si>
    <t>Reid Steele, 8 July 2020</t>
  </si>
  <si>
    <t>This BiolSums file was outdated, missing 2 CTD casts from the end of the year and all nutrient data</t>
  </si>
  <si>
    <r>
      <rPr>
        <b/>
        <sz val="10"/>
        <rFont val="Arial"/>
        <family val="2"/>
      </rPr>
      <t>BIOLSUMS_FOR_RELOAD</t>
    </r>
    <r>
      <rPr>
        <sz val="10"/>
        <rFont val="Arial"/>
        <family val="2"/>
      </rPr>
      <t xml:space="preserve"> was edited accordingly</t>
    </r>
  </si>
  <si>
    <r>
      <t xml:space="preserve">2002669_chlsum_original has been replaced with sheet P5_PLT from </t>
    </r>
    <r>
      <rPr>
        <b/>
        <sz val="10"/>
        <rFont val="Arial"/>
        <family val="2"/>
      </rPr>
      <t>Prince5_chlsum_2002more.xls</t>
    </r>
  </si>
  <si>
    <t xml:space="preserve">NO CTD </t>
  </si>
  <si>
    <t>This time</t>
  </si>
  <si>
    <t>Reid Steele, 22 July 2020</t>
  </si>
  <si>
    <t>Relocated data from Dec 31 in BCD2002669 to Jan 3 in BCD2003669 based on CTD logs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</si>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</sst>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15" fontId="0" fillId="0" borderId="0" xfId="0" applyNumberFormat="1"/>
    <xf numFmtId="0" fontId="2" fillId="0" borderId="0" xfId="0" applyFont="1"/>
    <xf numFmtId="15" fontId="5" fillId="0" borderId="0" xfId="0" applyNumberFormat="1" applyFont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1" fontId="5" fillId="0" borderId="0" xfId="0" applyNumberFormat="1" applyFont="1" applyBorder="1" applyAlignment="1">
      <alignment horizontal="center"/>
    </xf>
    <xf numFmtId="21" fontId="0" fillId="0" borderId="0" xfId="0" applyNumberFormat="1"/>
    <xf numFmtId="0" fontId="4" fillId="0" borderId="0" xfId="0" applyFont="1"/>
    <xf numFmtId="15" fontId="4" fillId="0" borderId="0" xfId="0" applyNumberFormat="1" applyFont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1" fontId="4" fillId="0" borderId="0" xfId="0" applyNumberFormat="1" applyFont="1"/>
    <xf numFmtId="15" fontId="2" fillId="0" borderId="0" xfId="0" applyNumberFormat="1" applyFont="1"/>
    <xf numFmtId="21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center"/>
    </xf>
    <xf numFmtId="14" fontId="0" fillId="0" borderId="0" xfId="0" applyNumberFormat="1"/>
    <xf numFmtId="15" fontId="4" fillId="0" borderId="0" xfId="0" applyNumberFormat="1" applyFont="1" applyAlignment="1">
      <alignment horizontal="center"/>
    </xf>
    <xf numFmtId="164" fontId="0" fillId="0" borderId="0" xfId="0" applyNumberFormat="1" applyBorder="1"/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Alignment="1"/>
    <xf numFmtId="164" fontId="0" fillId="0" borderId="0" xfId="0" applyNumberFormat="1" applyAlignment="1"/>
    <xf numFmtId="21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536"/>
  <sheetViews>
    <sheetView workbookViewId="0">
      <selection activeCell="M30" sqref="M30"/>
    </sheetView>
  </sheetViews>
  <sheetFormatPr defaultRowHeight="13.2" x14ac:dyDescent="0.25"/>
  <cols>
    <col min="1" max="1" width="11.109375" style="4" bestFit="1" customWidth="1"/>
    <col min="2" max="2" width="11.109375" style="16" customWidth="1"/>
    <col min="3" max="3" width="11.109375" style="4" customWidth="1"/>
    <col min="4" max="4" width="9.109375" style="19" customWidth="1"/>
    <col min="6" max="7" width="9.109375" style="11" customWidth="1"/>
    <col min="8" max="8" width="9.109375" style="20" customWidth="1"/>
    <col min="9" max="9" width="9.33203125" style="21" customWidth="1"/>
    <col min="10" max="10" width="9.33203125" style="20" customWidth="1"/>
    <col min="11" max="11" width="9.33203125" style="21" customWidth="1"/>
    <col min="14" max="19" width="9.109375" style="17" customWidth="1"/>
    <col min="257" max="257" width="11.109375" bestFit="1" customWidth="1"/>
    <col min="258" max="259" width="11.109375" customWidth="1"/>
    <col min="260" max="260" width="9.109375" customWidth="1"/>
    <col min="262" max="264" width="9.109375" customWidth="1"/>
    <col min="265" max="267" width="9.33203125" customWidth="1"/>
    <col min="270" max="275" width="9.109375" customWidth="1"/>
    <col min="513" max="513" width="11.109375" bestFit="1" customWidth="1"/>
    <col min="514" max="515" width="11.109375" customWidth="1"/>
    <col min="516" max="516" width="9.109375" customWidth="1"/>
    <col min="518" max="520" width="9.109375" customWidth="1"/>
    <col min="521" max="523" width="9.33203125" customWidth="1"/>
    <col min="526" max="531" width="9.109375" customWidth="1"/>
    <col min="769" max="769" width="11.109375" bestFit="1" customWidth="1"/>
    <col min="770" max="771" width="11.109375" customWidth="1"/>
    <col min="772" max="772" width="9.109375" customWidth="1"/>
    <col min="774" max="776" width="9.109375" customWidth="1"/>
    <col min="777" max="779" width="9.33203125" customWidth="1"/>
    <col min="782" max="787" width="9.109375" customWidth="1"/>
    <col min="1025" max="1025" width="11.109375" bestFit="1" customWidth="1"/>
    <col min="1026" max="1027" width="11.109375" customWidth="1"/>
    <col min="1028" max="1028" width="9.109375" customWidth="1"/>
    <col min="1030" max="1032" width="9.109375" customWidth="1"/>
    <col min="1033" max="1035" width="9.33203125" customWidth="1"/>
    <col min="1038" max="1043" width="9.109375" customWidth="1"/>
    <col min="1281" max="1281" width="11.109375" bestFit="1" customWidth="1"/>
    <col min="1282" max="1283" width="11.109375" customWidth="1"/>
    <col min="1284" max="1284" width="9.109375" customWidth="1"/>
    <col min="1286" max="1288" width="9.109375" customWidth="1"/>
    <col min="1289" max="1291" width="9.33203125" customWidth="1"/>
    <col min="1294" max="1299" width="9.109375" customWidth="1"/>
    <col min="1537" max="1537" width="11.109375" bestFit="1" customWidth="1"/>
    <col min="1538" max="1539" width="11.109375" customWidth="1"/>
    <col min="1540" max="1540" width="9.109375" customWidth="1"/>
    <col min="1542" max="1544" width="9.109375" customWidth="1"/>
    <col min="1545" max="1547" width="9.33203125" customWidth="1"/>
    <col min="1550" max="1555" width="9.109375" customWidth="1"/>
    <col min="1793" max="1793" width="11.109375" bestFit="1" customWidth="1"/>
    <col min="1794" max="1795" width="11.109375" customWidth="1"/>
    <col min="1796" max="1796" width="9.109375" customWidth="1"/>
    <col min="1798" max="1800" width="9.109375" customWidth="1"/>
    <col min="1801" max="1803" width="9.33203125" customWidth="1"/>
    <col min="1806" max="1811" width="9.109375" customWidth="1"/>
    <col min="2049" max="2049" width="11.109375" bestFit="1" customWidth="1"/>
    <col min="2050" max="2051" width="11.109375" customWidth="1"/>
    <col min="2052" max="2052" width="9.109375" customWidth="1"/>
    <col min="2054" max="2056" width="9.109375" customWidth="1"/>
    <col min="2057" max="2059" width="9.33203125" customWidth="1"/>
    <col min="2062" max="2067" width="9.109375" customWidth="1"/>
    <col min="2305" max="2305" width="11.109375" bestFit="1" customWidth="1"/>
    <col min="2306" max="2307" width="11.109375" customWidth="1"/>
    <col min="2308" max="2308" width="9.109375" customWidth="1"/>
    <col min="2310" max="2312" width="9.109375" customWidth="1"/>
    <col min="2313" max="2315" width="9.33203125" customWidth="1"/>
    <col min="2318" max="2323" width="9.109375" customWidth="1"/>
    <col min="2561" max="2561" width="11.109375" bestFit="1" customWidth="1"/>
    <col min="2562" max="2563" width="11.109375" customWidth="1"/>
    <col min="2564" max="2564" width="9.109375" customWidth="1"/>
    <col min="2566" max="2568" width="9.109375" customWidth="1"/>
    <col min="2569" max="2571" width="9.33203125" customWidth="1"/>
    <col min="2574" max="2579" width="9.109375" customWidth="1"/>
    <col min="2817" max="2817" width="11.109375" bestFit="1" customWidth="1"/>
    <col min="2818" max="2819" width="11.109375" customWidth="1"/>
    <col min="2820" max="2820" width="9.109375" customWidth="1"/>
    <col min="2822" max="2824" width="9.109375" customWidth="1"/>
    <col min="2825" max="2827" width="9.33203125" customWidth="1"/>
    <col min="2830" max="2835" width="9.109375" customWidth="1"/>
    <col min="3073" max="3073" width="11.109375" bestFit="1" customWidth="1"/>
    <col min="3074" max="3075" width="11.109375" customWidth="1"/>
    <col min="3076" max="3076" width="9.109375" customWidth="1"/>
    <col min="3078" max="3080" width="9.109375" customWidth="1"/>
    <col min="3081" max="3083" width="9.33203125" customWidth="1"/>
    <col min="3086" max="3091" width="9.109375" customWidth="1"/>
    <col min="3329" max="3329" width="11.109375" bestFit="1" customWidth="1"/>
    <col min="3330" max="3331" width="11.109375" customWidth="1"/>
    <col min="3332" max="3332" width="9.109375" customWidth="1"/>
    <col min="3334" max="3336" width="9.109375" customWidth="1"/>
    <col min="3337" max="3339" width="9.33203125" customWidth="1"/>
    <col min="3342" max="3347" width="9.109375" customWidth="1"/>
    <col min="3585" max="3585" width="11.109375" bestFit="1" customWidth="1"/>
    <col min="3586" max="3587" width="11.109375" customWidth="1"/>
    <col min="3588" max="3588" width="9.109375" customWidth="1"/>
    <col min="3590" max="3592" width="9.109375" customWidth="1"/>
    <col min="3593" max="3595" width="9.33203125" customWidth="1"/>
    <col min="3598" max="3603" width="9.109375" customWidth="1"/>
    <col min="3841" max="3841" width="11.109375" bestFit="1" customWidth="1"/>
    <col min="3842" max="3843" width="11.109375" customWidth="1"/>
    <col min="3844" max="3844" width="9.109375" customWidth="1"/>
    <col min="3846" max="3848" width="9.109375" customWidth="1"/>
    <col min="3849" max="3851" width="9.33203125" customWidth="1"/>
    <col min="3854" max="3859" width="9.109375" customWidth="1"/>
    <col min="4097" max="4097" width="11.109375" bestFit="1" customWidth="1"/>
    <col min="4098" max="4099" width="11.109375" customWidth="1"/>
    <col min="4100" max="4100" width="9.109375" customWidth="1"/>
    <col min="4102" max="4104" width="9.109375" customWidth="1"/>
    <col min="4105" max="4107" width="9.33203125" customWidth="1"/>
    <col min="4110" max="4115" width="9.109375" customWidth="1"/>
    <col min="4353" max="4353" width="11.109375" bestFit="1" customWidth="1"/>
    <col min="4354" max="4355" width="11.109375" customWidth="1"/>
    <col min="4356" max="4356" width="9.109375" customWidth="1"/>
    <col min="4358" max="4360" width="9.109375" customWidth="1"/>
    <col min="4361" max="4363" width="9.33203125" customWidth="1"/>
    <col min="4366" max="4371" width="9.109375" customWidth="1"/>
    <col min="4609" max="4609" width="11.109375" bestFit="1" customWidth="1"/>
    <col min="4610" max="4611" width="11.109375" customWidth="1"/>
    <col min="4612" max="4612" width="9.109375" customWidth="1"/>
    <col min="4614" max="4616" width="9.109375" customWidth="1"/>
    <col min="4617" max="4619" width="9.33203125" customWidth="1"/>
    <col min="4622" max="4627" width="9.109375" customWidth="1"/>
    <col min="4865" max="4865" width="11.109375" bestFit="1" customWidth="1"/>
    <col min="4866" max="4867" width="11.109375" customWidth="1"/>
    <col min="4868" max="4868" width="9.109375" customWidth="1"/>
    <col min="4870" max="4872" width="9.109375" customWidth="1"/>
    <col min="4873" max="4875" width="9.33203125" customWidth="1"/>
    <col min="4878" max="4883" width="9.109375" customWidth="1"/>
    <col min="5121" max="5121" width="11.109375" bestFit="1" customWidth="1"/>
    <col min="5122" max="5123" width="11.109375" customWidth="1"/>
    <col min="5124" max="5124" width="9.109375" customWidth="1"/>
    <col min="5126" max="5128" width="9.109375" customWidth="1"/>
    <col min="5129" max="5131" width="9.33203125" customWidth="1"/>
    <col min="5134" max="5139" width="9.109375" customWidth="1"/>
    <col min="5377" max="5377" width="11.109375" bestFit="1" customWidth="1"/>
    <col min="5378" max="5379" width="11.109375" customWidth="1"/>
    <col min="5380" max="5380" width="9.109375" customWidth="1"/>
    <col min="5382" max="5384" width="9.109375" customWidth="1"/>
    <col min="5385" max="5387" width="9.33203125" customWidth="1"/>
    <col min="5390" max="5395" width="9.109375" customWidth="1"/>
    <col min="5633" max="5633" width="11.109375" bestFit="1" customWidth="1"/>
    <col min="5634" max="5635" width="11.109375" customWidth="1"/>
    <col min="5636" max="5636" width="9.109375" customWidth="1"/>
    <col min="5638" max="5640" width="9.109375" customWidth="1"/>
    <col min="5641" max="5643" width="9.33203125" customWidth="1"/>
    <col min="5646" max="5651" width="9.109375" customWidth="1"/>
    <col min="5889" max="5889" width="11.109375" bestFit="1" customWidth="1"/>
    <col min="5890" max="5891" width="11.109375" customWidth="1"/>
    <col min="5892" max="5892" width="9.109375" customWidth="1"/>
    <col min="5894" max="5896" width="9.109375" customWidth="1"/>
    <col min="5897" max="5899" width="9.33203125" customWidth="1"/>
    <col min="5902" max="5907" width="9.109375" customWidth="1"/>
    <col min="6145" max="6145" width="11.109375" bestFit="1" customWidth="1"/>
    <col min="6146" max="6147" width="11.109375" customWidth="1"/>
    <col min="6148" max="6148" width="9.109375" customWidth="1"/>
    <col min="6150" max="6152" width="9.109375" customWidth="1"/>
    <col min="6153" max="6155" width="9.33203125" customWidth="1"/>
    <col min="6158" max="6163" width="9.109375" customWidth="1"/>
    <col min="6401" max="6401" width="11.109375" bestFit="1" customWidth="1"/>
    <col min="6402" max="6403" width="11.109375" customWidth="1"/>
    <col min="6404" max="6404" width="9.109375" customWidth="1"/>
    <col min="6406" max="6408" width="9.109375" customWidth="1"/>
    <col min="6409" max="6411" width="9.33203125" customWidth="1"/>
    <col min="6414" max="6419" width="9.109375" customWidth="1"/>
    <col min="6657" max="6657" width="11.109375" bestFit="1" customWidth="1"/>
    <col min="6658" max="6659" width="11.109375" customWidth="1"/>
    <col min="6660" max="6660" width="9.109375" customWidth="1"/>
    <col min="6662" max="6664" width="9.109375" customWidth="1"/>
    <col min="6665" max="6667" width="9.33203125" customWidth="1"/>
    <col min="6670" max="6675" width="9.109375" customWidth="1"/>
    <col min="6913" max="6913" width="11.109375" bestFit="1" customWidth="1"/>
    <col min="6914" max="6915" width="11.109375" customWidth="1"/>
    <col min="6916" max="6916" width="9.109375" customWidth="1"/>
    <col min="6918" max="6920" width="9.109375" customWidth="1"/>
    <col min="6921" max="6923" width="9.33203125" customWidth="1"/>
    <col min="6926" max="6931" width="9.109375" customWidth="1"/>
    <col min="7169" max="7169" width="11.109375" bestFit="1" customWidth="1"/>
    <col min="7170" max="7171" width="11.109375" customWidth="1"/>
    <col min="7172" max="7172" width="9.109375" customWidth="1"/>
    <col min="7174" max="7176" width="9.109375" customWidth="1"/>
    <col min="7177" max="7179" width="9.33203125" customWidth="1"/>
    <col min="7182" max="7187" width="9.109375" customWidth="1"/>
    <col min="7425" max="7425" width="11.109375" bestFit="1" customWidth="1"/>
    <col min="7426" max="7427" width="11.109375" customWidth="1"/>
    <col min="7428" max="7428" width="9.109375" customWidth="1"/>
    <col min="7430" max="7432" width="9.109375" customWidth="1"/>
    <col min="7433" max="7435" width="9.33203125" customWidth="1"/>
    <col min="7438" max="7443" width="9.109375" customWidth="1"/>
    <col min="7681" max="7681" width="11.109375" bestFit="1" customWidth="1"/>
    <col min="7682" max="7683" width="11.109375" customWidth="1"/>
    <col min="7684" max="7684" width="9.109375" customWidth="1"/>
    <col min="7686" max="7688" width="9.109375" customWidth="1"/>
    <col min="7689" max="7691" width="9.33203125" customWidth="1"/>
    <col min="7694" max="7699" width="9.109375" customWidth="1"/>
    <col min="7937" max="7937" width="11.109375" bestFit="1" customWidth="1"/>
    <col min="7938" max="7939" width="11.109375" customWidth="1"/>
    <col min="7940" max="7940" width="9.109375" customWidth="1"/>
    <col min="7942" max="7944" width="9.109375" customWidth="1"/>
    <col min="7945" max="7947" width="9.33203125" customWidth="1"/>
    <col min="7950" max="7955" width="9.109375" customWidth="1"/>
    <col min="8193" max="8193" width="11.109375" bestFit="1" customWidth="1"/>
    <col min="8194" max="8195" width="11.109375" customWidth="1"/>
    <col min="8196" max="8196" width="9.109375" customWidth="1"/>
    <col min="8198" max="8200" width="9.109375" customWidth="1"/>
    <col min="8201" max="8203" width="9.33203125" customWidth="1"/>
    <col min="8206" max="8211" width="9.109375" customWidth="1"/>
    <col min="8449" max="8449" width="11.109375" bestFit="1" customWidth="1"/>
    <col min="8450" max="8451" width="11.109375" customWidth="1"/>
    <col min="8452" max="8452" width="9.109375" customWidth="1"/>
    <col min="8454" max="8456" width="9.109375" customWidth="1"/>
    <col min="8457" max="8459" width="9.33203125" customWidth="1"/>
    <col min="8462" max="8467" width="9.109375" customWidth="1"/>
    <col min="8705" max="8705" width="11.109375" bestFit="1" customWidth="1"/>
    <col min="8706" max="8707" width="11.109375" customWidth="1"/>
    <col min="8708" max="8708" width="9.109375" customWidth="1"/>
    <col min="8710" max="8712" width="9.109375" customWidth="1"/>
    <col min="8713" max="8715" width="9.33203125" customWidth="1"/>
    <col min="8718" max="8723" width="9.109375" customWidth="1"/>
    <col min="8961" max="8961" width="11.109375" bestFit="1" customWidth="1"/>
    <col min="8962" max="8963" width="11.109375" customWidth="1"/>
    <col min="8964" max="8964" width="9.109375" customWidth="1"/>
    <col min="8966" max="8968" width="9.109375" customWidth="1"/>
    <col min="8969" max="8971" width="9.33203125" customWidth="1"/>
    <col min="8974" max="8979" width="9.109375" customWidth="1"/>
    <col min="9217" max="9217" width="11.109375" bestFit="1" customWidth="1"/>
    <col min="9218" max="9219" width="11.109375" customWidth="1"/>
    <col min="9220" max="9220" width="9.109375" customWidth="1"/>
    <col min="9222" max="9224" width="9.109375" customWidth="1"/>
    <col min="9225" max="9227" width="9.33203125" customWidth="1"/>
    <col min="9230" max="9235" width="9.109375" customWidth="1"/>
    <col min="9473" max="9473" width="11.109375" bestFit="1" customWidth="1"/>
    <col min="9474" max="9475" width="11.109375" customWidth="1"/>
    <col min="9476" max="9476" width="9.109375" customWidth="1"/>
    <col min="9478" max="9480" width="9.109375" customWidth="1"/>
    <col min="9481" max="9483" width="9.33203125" customWidth="1"/>
    <col min="9486" max="9491" width="9.109375" customWidth="1"/>
    <col min="9729" max="9729" width="11.109375" bestFit="1" customWidth="1"/>
    <col min="9730" max="9731" width="11.109375" customWidth="1"/>
    <col min="9732" max="9732" width="9.109375" customWidth="1"/>
    <col min="9734" max="9736" width="9.109375" customWidth="1"/>
    <col min="9737" max="9739" width="9.33203125" customWidth="1"/>
    <col min="9742" max="9747" width="9.109375" customWidth="1"/>
    <col min="9985" max="9985" width="11.109375" bestFit="1" customWidth="1"/>
    <col min="9986" max="9987" width="11.109375" customWidth="1"/>
    <col min="9988" max="9988" width="9.109375" customWidth="1"/>
    <col min="9990" max="9992" width="9.109375" customWidth="1"/>
    <col min="9993" max="9995" width="9.33203125" customWidth="1"/>
    <col min="9998" max="10003" width="9.109375" customWidth="1"/>
    <col min="10241" max="10241" width="11.109375" bestFit="1" customWidth="1"/>
    <col min="10242" max="10243" width="11.109375" customWidth="1"/>
    <col min="10244" max="10244" width="9.109375" customWidth="1"/>
    <col min="10246" max="10248" width="9.109375" customWidth="1"/>
    <col min="10249" max="10251" width="9.33203125" customWidth="1"/>
    <col min="10254" max="10259" width="9.109375" customWidth="1"/>
    <col min="10497" max="10497" width="11.109375" bestFit="1" customWidth="1"/>
    <col min="10498" max="10499" width="11.109375" customWidth="1"/>
    <col min="10500" max="10500" width="9.109375" customWidth="1"/>
    <col min="10502" max="10504" width="9.109375" customWidth="1"/>
    <col min="10505" max="10507" width="9.33203125" customWidth="1"/>
    <col min="10510" max="10515" width="9.109375" customWidth="1"/>
    <col min="10753" max="10753" width="11.109375" bestFit="1" customWidth="1"/>
    <col min="10754" max="10755" width="11.109375" customWidth="1"/>
    <col min="10756" max="10756" width="9.109375" customWidth="1"/>
    <col min="10758" max="10760" width="9.109375" customWidth="1"/>
    <col min="10761" max="10763" width="9.33203125" customWidth="1"/>
    <col min="10766" max="10771" width="9.109375" customWidth="1"/>
    <col min="11009" max="11009" width="11.109375" bestFit="1" customWidth="1"/>
    <col min="11010" max="11011" width="11.109375" customWidth="1"/>
    <col min="11012" max="11012" width="9.109375" customWidth="1"/>
    <col min="11014" max="11016" width="9.109375" customWidth="1"/>
    <col min="11017" max="11019" width="9.33203125" customWidth="1"/>
    <col min="11022" max="11027" width="9.109375" customWidth="1"/>
    <col min="11265" max="11265" width="11.109375" bestFit="1" customWidth="1"/>
    <col min="11266" max="11267" width="11.109375" customWidth="1"/>
    <col min="11268" max="11268" width="9.109375" customWidth="1"/>
    <col min="11270" max="11272" width="9.109375" customWidth="1"/>
    <col min="11273" max="11275" width="9.33203125" customWidth="1"/>
    <col min="11278" max="11283" width="9.109375" customWidth="1"/>
    <col min="11521" max="11521" width="11.109375" bestFit="1" customWidth="1"/>
    <col min="11522" max="11523" width="11.109375" customWidth="1"/>
    <col min="11524" max="11524" width="9.109375" customWidth="1"/>
    <col min="11526" max="11528" width="9.109375" customWidth="1"/>
    <col min="11529" max="11531" width="9.33203125" customWidth="1"/>
    <col min="11534" max="11539" width="9.109375" customWidth="1"/>
    <col min="11777" max="11777" width="11.109375" bestFit="1" customWidth="1"/>
    <col min="11778" max="11779" width="11.109375" customWidth="1"/>
    <col min="11780" max="11780" width="9.109375" customWidth="1"/>
    <col min="11782" max="11784" width="9.109375" customWidth="1"/>
    <col min="11785" max="11787" width="9.33203125" customWidth="1"/>
    <col min="11790" max="11795" width="9.109375" customWidth="1"/>
    <col min="12033" max="12033" width="11.109375" bestFit="1" customWidth="1"/>
    <col min="12034" max="12035" width="11.109375" customWidth="1"/>
    <col min="12036" max="12036" width="9.109375" customWidth="1"/>
    <col min="12038" max="12040" width="9.109375" customWidth="1"/>
    <col min="12041" max="12043" width="9.33203125" customWidth="1"/>
    <col min="12046" max="12051" width="9.109375" customWidth="1"/>
    <col min="12289" max="12289" width="11.109375" bestFit="1" customWidth="1"/>
    <col min="12290" max="12291" width="11.109375" customWidth="1"/>
    <col min="12292" max="12292" width="9.109375" customWidth="1"/>
    <col min="12294" max="12296" width="9.109375" customWidth="1"/>
    <col min="12297" max="12299" width="9.33203125" customWidth="1"/>
    <col min="12302" max="12307" width="9.109375" customWidth="1"/>
    <col min="12545" max="12545" width="11.109375" bestFit="1" customWidth="1"/>
    <col min="12546" max="12547" width="11.109375" customWidth="1"/>
    <col min="12548" max="12548" width="9.109375" customWidth="1"/>
    <col min="12550" max="12552" width="9.109375" customWidth="1"/>
    <col min="12553" max="12555" width="9.33203125" customWidth="1"/>
    <col min="12558" max="12563" width="9.109375" customWidth="1"/>
    <col min="12801" max="12801" width="11.109375" bestFit="1" customWidth="1"/>
    <col min="12802" max="12803" width="11.109375" customWidth="1"/>
    <col min="12804" max="12804" width="9.109375" customWidth="1"/>
    <col min="12806" max="12808" width="9.109375" customWidth="1"/>
    <col min="12809" max="12811" width="9.33203125" customWidth="1"/>
    <col min="12814" max="12819" width="9.109375" customWidth="1"/>
    <col min="13057" max="13057" width="11.109375" bestFit="1" customWidth="1"/>
    <col min="13058" max="13059" width="11.109375" customWidth="1"/>
    <col min="13060" max="13060" width="9.109375" customWidth="1"/>
    <col min="13062" max="13064" width="9.109375" customWidth="1"/>
    <col min="13065" max="13067" width="9.33203125" customWidth="1"/>
    <col min="13070" max="13075" width="9.109375" customWidth="1"/>
    <col min="13313" max="13313" width="11.109375" bestFit="1" customWidth="1"/>
    <col min="13314" max="13315" width="11.109375" customWidth="1"/>
    <col min="13316" max="13316" width="9.109375" customWidth="1"/>
    <col min="13318" max="13320" width="9.109375" customWidth="1"/>
    <col min="13321" max="13323" width="9.33203125" customWidth="1"/>
    <col min="13326" max="13331" width="9.109375" customWidth="1"/>
    <col min="13569" max="13569" width="11.109375" bestFit="1" customWidth="1"/>
    <col min="13570" max="13571" width="11.109375" customWidth="1"/>
    <col min="13572" max="13572" width="9.109375" customWidth="1"/>
    <col min="13574" max="13576" width="9.109375" customWidth="1"/>
    <col min="13577" max="13579" width="9.33203125" customWidth="1"/>
    <col min="13582" max="13587" width="9.109375" customWidth="1"/>
    <col min="13825" max="13825" width="11.109375" bestFit="1" customWidth="1"/>
    <col min="13826" max="13827" width="11.109375" customWidth="1"/>
    <col min="13828" max="13828" width="9.109375" customWidth="1"/>
    <col min="13830" max="13832" width="9.109375" customWidth="1"/>
    <col min="13833" max="13835" width="9.33203125" customWidth="1"/>
    <col min="13838" max="13843" width="9.109375" customWidth="1"/>
    <col min="14081" max="14081" width="11.109375" bestFit="1" customWidth="1"/>
    <col min="14082" max="14083" width="11.109375" customWidth="1"/>
    <col min="14084" max="14084" width="9.109375" customWidth="1"/>
    <col min="14086" max="14088" width="9.109375" customWidth="1"/>
    <col min="14089" max="14091" width="9.33203125" customWidth="1"/>
    <col min="14094" max="14099" width="9.109375" customWidth="1"/>
    <col min="14337" max="14337" width="11.109375" bestFit="1" customWidth="1"/>
    <col min="14338" max="14339" width="11.109375" customWidth="1"/>
    <col min="14340" max="14340" width="9.109375" customWidth="1"/>
    <col min="14342" max="14344" width="9.109375" customWidth="1"/>
    <col min="14345" max="14347" width="9.33203125" customWidth="1"/>
    <col min="14350" max="14355" width="9.109375" customWidth="1"/>
    <col min="14593" max="14593" width="11.109375" bestFit="1" customWidth="1"/>
    <col min="14594" max="14595" width="11.109375" customWidth="1"/>
    <col min="14596" max="14596" width="9.109375" customWidth="1"/>
    <col min="14598" max="14600" width="9.109375" customWidth="1"/>
    <col min="14601" max="14603" width="9.33203125" customWidth="1"/>
    <col min="14606" max="14611" width="9.109375" customWidth="1"/>
    <col min="14849" max="14849" width="11.109375" bestFit="1" customWidth="1"/>
    <col min="14850" max="14851" width="11.109375" customWidth="1"/>
    <col min="14852" max="14852" width="9.109375" customWidth="1"/>
    <col min="14854" max="14856" width="9.109375" customWidth="1"/>
    <col min="14857" max="14859" width="9.33203125" customWidth="1"/>
    <col min="14862" max="14867" width="9.109375" customWidth="1"/>
    <col min="15105" max="15105" width="11.109375" bestFit="1" customWidth="1"/>
    <col min="15106" max="15107" width="11.109375" customWidth="1"/>
    <col min="15108" max="15108" width="9.109375" customWidth="1"/>
    <col min="15110" max="15112" width="9.109375" customWidth="1"/>
    <col min="15113" max="15115" width="9.33203125" customWidth="1"/>
    <col min="15118" max="15123" width="9.109375" customWidth="1"/>
    <col min="15361" max="15361" width="11.109375" bestFit="1" customWidth="1"/>
    <col min="15362" max="15363" width="11.109375" customWidth="1"/>
    <col min="15364" max="15364" width="9.109375" customWidth="1"/>
    <col min="15366" max="15368" width="9.109375" customWidth="1"/>
    <col min="15369" max="15371" width="9.33203125" customWidth="1"/>
    <col min="15374" max="15379" width="9.109375" customWidth="1"/>
    <col min="15617" max="15617" width="11.109375" bestFit="1" customWidth="1"/>
    <col min="15618" max="15619" width="11.109375" customWidth="1"/>
    <col min="15620" max="15620" width="9.109375" customWidth="1"/>
    <col min="15622" max="15624" width="9.109375" customWidth="1"/>
    <col min="15625" max="15627" width="9.33203125" customWidth="1"/>
    <col min="15630" max="15635" width="9.109375" customWidth="1"/>
    <col min="15873" max="15873" width="11.109375" bestFit="1" customWidth="1"/>
    <col min="15874" max="15875" width="11.109375" customWidth="1"/>
    <col min="15876" max="15876" width="9.109375" customWidth="1"/>
    <col min="15878" max="15880" width="9.109375" customWidth="1"/>
    <col min="15881" max="15883" width="9.33203125" customWidth="1"/>
    <col min="15886" max="15891" width="9.109375" customWidth="1"/>
    <col min="16129" max="16129" width="11.109375" bestFit="1" customWidth="1"/>
    <col min="16130" max="16131" width="11.109375" customWidth="1"/>
    <col min="16132" max="16132" width="9.109375" customWidth="1"/>
    <col min="16134" max="16136" width="9.109375" customWidth="1"/>
    <col min="16137" max="16139" width="9.33203125" customWidth="1"/>
    <col min="16142" max="16147" width="9.109375" customWidth="1"/>
  </cols>
  <sheetData>
    <row r="1" spans="1:33" x14ac:dyDescent="0.25">
      <c r="A1" s="18" t="s">
        <v>0</v>
      </c>
      <c r="O1" s="22"/>
      <c r="P1" s="22"/>
      <c r="Q1" s="22"/>
      <c r="R1" s="22"/>
      <c r="S1" s="22"/>
      <c r="T1" s="17" t="s">
        <v>1</v>
      </c>
      <c r="V1" s="17"/>
      <c r="X1" s="17"/>
      <c r="Y1" s="17"/>
      <c r="Z1" s="17"/>
      <c r="AA1" s="17" t="s">
        <v>1</v>
      </c>
      <c r="AB1" s="17"/>
      <c r="AC1" s="17"/>
      <c r="AE1" s="17"/>
      <c r="AF1" s="17"/>
      <c r="AG1" s="17"/>
    </row>
    <row r="2" spans="1:33" x14ac:dyDescent="0.25">
      <c r="A2" s="4" t="s">
        <v>2</v>
      </c>
      <c r="M2" s="17" t="s">
        <v>3</v>
      </c>
      <c r="O2" s="22"/>
      <c r="P2" s="22"/>
      <c r="Q2" s="22"/>
      <c r="R2" s="22"/>
      <c r="S2" s="22"/>
      <c r="T2" s="17" t="s">
        <v>4</v>
      </c>
      <c r="V2" s="17" t="s">
        <v>5</v>
      </c>
      <c r="X2" s="17"/>
      <c r="Y2" s="17"/>
      <c r="Z2" s="17"/>
      <c r="AA2" s="17" t="s">
        <v>4</v>
      </c>
      <c r="AB2" s="17"/>
      <c r="AC2" s="17" t="s">
        <v>5</v>
      </c>
      <c r="AE2" s="17"/>
      <c r="AF2" s="17"/>
      <c r="AG2" s="17"/>
    </row>
    <row r="3" spans="1:33" x14ac:dyDescent="0.25">
      <c r="A3" s="4" t="s">
        <v>6</v>
      </c>
      <c r="O3" s="22"/>
      <c r="P3" s="22" t="s">
        <v>8</v>
      </c>
      <c r="Q3" s="22"/>
      <c r="R3" s="22"/>
      <c r="S3" s="22"/>
      <c r="T3" s="17" t="s">
        <v>9</v>
      </c>
      <c r="U3" s="17"/>
      <c r="V3" s="17" t="s">
        <v>10</v>
      </c>
      <c r="W3" s="17"/>
      <c r="X3" s="17"/>
      <c r="Y3" s="17" t="s">
        <v>5</v>
      </c>
      <c r="Z3" s="17"/>
      <c r="AA3" s="17" t="s">
        <v>9</v>
      </c>
      <c r="AB3" s="17"/>
      <c r="AC3" s="17" t="s">
        <v>10</v>
      </c>
      <c r="AE3" s="17"/>
      <c r="AF3" s="17" t="s">
        <v>11</v>
      </c>
      <c r="AG3" s="17"/>
    </row>
    <row r="4" spans="1:33" x14ac:dyDescent="0.25">
      <c r="A4" s="4" t="s">
        <v>12</v>
      </c>
      <c r="D4" s="23" t="s">
        <v>13</v>
      </c>
      <c r="H4" s="20" t="s">
        <v>14</v>
      </c>
      <c r="I4" s="20"/>
      <c r="J4" s="20" t="s">
        <v>15</v>
      </c>
      <c r="M4" s="17" t="s">
        <v>16</v>
      </c>
      <c r="N4" s="17" t="s">
        <v>16</v>
      </c>
      <c r="O4" s="22"/>
      <c r="P4" s="22" t="s">
        <v>17</v>
      </c>
      <c r="Q4" s="22"/>
      <c r="R4" s="22"/>
      <c r="S4" s="22"/>
      <c r="T4" s="17" t="s">
        <v>10</v>
      </c>
      <c r="U4" s="17"/>
      <c r="V4" s="17" t="s">
        <v>18</v>
      </c>
      <c r="W4" s="17"/>
      <c r="X4" s="17"/>
      <c r="Y4" s="17" t="s">
        <v>19</v>
      </c>
      <c r="Z4" s="17"/>
      <c r="AA4" s="17" t="s">
        <v>10</v>
      </c>
      <c r="AB4" s="17"/>
      <c r="AC4" s="17" t="s">
        <v>18</v>
      </c>
      <c r="AE4" s="17"/>
      <c r="AF4" s="17" t="s">
        <v>19</v>
      </c>
      <c r="AG4" s="17"/>
    </row>
    <row r="5" spans="1:33" x14ac:dyDescent="0.25">
      <c r="A5" s="18" t="s">
        <v>20</v>
      </c>
      <c r="B5" s="24" t="s">
        <v>21</v>
      </c>
      <c r="C5" s="18" t="s">
        <v>22</v>
      </c>
      <c r="D5" s="23" t="s">
        <v>23</v>
      </c>
      <c r="E5" s="17" t="s">
        <v>24</v>
      </c>
      <c r="F5" s="22" t="s">
        <v>25</v>
      </c>
      <c r="G5" s="22" t="s">
        <v>26</v>
      </c>
      <c r="H5" s="20" t="s">
        <v>27</v>
      </c>
      <c r="I5" s="20" t="s">
        <v>26</v>
      </c>
      <c r="J5" s="20" t="s">
        <v>27</v>
      </c>
      <c r="K5" s="20" t="s">
        <v>26</v>
      </c>
      <c r="L5" s="17" t="s">
        <v>28</v>
      </c>
      <c r="M5" s="17" t="s">
        <v>29</v>
      </c>
      <c r="N5" s="17" t="s">
        <v>30</v>
      </c>
      <c r="O5" s="22" t="s">
        <v>31</v>
      </c>
      <c r="P5" s="22" t="s">
        <v>32</v>
      </c>
      <c r="Q5" s="22" t="s">
        <v>33</v>
      </c>
      <c r="R5" s="22" t="s">
        <v>34</v>
      </c>
      <c r="S5" s="22" t="s">
        <v>35</v>
      </c>
      <c r="T5" s="17"/>
      <c r="U5" s="17" t="s">
        <v>36</v>
      </c>
      <c r="V5" s="17" t="s">
        <v>32</v>
      </c>
      <c r="W5" s="17" t="s">
        <v>33</v>
      </c>
      <c r="X5" s="17" t="s">
        <v>36</v>
      </c>
      <c r="Y5" s="17" t="s">
        <v>32</v>
      </c>
      <c r="Z5" s="17" t="s">
        <v>33</v>
      </c>
      <c r="AA5" s="17"/>
      <c r="AB5" s="17" t="s">
        <v>36</v>
      </c>
      <c r="AC5" s="17" t="s">
        <v>32</v>
      </c>
      <c r="AD5" s="17" t="s">
        <v>33</v>
      </c>
      <c r="AE5" s="17" t="s">
        <v>36</v>
      </c>
      <c r="AF5" s="17" t="s">
        <v>32</v>
      </c>
      <c r="AG5" s="17" t="s">
        <v>33</v>
      </c>
    </row>
    <row r="6" spans="1:33" s="5" customFormat="1" x14ac:dyDescent="0.25">
      <c r="A6" s="25">
        <v>37259</v>
      </c>
      <c r="B6" s="26">
        <v>0.60111111111111104</v>
      </c>
      <c r="C6" s="27" t="s">
        <v>37</v>
      </c>
      <c r="D6" s="28">
        <v>46317</v>
      </c>
      <c r="E6" s="29">
        <v>1</v>
      </c>
      <c r="F6" s="11">
        <v>0.29399999999999998</v>
      </c>
      <c r="G6" s="11">
        <v>0.17299999999999999</v>
      </c>
      <c r="H6" s="20">
        <v>26.604500000000002</v>
      </c>
      <c r="I6" s="21">
        <v>14.695499999999999</v>
      </c>
      <c r="J6" s="20">
        <v>14.229499999999998</v>
      </c>
      <c r="K6" s="30">
        <v>7.5854999999999997</v>
      </c>
      <c r="L6" s="5">
        <v>3</v>
      </c>
      <c r="N6" s="17"/>
      <c r="O6" s="11">
        <v>10.350999999999999</v>
      </c>
      <c r="P6" s="11">
        <v>9.0839999999999996</v>
      </c>
      <c r="Q6" s="11">
        <v>1.1779999999999999</v>
      </c>
      <c r="R6" s="11">
        <v>0.85299999999999998</v>
      </c>
      <c r="S6" s="11">
        <v>0.153</v>
      </c>
      <c r="T6">
        <v>5.5</v>
      </c>
      <c r="U6">
        <f t="shared" ref="U6:W21" si="0">($T6*O6)</f>
        <v>56.930499999999995</v>
      </c>
      <c r="V6">
        <f t="shared" si="0"/>
        <v>49.961999999999996</v>
      </c>
      <c r="W6">
        <f t="shared" si="0"/>
        <v>6.4789999999999992</v>
      </c>
      <c r="X6" s="17">
        <f>SUM(U6:U10)</f>
        <v>973.31574999999998</v>
      </c>
      <c r="Y6" s="17">
        <f>SUM(V6:V10)</f>
        <v>865.12424999999996</v>
      </c>
      <c r="Z6" s="17">
        <f>SUM(W6:W10)</f>
        <v>95.706500000000005</v>
      </c>
      <c r="AA6">
        <v>5.5</v>
      </c>
      <c r="AB6">
        <f t="shared" ref="AB6:AD9" si="1">($AA6*O6)</f>
        <v>56.930499999999995</v>
      </c>
      <c r="AC6">
        <f t="shared" si="1"/>
        <v>49.961999999999996</v>
      </c>
      <c r="AD6">
        <f t="shared" si="1"/>
        <v>6.4789999999999992</v>
      </c>
      <c r="AE6" s="17">
        <f>SUM(AB6:AB9)</f>
        <v>514.23699999999997</v>
      </c>
      <c r="AF6" s="17">
        <f>SUM(AC6:AC9)</f>
        <v>457.32299999999998</v>
      </c>
      <c r="AG6" s="17">
        <f>SUM(AD6:AD9)</f>
        <v>50.425249999999998</v>
      </c>
    </row>
    <row r="7" spans="1:33" s="5" customFormat="1" x14ac:dyDescent="0.25">
      <c r="A7" s="25"/>
      <c r="B7" s="26"/>
      <c r="D7" s="28">
        <v>46319</v>
      </c>
      <c r="E7" s="29">
        <v>10</v>
      </c>
      <c r="F7" s="11">
        <v>0.3</v>
      </c>
      <c r="G7" s="11">
        <v>0.16700000000000001</v>
      </c>
      <c r="H7" s="20"/>
      <c r="I7" s="30"/>
      <c r="N7" s="17"/>
      <c r="O7" s="11">
        <v>10.396999999999998</v>
      </c>
      <c r="P7" s="11">
        <v>9.2104999999999997</v>
      </c>
      <c r="Q7" s="11">
        <v>0.97</v>
      </c>
      <c r="R7" s="11">
        <v>0.22650000000000001</v>
      </c>
      <c r="S7" s="11">
        <v>0.1565</v>
      </c>
      <c r="T7">
        <v>12</v>
      </c>
      <c r="U7">
        <f t="shared" si="0"/>
        <v>124.76399999999998</v>
      </c>
      <c r="V7">
        <f t="shared" si="0"/>
        <v>110.526</v>
      </c>
      <c r="W7">
        <f t="shared" si="0"/>
        <v>11.64</v>
      </c>
      <c r="X7" s="17"/>
      <c r="Y7" s="17"/>
      <c r="Z7" s="17"/>
      <c r="AA7">
        <v>12</v>
      </c>
      <c r="AB7">
        <f t="shared" si="1"/>
        <v>124.76399999999998</v>
      </c>
      <c r="AC7">
        <f t="shared" si="1"/>
        <v>110.526</v>
      </c>
      <c r="AD7">
        <f t="shared" si="1"/>
        <v>11.64</v>
      </c>
      <c r="AE7" s="17"/>
      <c r="AF7" s="17"/>
      <c r="AG7" s="17"/>
    </row>
    <row r="8" spans="1:33" s="5" customFormat="1" x14ac:dyDescent="0.25">
      <c r="A8" s="25"/>
      <c r="B8" s="26"/>
      <c r="D8" s="28">
        <v>46320</v>
      </c>
      <c r="E8" s="29">
        <v>25</v>
      </c>
      <c r="F8" s="11">
        <v>0.27500000000000002</v>
      </c>
      <c r="G8" s="11">
        <v>0.13900000000000001</v>
      </c>
      <c r="N8" s="17"/>
      <c r="O8" s="11">
        <v>10.334</v>
      </c>
      <c r="P8" s="11">
        <v>9.2579999999999991</v>
      </c>
      <c r="Q8" s="11">
        <v>0.97750000000000004</v>
      </c>
      <c r="R8" s="11">
        <v>0.1575</v>
      </c>
      <c r="S8" s="11">
        <v>0.152</v>
      </c>
      <c r="T8">
        <v>20</v>
      </c>
      <c r="U8">
        <f t="shared" si="0"/>
        <v>206.68</v>
      </c>
      <c r="V8">
        <f t="shared" si="0"/>
        <v>185.15999999999997</v>
      </c>
      <c r="W8">
        <f t="shared" si="0"/>
        <v>19.55</v>
      </c>
      <c r="X8" s="17"/>
      <c r="Y8" s="17"/>
      <c r="Z8" s="17"/>
      <c r="AA8">
        <v>20</v>
      </c>
      <c r="AB8">
        <f t="shared" si="1"/>
        <v>206.68</v>
      </c>
      <c r="AC8">
        <f t="shared" si="1"/>
        <v>185.15999999999997</v>
      </c>
      <c r="AD8">
        <f t="shared" si="1"/>
        <v>19.55</v>
      </c>
      <c r="AE8" s="17"/>
      <c r="AF8" s="17"/>
      <c r="AG8" s="17"/>
    </row>
    <row r="9" spans="1:33" s="5" customFormat="1" x14ac:dyDescent="0.25">
      <c r="A9" s="25"/>
      <c r="B9" s="26"/>
      <c r="D9" s="28">
        <v>46321</v>
      </c>
      <c r="E9" s="29">
        <v>50</v>
      </c>
      <c r="F9" s="11">
        <v>0.28100000000000003</v>
      </c>
      <c r="G9" s="11">
        <v>0.14799999999999999</v>
      </c>
      <c r="H9" s="20"/>
      <c r="I9" s="30"/>
      <c r="J9" s="20"/>
      <c r="K9" s="30"/>
      <c r="N9" s="17"/>
      <c r="O9" s="11">
        <v>10.068999999999999</v>
      </c>
      <c r="P9" s="11">
        <v>8.9340000000000011</v>
      </c>
      <c r="Q9" s="11">
        <v>1.0205</v>
      </c>
      <c r="R9" s="11">
        <v>0.437</v>
      </c>
      <c r="S9" s="11">
        <v>0.154</v>
      </c>
      <c r="T9">
        <v>35</v>
      </c>
      <c r="U9">
        <f t="shared" si="0"/>
        <v>352.41499999999996</v>
      </c>
      <c r="V9">
        <f t="shared" si="0"/>
        <v>312.69000000000005</v>
      </c>
      <c r="W9">
        <f t="shared" si="0"/>
        <v>35.717500000000001</v>
      </c>
      <c r="X9" s="17"/>
      <c r="Y9" s="17"/>
      <c r="Z9" s="17"/>
      <c r="AA9">
        <v>12.5</v>
      </c>
      <c r="AB9">
        <f t="shared" si="1"/>
        <v>125.86249999999998</v>
      </c>
      <c r="AC9">
        <f t="shared" si="1"/>
        <v>111.67500000000001</v>
      </c>
      <c r="AD9">
        <f t="shared" si="1"/>
        <v>12.75625</v>
      </c>
      <c r="AE9" s="17"/>
      <c r="AF9" s="17"/>
      <c r="AG9" s="17"/>
    </row>
    <row r="10" spans="1:33" s="5" customFormat="1" x14ac:dyDescent="0.25">
      <c r="A10" s="25"/>
      <c r="B10" s="26"/>
      <c r="D10" s="28">
        <v>46322</v>
      </c>
      <c r="E10" s="29">
        <v>95</v>
      </c>
      <c r="F10" s="11">
        <v>0.26900000000000002</v>
      </c>
      <c r="G10" s="11">
        <v>0.16800000000000001</v>
      </c>
      <c r="H10" s="20"/>
      <c r="I10" s="30"/>
      <c r="J10" s="20"/>
      <c r="K10" s="30"/>
      <c r="N10" s="17"/>
      <c r="O10" s="11">
        <v>10.3345</v>
      </c>
      <c r="P10" s="11">
        <v>9.1905000000000001</v>
      </c>
      <c r="Q10" s="11">
        <v>0.99199999999999999</v>
      </c>
      <c r="R10" s="11">
        <v>0.193</v>
      </c>
      <c r="S10" s="11">
        <v>0.157</v>
      </c>
      <c r="T10">
        <v>22.5</v>
      </c>
      <c r="U10">
        <f t="shared" si="0"/>
        <v>232.52625</v>
      </c>
      <c r="V10">
        <f t="shared" si="0"/>
        <v>206.78625</v>
      </c>
      <c r="W10">
        <f t="shared" si="0"/>
        <v>22.32</v>
      </c>
      <c r="X10" s="17"/>
      <c r="Y10" s="17"/>
      <c r="Z10" s="17"/>
      <c r="AA10"/>
      <c r="AB10"/>
      <c r="AC10"/>
      <c r="AD10"/>
      <c r="AE10" s="17"/>
      <c r="AF10" s="17"/>
      <c r="AG10" s="17"/>
    </row>
    <row r="11" spans="1:33" x14ac:dyDescent="0.25">
      <c r="A11" s="25">
        <v>37271</v>
      </c>
      <c r="B11" s="26">
        <v>0.59687500000000004</v>
      </c>
      <c r="C11" s="27" t="s">
        <v>37</v>
      </c>
      <c r="D11" s="28">
        <v>46325</v>
      </c>
      <c r="E11" s="29">
        <v>1</v>
      </c>
      <c r="F11" s="11">
        <v>0.42399999999999999</v>
      </c>
      <c r="G11" s="11">
        <v>0.311</v>
      </c>
      <c r="H11" s="20">
        <v>35.9345</v>
      </c>
      <c r="I11" s="21">
        <v>21.431000000000001</v>
      </c>
      <c r="J11" s="20">
        <v>19.1495</v>
      </c>
      <c r="K11" s="30">
        <v>11.733499999999999</v>
      </c>
      <c r="L11">
        <v>15</v>
      </c>
      <c r="O11" s="11">
        <v>7.4130000000000003</v>
      </c>
      <c r="P11" s="11">
        <v>6.7735000000000003</v>
      </c>
      <c r="Q11" s="11">
        <v>1.01</v>
      </c>
      <c r="R11" s="11">
        <v>1.5475000000000001</v>
      </c>
      <c r="S11" s="11">
        <v>0.124</v>
      </c>
      <c r="T11">
        <v>5.5</v>
      </c>
      <c r="U11">
        <f t="shared" si="0"/>
        <v>40.771500000000003</v>
      </c>
      <c r="V11">
        <f t="shared" si="0"/>
        <v>37.254249999999999</v>
      </c>
      <c r="W11">
        <f t="shared" si="0"/>
        <v>5.5549999999999997</v>
      </c>
      <c r="X11" s="17">
        <f>SUM(U11:U15)</f>
        <v>906.55799999999999</v>
      </c>
      <c r="Y11" s="17">
        <f>SUM(V11:V15)</f>
        <v>838.74</v>
      </c>
      <c r="Z11" s="17">
        <f>SUM(W11:W15)</f>
        <v>88.038750000000007</v>
      </c>
      <c r="AA11">
        <v>5.5</v>
      </c>
      <c r="AB11">
        <f t="shared" ref="AB11:AD14" si="2">($AA11*O11)</f>
        <v>40.771500000000003</v>
      </c>
      <c r="AC11">
        <f t="shared" si="2"/>
        <v>37.254249999999999</v>
      </c>
      <c r="AD11">
        <f t="shared" si="2"/>
        <v>5.5549999999999997</v>
      </c>
      <c r="AE11" s="17">
        <f>SUM(AB11:AB14)</f>
        <v>461.02424999999994</v>
      </c>
      <c r="AF11" s="17">
        <f>SUM(AC11:AC14)</f>
        <v>428.54250000000002</v>
      </c>
      <c r="AG11" s="17">
        <f>SUM(AD11:AD14)</f>
        <v>45.862499999999997</v>
      </c>
    </row>
    <row r="12" spans="1:33" x14ac:dyDescent="0.25">
      <c r="A12" s="25"/>
      <c r="B12" s="26"/>
      <c r="C12" s="25"/>
      <c r="D12" s="28">
        <v>46326</v>
      </c>
      <c r="E12" s="29">
        <v>10</v>
      </c>
      <c r="F12" s="11">
        <v>0.38500000000000001</v>
      </c>
      <c r="G12" s="11">
        <v>0.24399999999999999</v>
      </c>
      <c r="I12" s="30"/>
      <c r="O12" s="11">
        <v>9.9995000000000012</v>
      </c>
      <c r="P12" s="11">
        <v>9.391</v>
      </c>
      <c r="Q12" s="11">
        <v>0.95250000000000001</v>
      </c>
      <c r="R12" s="11">
        <v>0.25750000000000001</v>
      </c>
      <c r="S12" s="11">
        <v>0.15049999999999999</v>
      </c>
      <c r="T12">
        <v>12</v>
      </c>
      <c r="U12">
        <f t="shared" si="0"/>
        <v>119.99400000000001</v>
      </c>
      <c r="V12">
        <f t="shared" si="0"/>
        <v>112.69200000000001</v>
      </c>
      <c r="W12">
        <f t="shared" si="0"/>
        <v>11.43</v>
      </c>
      <c r="X12" s="17"/>
      <c r="Y12" s="17"/>
      <c r="Z12" s="17"/>
      <c r="AA12">
        <v>12</v>
      </c>
      <c r="AB12">
        <f t="shared" si="2"/>
        <v>119.99400000000001</v>
      </c>
      <c r="AC12">
        <f t="shared" si="2"/>
        <v>112.69200000000001</v>
      </c>
      <c r="AD12">
        <f t="shared" si="2"/>
        <v>11.43</v>
      </c>
      <c r="AE12" s="17"/>
      <c r="AF12" s="17"/>
      <c r="AG12" s="17"/>
    </row>
    <row r="13" spans="1:33" x14ac:dyDescent="0.25">
      <c r="A13" s="25"/>
      <c r="B13" s="26"/>
      <c r="C13" s="25"/>
      <c r="D13" s="28">
        <v>46327</v>
      </c>
      <c r="E13" s="29">
        <v>25</v>
      </c>
      <c r="F13" s="11">
        <v>0.373</v>
      </c>
      <c r="G13" s="11">
        <v>0.22600000000000001</v>
      </c>
      <c r="O13" s="11">
        <v>8.9369999999999994</v>
      </c>
      <c r="P13" s="11">
        <v>8.3394999999999992</v>
      </c>
      <c r="Q13" s="11">
        <v>0.85699999999999998</v>
      </c>
      <c r="R13" s="11">
        <v>0.22549999999999998</v>
      </c>
      <c r="S13" s="11">
        <v>0.14899999999999999</v>
      </c>
      <c r="T13">
        <v>20</v>
      </c>
      <c r="U13">
        <f t="shared" si="0"/>
        <v>178.73999999999998</v>
      </c>
      <c r="V13">
        <f t="shared" si="0"/>
        <v>166.79</v>
      </c>
      <c r="W13">
        <f t="shared" si="0"/>
        <v>17.14</v>
      </c>
      <c r="X13" s="17"/>
      <c r="Y13" s="17"/>
      <c r="Z13" s="17"/>
      <c r="AA13">
        <v>20</v>
      </c>
      <c r="AB13">
        <f t="shared" si="2"/>
        <v>178.73999999999998</v>
      </c>
      <c r="AC13">
        <f t="shared" si="2"/>
        <v>166.79</v>
      </c>
      <c r="AD13">
        <f t="shared" si="2"/>
        <v>17.14</v>
      </c>
      <c r="AE13" s="17"/>
      <c r="AF13" s="17"/>
      <c r="AG13" s="17"/>
    </row>
    <row r="14" spans="1:33" x14ac:dyDescent="0.25">
      <c r="A14" s="25"/>
      <c r="B14" s="26"/>
      <c r="C14" s="25"/>
      <c r="D14" s="28">
        <v>46328</v>
      </c>
      <c r="E14" s="29">
        <v>50</v>
      </c>
      <c r="F14" s="11">
        <v>0.379</v>
      </c>
      <c r="G14" s="11">
        <v>0.20599999999999999</v>
      </c>
      <c r="O14" s="11">
        <v>9.7214999999999989</v>
      </c>
      <c r="P14" s="11">
        <v>8.9444999999999997</v>
      </c>
      <c r="Q14" s="11">
        <v>0.93900000000000006</v>
      </c>
      <c r="R14" s="11">
        <v>0.184</v>
      </c>
      <c r="S14" s="11">
        <v>0.1565</v>
      </c>
      <c r="T14">
        <v>35</v>
      </c>
      <c r="U14">
        <f t="shared" si="0"/>
        <v>340.25249999999994</v>
      </c>
      <c r="V14">
        <f t="shared" si="0"/>
        <v>313.0575</v>
      </c>
      <c r="W14">
        <f t="shared" si="0"/>
        <v>32.865000000000002</v>
      </c>
      <c r="X14" s="17"/>
      <c r="Y14" s="17"/>
      <c r="Z14" s="17"/>
      <c r="AA14">
        <v>12.5</v>
      </c>
      <c r="AB14">
        <f t="shared" si="2"/>
        <v>121.51874999999998</v>
      </c>
      <c r="AC14">
        <f t="shared" si="2"/>
        <v>111.80624999999999</v>
      </c>
      <c r="AD14">
        <f t="shared" si="2"/>
        <v>11.737500000000001</v>
      </c>
      <c r="AE14" s="17"/>
      <c r="AF14" s="17"/>
      <c r="AG14" s="17"/>
    </row>
    <row r="15" spans="1:33" x14ac:dyDescent="0.25">
      <c r="A15" s="25"/>
      <c r="B15" s="26"/>
      <c r="C15" s="25"/>
      <c r="D15" s="28">
        <v>46329</v>
      </c>
      <c r="E15" s="29">
        <v>95</v>
      </c>
      <c r="F15" s="11">
        <v>0.36699999999999999</v>
      </c>
      <c r="G15" s="11">
        <v>0.22500000000000001</v>
      </c>
      <c r="O15" s="11">
        <v>10.08</v>
      </c>
      <c r="P15" s="11">
        <v>9.2865000000000002</v>
      </c>
      <c r="Q15" s="11">
        <v>0.9355</v>
      </c>
      <c r="R15" s="11">
        <v>0.1855</v>
      </c>
      <c r="S15" s="11">
        <v>0.16400000000000001</v>
      </c>
      <c r="T15">
        <v>22.5</v>
      </c>
      <c r="U15">
        <f t="shared" si="0"/>
        <v>226.8</v>
      </c>
      <c r="V15">
        <f t="shared" si="0"/>
        <v>208.94624999999999</v>
      </c>
      <c r="W15">
        <f t="shared" si="0"/>
        <v>21.048749999999998</v>
      </c>
      <c r="X15" s="17"/>
      <c r="Y15" s="17"/>
      <c r="Z15" s="17"/>
      <c r="AE15" s="17"/>
      <c r="AF15" s="17"/>
      <c r="AG15" s="17"/>
    </row>
    <row r="16" spans="1:33" x14ac:dyDescent="0.25">
      <c r="A16" s="4">
        <v>37285</v>
      </c>
      <c r="B16" s="16">
        <v>0.54993055555555559</v>
      </c>
      <c r="C16" s="27" t="s">
        <v>37</v>
      </c>
      <c r="D16" s="19">
        <v>46333</v>
      </c>
      <c r="E16" s="29">
        <v>1</v>
      </c>
      <c r="F16" s="11">
        <v>0.40400000000000003</v>
      </c>
      <c r="G16" s="11">
        <v>0.218</v>
      </c>
      <c r="H16" s="20">
        <v>35.2545</v>
      </c>
      <c r="I16" s="21">
        <v>27.300999999999995</v>
      </c>
      <c r="J16" s="20">
        <v>19.279499999999999</v>
      </c>
      <c r="K16" s="21">
        <v>14.048499999999999</v>
      </c>
      <c r="L16">
        <v>29</v>
      </c>
      <c r="O16" s="11">
        <v>7.7549999999999999</v>
      </c>
      <c r="P16" s="11">
        <v>6.4569999999999999</v>
      </c>
      <c r="Q16" s="11">
        <v>0.9265000000000001</v>
      </c>
      <c r="R16" s="11">
        <v>2.5034999999999998</v>
      </c>
      <c r="S16" s="11">
        <v>0.1115</v>
      </c>
      <c r="T16">
        <v>5.5</v>
      </c>
      <c r="U16">
        <f t="shared" si="0"/>
        <v>42.652499999999996</v>
      </c>
      <c r="V16">
        <f t="shared" si="0"/>
        <v>35.513500000000001</v>
      </c>
      <c r="W16">
        <f t="shared" si="0"/>
        <v>5.0957500000000007</v>
      </c>
      <c r="X16" s="17">
        <f>SUM(U16:U20)</f>
        <v>846.38474999999994</v>
      </c>
      <c r="Y16" s="17">
        <f>SUM(V16:V20)</f>
        <v>789.66599999999994</v>
      </c>
      <c r="Z16" s="17">
        <f>SUM(W16:W20)</f>
        <v>89.358249999999984</v>
      </c>
      <c r="AA16">
        <v>5.5</v>
      </c>
      <c r="AB16">
        <f t="shared" ref="AB16:AD19" si="3">($AA16*O16)</f>
        <v>42.652499999999996</v>
      </c>
      <c r="AC16">
        <f t="shared" si="3"/>
        <v>35.513500000000001</v>
      </c>
      <c r="AD16">
        <f t="shared" si="3"/>
        <v>5.0957500000000007</v>
      </c>
      <c r="AE16" s="17">
        <f>SUM(AB16:AB19)</f>
        <v>449.29349999999999</v>
      </c>
      <c r="AF16" s="17">
        <f>SUM(AC16:AC19)</f>
        <v>415.74974999999995</v>
      </c>
      <c r="AG16" s="17">
        <f>SUM(AD16:AD19)</f>
        <v>47.553249999999998</v>
      </c>
    </row>
    <row r="17" spans="1:33" x14ac:dyDescent="0.25">
      <c r="D17" s="19">
        <v>46334</v>
      </c>
      <c r="E17" s="29">
        <v>10</v>
      </c>
      <c r="F17" s="11">
        <v>0.38500000000000001</v>
      </c>
      <c r="G17" s="11">
        <v>0.26600000000000001</v>
      </c>
      <c r="O17" s="11">
        <v>9.4029999999999987</v>
      </c>
      <c r="P17" s="11">
        <v>8.8524999999999991</v>
      </c>
      <c r="Q17" s="11">
        <v>0.97</v>
      </c>
      <c r="R17" s="11">
        <v>0.34499999999999997</v>
      </c>
      <c r="S17" s="11">
        <v>0.13550000000000001</v>
      </c>
      <c r="T17">
        <v>12</v>
      </c>
      <c r="U17">
        <f t="shared" si="0"/>
        <v>112.83599999999998</v>
      </c>
      <c r="V17">
        <f t="shared" si="0"/>
        <v>106.22999999999999</v>
      </c>
      <c r="W17">
        <f t="shared" si="0"/>
        <v>11.64</v>
      </c>
      <c r="X17" s="17"/>
      <c r="Y17" s="17"/>
      <c r="Z17" s="17"/>
      <c r="AA17">
        <v>12</v>
      </c>
      <c r="AB17">
        <f t="shared" si="3"/>
        <v>112.83599999999998</v>
      </c>
      <c r="AC17">
        <f t="shared" si="3"/>
        <v>106.22999999999999</v>
      </c>
      <c r="AD17">
        <f t="shared" si="3"/>
        <v>11.64</v>
      </c>
      <c r="AE17" s="17"/>
      <c r="AF17" s="17"/>
      <c r="AG17" s="17"/>
    </row>
    <row r="18" spans="1:33" x14ac:dyDescent="0.25">
      <c r="D18" s="19">
        <v>46335</v>
      </c>
      <c r="E18" s="29">
        <v>25</v>
      </c>
      <c r="F18" s="11">
        <v>0.4</v>
      </c>
      <c r="G18" s="11">
        <v>0.29099999999999998</v>
      </c>
      <c r="O18" s="11">
        <v>9.2214999999999989</v>
      </c>
      <c r="P18" s="11">
        <v>8.5824999999999996</v>
      </c>
      <c r="Q18" s="11">
        <v>0.95399999999999996</v>
      </c>
      <c r="R18" s="11">
        <v>0.70399999999999996</v>
      </c>
      <c r="S18" s="11">
        <v>0.13700000000000001</v>
      </c>
      <c r="T18">
        <v>20</v>
      </c>
      <c r="U18">
        <f t="shared" si="0"/>
        <v>184.42999999999998</v>
      </c>
      <c r="V18">
        <f t="shared" si="0"/>
        <v>171.64999999999998</v>
      </c>
      <c r="W18">
        <f t="shared" si="0"/>
        <v>19.079999999999998</v>
      </c>
      <c r="X18" s="17"/>
      <c r="Y18" s="17"/>
      <c r="Z18" s="17"/>
      <c r="AA18">
        <v>20</v>
      </c>
      <c r="AB18">
        <f t="shared" si="3"/>
        <v>184.42999999999998</v>
      </c>
      <c r="AC18">
        <f t="shared" si="3"/>
        <v>171.64999999999998</v>
      </c>
      <c r="AD18">
        <f t="shared" si="3"/>
        <v>19.079999999999998</v>
      </c>
      <c r="AE18" s="17"/>
      <c r="AF18" s="17"/>
      <c r="AG18" s="17"/>
    </row>
    <row r="19" spans="1:33" x14ac:dyDescent="0.25">
      <c r="D19" s="19">
        <v>46336</v>
      </c>
      <c r="E19" s="29">
        <v>50</v>
      </c>
      <c r="F19" s="11">
        <v>0.35499999999999998</v>
      </c>
      <c r="G19" s="11">
        <v>0.307</v>
      </c>
      <c r="O19" s="11">
        <v>8.75</v>
      </c>
      <c r="P19" s="11">
        <v>8.1884999999999994</v>
      </c>
      <c r="Q19" s="11">
        <v>0.93899999999999995</v>
      </c>
      <c r="R19" s="11">
        <v>0.53949999999999998</v>
      </c>
      <c r="S19" s="11">
        <v>0.13400000000000001</v>
      </c>
      <c r="T19">
        <v>35</v>
      </c>
      <c r="U19">
        <f t="shared" si="0"/>
        <v>306.25</v>
      </c>
      <c r="V19">
        <f t="shared" si="0"/>
        <v>286.59749999999997</v>
      </c>
      <c r="W19">
        <f t="shared" si="0"/>
        <v>32.864999999999995</v>
      </c>
      <c r="X19" s="17"/>
      <c r="Y19" s="17"/>
      <c r="Z19" s="17"/>
      <c r="AA19">
        <v>12.5</v>
      </c>
      <c r="AB19">
        <f t="shared" si="3"/>
        <v>109.375</v>
      </c>
      <c r="AC19">
        <f t="shared" si="3"/>
        <v>102.35624999999999</v>
      </c>
      <c r="AD19">
        <f t="shared" si="3"/>
        <v>11.737499999999999</v>
      </c>
      <c r="AE19" s="17"/>
      <c r="AF19" s="17"/>
      <c r="AG19" s="17"/>
    </row>
    <row r="20" spans="1:33" x14ac:dyDescent="0.25">
      <c r="D20" s="19">
        <v>46337</v>
      </c>
      <c r="E20" s="29">
        <v>95</v>
      </c>
      <c r="F20" s="11">
        <v>0.35499999999999998</v>
      </c>
      <c r="G20" s="11">
        <v>0.28199999999999997</v>
      </c>
      <c r="O20" s="11">
        <v>8.8985000000000003</v>
      </c>
      <c r="P20" s="11">
        <v>8.43</v>
      </c>
      <c r="Q20" s="11">
        <v>0.91899999999999993</v>
      </c>
      <c r="R20" s="11">
        <v>0.41699999999999998</v>
      </c>
      <c r="S20" s="11">
        <v>0.13500000000000001</v>
      </c>
      <c r="T20">
        <v>22.5</v>
      </c>
      <c r="U20">
        <f t="shared" si="0"/>
        <v>200.21625</v>
      </c>
      <c r="V20">
        <f t="shared" si="0"/>
        <v>189.67499999999998</v>
      </c>
      <c r="W20">
        <f t="shared" si="0"/>
        <v>20.677499999999998</v>
      </c>
      <c r="X20" s="17"/>
      <c r="Y20" s="17"/>
      <c r="Z20" s="17"/>
      <c r="AE20" s="17"/>
      <c r="AF20" s="17"/>
      <c r="AG20" s="17"/>
    </row>
    <row r="21" spans="1:33" x14ac:dyDescent="0.25">
      <c r="A21" s="4">
        <v>37300</v>
      </c>
      <c r="B21" s="16">
        <v>0.59155092592592595</v>
      </c>
      <c r="C21" s="27" t="s">
        <v>37</v>
      </c>
      <c r="D21" s="19">
        <v>46341</v>
      </c>
      <c r="E21" s="29">
        <v>1</v>
      </c>
      <c r="F21" s="11">
        <v>0.36699999999999999</v>
      </c>
      <c r="G21" s="11">
        <v>0.18099999999999999</v>
      </c>
      <c r="H21" s="20">
        <v>31.578499999999998</v>
      </c>
      <c r="I21" s="21">
        <v>21.968</v>
      </c>
      <c r="J21" s="20">
        <v>17.133500000000002</v>
      </c>
      <c r="K21" s="21">
        <v>10.763</v>
      </c>
      <c r="L21">
        <v>44</v>
      </c>
      <c r="O21" s="11">
        <v>9.2080000000000002</v>
      </c>
      <c r="P21" s="11">
        <v>7.8785000000000007</v>
      </c>
      <c r="Q21" s="11">
        <v>0.92949999999999999</v>
      </c>
      <c r="R21" s="11">
        <v>0.48399999999999999</v>
      </c>
      <c r="S21" s="11">
        <v>0.13950000000000001</v>
      </c>
      <c r="T21">
        <v>5.5</v>
      </c>
      <c r="U21">
        <f t="shared" si="0"/>
        <v>50.643999999999998</v>
      </c>
      <c r="V21">
        <f t="shared" si="0"/>
        <v>43.331750000000007</v>
      </c>
      <c r="W21">
        <f t="shared" si="0"/>
        <v>5.1122499999999995</v>
      </c>
      <c r="X21" s="17">
        <f>SUM(U21:U25)</f>
        <v>867.03075000000001</v>
      </c>
      <c r="Y21" s="17">
        <f>SUM(V21:V25)</f>
        <v>769.54399999999998</v>
      </c>
      <c r="Z21" s="17">
        <f>SUM(W21:W25)</f>
        <v>85.76925</v>
      </c>
      <c r="AA21">
        <v>5.5</v>
      </c>
      <c r="AB21">
        <f t="shared" ref="AB21:AD24" si="4">($AA21*O21)</f>
        <v>50.643999999999998</v>
      </c>
      <c r="AC21">
        <f t="shared" si="4"/>
        <v>43.331750000000007</v>
      </c>
      <c r="AD21">
        <f t="shared" si="4"/>
        <v>5.1122499999999995</v>
      </c>
      <c r="AE21" s="17">
        <f>SUM(AB21:AB24)</f>
        <v>455.697</v>
      </c>
      <c r="AF21" s="17">
        <f>SUM(AC21:AC24)</f>
        <v>400.85899999999998</v>
      </c>
      <c r="AG21" s="17">
        <f>SUM(AD21:AD24)</f>
        <v>44.853000000000002</v>
      </c>
    </row>
    <row r="22" spans="1:33" x14ac:dyDescent="0.25">
      <c r="C22"/>
      <c r="D22" s="19">
        <v>46342</v>
      </c>
      <c r="E22" s="29">
        <v>10</v>
      </c>
      <c r="F22" s="11">
        <v>0.33</v>
      </c>
      <c r="G22" s="11">
        <v>0.21</v>
      </c>
      <c r="O22" s="11">
        <v>9.0340000000000007</v>
      </c>
      <c r="P22" s="11">
        <v>7.8330000000000002</v>
      </c>
      <c r="Q22" s="11">
        <v>0.90349999999999997</v>
      </c>
      <c r="R22" s="11">
        <v>0.20150000000000001</v>
      </c>
      <c r="S22" s="11">
        <v>0.115</v>
      </c>
      <c r="T22">
        <v>12</v>
      </c>
      <c r="U22">
        <f t="shared" ref="U22:W71" si="5">($T22*O22)</f>
        <v>108.40800000000002</v>
      </c>
      <c r="V22">
        <f t="shared" si="5"/>
        <v>93.996000000000009</v>
      </c>
      <c r="W22">
        <f t="shared" si="5"/>
        <v>10.841999999999999</v>
      </c>
      <c r="X22" s="17"/>
      <c r="Y22" s="17"/>
      <c r="Z22" s="17"/>
      <c r="AA22">
        <v>12</v>
      </c>
      <c r="AB22">
        <f t="shared" si="4"/>
        <v>108.40800000000002</v>
      </c>
      <c r="AC22">
        <f t="shared" si="4"/>
        <v>93.996000000000009</v>
      </c>
      <c r="AD22">
        <f t="shared" si="4"/>
        <v>10.841999999999999</v>
      </c>
      <c r="AE22" s="17"/>
      <c r="AF22" s="17"/>
      <c r="AG22" s="17"/>
    </row>
    <row r="23" spans="1:33" x14ac:dyDescent="0.25">
      <c r="C23"/>
      <c r="D23" s="19">
        <v>46343</v>
      </c>
      <c r="E23" s="29">
        <v>25</v>
      </c>
      <c r="F23" s="11">
        <v>0.35899999999999999</v>
      </c>
      <c r="G23" s="11">
        <v>0.22800000000000001</v>
      </c>
      <c r="O23" s="11">
        <v>9.0510000000000002</v>
      </c>
      <c r="P23" s="11">
        <v>8.0150000000000006</v>
      </c>
      <c r="Q23" s="11">
        <v>0.879</v>
      </c>
      <c r="R23" s="11">
        <v>0.18149999999999999</v>
      </c>
      <c r="S23" s="11">
        <v>0.11849999999999999</v>
      </c>
      <c r="T23">
        <v>20</v>
      </c>
      <c r="U23">
        <f t="shared" si="5"/>
        <v>181.02</v>
      </c>
      <c r="V23">
        <f t="shared" si="5"/>
        <v>160.30000000000001</v>
      </c>
      <c r="W23">
        <f t="shared" si="5"/>
        <v>17.579999999999998</v>
      </c>
      <c r="X23" s="17"/>
      <c r="Y23" s="17"/>
      <c r="Z23" s="17"/>
      <c r="AA23">
        <v>20</v>
      </c>
      <c r="AB23">
        <f t="shared" si="4"/>
        <v>181.02</v>
      </c>
      <c r="AC23">
        <f t="shared" si="4"/>
        <v>160.30000000000001</v>
      </c>
      <c r="AD23">
        <f t="shared" si="4"/>
        <v>17.579999999999998</v>
      </c>
      <c r="AE23" s="17"/>
      <c r="AF23" s="17"/>
      <c r="AG23" s="17"/>
    </row>
    <row r="24" spans="1:33" x14ac:dyDescent="0.25">
      <c r="C24"/>
      <c r="D24" s="19">
        <v>46344</v>
      </c>
      <c r="E24" s="29">
        <v>50</v>
      </c>
      <c r="F24" s="11">
        <v>0.318</v>
      </c>
      <c r="G24" s="11">
        <v>0.215</v>
      </c>
      <c r="O24" s="11">
        <v>9.25</v>
      </c>
      <c r="P24" s="11">
        <v>8.2584999999999997</v>
      </c>
      <c r="Q24" s="11">
        <v>0.90549999999999997</v>
      </c>
      <c r="R24" s="11">
        <v>0.255</v>
      </c>
      <c r="S24" s="11">
        <v>0.1285</v>
      </c>
      <c r="T24">
        <v>35</v>
      </c>
      <c r="U24">
        <f t="shared" si="5"/>
        <v>323.75</v>
      </c>
      <c r="V24">
        <f t="shared" si="5"/>
        <v>289.04750000000001</v>
      </c>
      <c r="W24">
        <f t="shared" si="5"/>
        <v>31.692499999999999</v>
      </c>
      <c r="X24" s="17"/>
      <c r="Y24" s="17"/>
      <c r="Z24" s="17"/>
      <c r="AA24">
        <v>12.5</v>
      </c>
      <c r="AB24">
        <f t="shared" si="4"/>
        <v>115.625</v>
      </c>
      <c r="AC24">
        <f t="shared" si="4"/>
        <v>103.23125</v>
      </c>
      <c r="AD24">
        <f t="shared" si="4"/>
        <v>11.31875</v>
      </c>
      <c r="AE24" s="17"/>
      <c r="AF24" s="17"/>
      <c r="AG24" s="17"/>
    </row>
    <row r="25" spans="1:33" x14ac:dyDescent="0.25">
      <c r="C25"/>
      <c r="D25" s="19">
        <v>46345</v>
      </c>
      <c r="E25" s="29">
        <v>95</v>
      </c>
      <c r="F25" s="11">
        <v>0.32400000000000001</v>
      </c>
      <c r="G25" s="11">
        <v>0.28299999999999997</v>
      </c>
      <c r="O25" s="11">
        <v>9.0315000000000012</v>
      </c>
      <c r="P25" s="11">
        <v>8.1274999999999995</v>
      </c>
      <c r="Q25" s="11">
        <v>0.91300000000000003</v>
      </c>
      <c r="R25" s="11">
        <v>0.25900000000000001</v>
      </c>
      <c r="S25" s="11">
        <v>0.122</v>
      </c>
      <c r="T25">
        <v>22.5</v>
      </c>
      <c r="U25">
        <f t="shared" si="5"/>
        <v>203.20875000000004</v>
      </c>
      <c r="V25">
        <f t="shared" si="5"/>
        <v>182.86874999999998</v>
      </c>
      <c r="W25">
        <f t="shared" si="5"/>
        <v>20.5425</v>
      </c>
      <c r="X25" s="17"/>
      <c r="Y25" s="17"/>
      <c r="Z25" s="17"/>
      <c r="AE25" s="17"/>
      <c r="AF25" s="17"/>
      <c r="AG25" s="17"/>
    </row>
    <row r="26" spans="1:33" x14ac:dyDescent="0.25">
      <c r="A26" s="4">
        <v>37313</v>
      </c>
      <c r="B26" s="16">
        <v>0.67443287037037036</v>
      </c>
      <c r="C26" s="27" t="s">
        <v>37</v>
      </c>
      <c r="D26" s="19">
        <v>46349</v>
      </c>
      <c r="E26" s="29">
        <v>1</v>
      </c>
      <c r="F26" s="11">
        <v>0.55700000000000005</v>
      </c>
      <c r="G26" s="11">
        <v>0.25</v>
      </c>
      <c r="H26" s="20">
        <v>27.0335</v>
      </c>
      <c r="I26" s="21">
        <v>18.217500000000001</v>
      </c>
      <c r="J26" s="20">
        <v>15.6035</v>
      </c>
      <c r="K26" s="21">
        <v>9.9824999999999999</v>
      </c>
      <c r="L26">
        <v>57</v>
      </c>
      <c r="O26" s="11">
        <v>5.0365000000000002</v>
      </c>
      <c r="P26" s="11">
        <v>4.5594999999999999</v>
      </c>
      <c r="Q26" s="11">
        <v>0.63700000000000001</v>
      </c>
      <c r="R26" s="11">
        <v>0.92100000000000004</v>
      </c>
      <c r="S26" s="11">
        <v>7.5500000000000012E-2</v>
      </c>
      <c r="T26">
        <v>5.5</v>
      </c>
      <c r="U26">
        <f t="shared" si="5"/>
        <v>27.700749999999999</v>
      </c>
      <c r="V26">
        <f t="shared" si="5"/>
        <v>25.077249999999999</v>
      </c>
      <c r="W26">
        <f t="shared" si="5"/>
        <v>3.5034999999999998</v>
      </c>
      <c r="X26" s="17">
        <f>SUM(U26:U30)</f>
        <v>768.54449999999997</v>
      </c>
      <c r="Y26" s="17">
        <f>SUM(V26:V30)</f>
        <v>708.2115</v>
      </c>
      <c r="Z26" s="17">
        <f>SUM(W26:W30)</f>
        <v>78.531750000000002</v>
      </c>
      <c r="AA26">
        <v>5.5</v>
      </c>
      <c r="AB26">
        <f t="shared" ref="AB26:AD29" si="6">($AA26*O26)</f>
        <v>27.700749999999999</v>
      </c>
      <c r="AC26">
        <f t="shared" si="6"/>
        <v>25.077249999999999</v>
      </c>
      <c r="AD26">
        <f t="shared" si="6"/>
        <v>3.5034999999999998</v>
      </c>
      <c r="AE26" s="17">
        <f>SUM(AB26:AB29)</f>
        <v>392.17574999999999</v>
      </c>
      <c r="AF26" s="17">
        <f>SUM(AC26:AC29)</f>
        <v>362.12774999999999</v>
      </c>
      <c r="AG26" s="17">
        <f>SUM(AD26:AD29)</f>
        <v>40.540500000000002</v>
      </c>
    </row>
    <row r="27" spans="1:33" x14ac:dyDescent="0.25">
      <c r="D27" s="19">
        <v>46350</v>
      </c>
      <c r="E27" s="29">
        <v>10</v>
      </c>
      <c r="F27" s="11">
        <v>0.245</v>
      </c>
      <c r="G27" s="11">
        <v>0.17</v>
      </c>
      <c r="O27" s="11">
        <v>7.63</v>
      </c>
      <c r="P27" s="11">
        <v>7.0314999999999994</v>
      </c>
      <c r="Q27" s="11">
        <v>0.77600000000000002</v>
      </c>
      <c r="R27" s="11">
        <v>0.442</v>
      </c>
      <c r="S27" s="11">
        <v>0.11849999999999999</v>
      </c>
      <c r="T27">
        <v>12</v>
      </c>
      <c r="U27">
        <f t="shared" si="5"/>
        <v>91.56</v>
      </c>
      <c r="V27">
        <f t="shared" si="5"/>
        <v>84.377999999999986</v>
      </c>
      <c r="W27">
        <f t="shared" si="5"/>
        <v>9.3120000000000012</v>
      </c>
      <c r="X27" s="17"/>
      <c r="Y27" s="17"/>
      <c r="Z27" s="17"/>
      <c r="AA27">
        <v>12</v>
      </c>
      <c r="AB27">
        <f t="shared" si="6"/>
        <v>91.56</v>
      </c>
      <c r="AC27">
        <f t="shared" si="6"/>
        <v>84.377999999999986</v>
      </c>
      <c r="AD27">
        <f t="shared" si="6"/>
        <v>9.3120000000000012</v>
      </c>
      <c r="AE27" s="17"/>
      <c r="AF27" s="17"/>
      <c r="AG27" s="17"/>
    </row>
    <row r="28" spans="1:33" x14ac:dyDescent="0.25">
      <c r="C28"/>
      <c r="D28" s="19">
        <v>46351</v>
      </c>
      <c r="E28" s="29">
        <v>25</v>
      </c>
      <c r="F28" s="11">
        <v>0.3</v>
      </c>
      <c r="G28" s="11">
        <v>0.189</v>
      </c>
      <c r="O28" s="11">
        <v>8.1669999999999998</v>
      </c>
      <c r="P28" s="11">
        <v>7.6180000000000003</v>
      </c>
      <c r="Q28" s="11">
        <v>0.84750000000000003</v>
      </c>
      <c r="R28" s="11">
        <v>0.3095</v>
      </c>
      <c r="S28" s="11">
        <v>0.1275</v>
      </c>
      <c r="T28">
        <v>20</v>
      </c>
      <c r="U28">
        <f t="shared" si="5"/>
        <v>163.34</v>
      </c>
      <c r="V28">
        <f t="shared" si="5"/>
        <v>152.36000000000001</v>
      </c>
      <c r="W28">
        <f t="shared" si="5"/>
        <v>16.95</v>
      </c>
      <c r="X28" s="17"/>
      <c r="Y28" s="17"/>
      <c r="Z28" s="17"/>
      <c r="AA28">
        <v>20</v>
      </c>
      <c r="AB28">
        <f t="shared" si="6"/>
        <v>163.34</v>
      </c>
      <c r="AC28">
        <f t="shared" si="6"/>
        <v>152.36000000000001</v>
      </c>
      <c r="AD28">
        <f t="shared" si="6"/>
        <v>16.95</v>
      </c>
      <c r="AE28" s="17"/>
      <c r="AF28" s="17"/>
      <c r="AG28" s="17"/>
    </row>
    <row r="29" spans="1:33" x14ac:dyDescent="0.25">
      <c r="C29"/>
      <c r="D29" s="19">
        <v>46352</v>
      </c>
      <c r="E29" s="29">
        <v>50</v>
      </c>
      <c r="F29" s="11">
        <v>0.28799999999999998</v>
      </c>
      <c r="G29" s="11">
        <v>0.223</v>
      </c>
      <c r="O29" s="11">
        <v>8.766</v>
      </c>
      <c r="P29" s="11">
        <v>8.0250000000000004</v>
      </c>
      <c r="Q29" s="11">
        <v>0.86199999999999999</v>
      </c>
      <c r="R29" s="11">
        <v>0.42199999999999999</v>
      </c>
      <c r="S29" s="11">
        <v>0.13650000000000001</v>
      </c>
      <c r="T29">
        <v>35</v>
      </c>
      <c r="U29">
        <f t="shared" si="5"/>
        <v>306.81</v>
      </c>
      <c r="V29">
        <f t="shared" si="5"/>
        <v>280.875</v>
      </c>
      <c r="W29">
        <f t="shared" si="5"/>
        <v>30.169999999999998</v>
      </c>
      <c r="X29" s="17"/>
      <c r="Y29" s="17"/>
      <c r="Z29" s="17"/>
      <c r="AA29">
        <v>12.5</v>
      </c>
      <c r="AB29">
        <f t="shared" si="6"/>
        <v>109.575</v>
      </c>
      <c r="AC29">
        <f t="shared" si="6"/>
        <v>100.3125</v>
      </c>
      <c r="AD29">
        <f t="shared" si="6"/>
        <v>10.775</v>
      </c>
      <c r="AE29" s="17"/>
      <c r="AF29" s="17"/>
      <c r="AG29" s="17"/>
    </row>
    <row r="30" spans="1:33" x14ac:dyDescent="0.25">
      <c r="C30"/>
      <c r="D30" s="19">
        <v>46353</v>
      </c>
      <c r="E30" s="29">
        <v>95</v>
      </c>
      <c r="F30" s="11">
        <v>0.22</v>
      </c>
      <c r="G30" s="11">
        <v>0.14299999999999999</v>
      </c>
      <c r="O30" s="11">
        <v>7.9615</v>
      </c>
      <c r="P30" s="11">
        <v>7.3565000000000005</v>
      </c>
      <c r="Q30" s="11">
        <v>0.82650000000000001</v>
      </c>
      <c r="R30" s="11">
        <v>0.21199999999999999</v>
      </c>
      <c r="S30" s="11">
        <v>0.121</v>
      </c>
      <c r="T30">
        <v>22.5</v>
      </c>
      <c r="U30">
        <f t="shared" si="5"/>
        <v>179.13374999999999</v>
      </c>
      <c r="V30">
        <f t="shared" si="5"/>
        <v>165.52125000000001</v>
      </c>
      <c r="W30">
        <f t="shared" si="5"/>
        <v>18.596250000000001</v>
      </c>
      <c r="X30" s="17"/>
      <c r="Y30" s="17"/>
      <c r="Z30" s="17"/>
      <c r="AE30" s="17"/>
      <c r="AF30" s="17"/>
      <c r="AG30" s="17"/>
    </row>
    <row r="31" spans="1:33" x14ac:dyDescent="0.25">
      <c r="A31" s="4">
        <v>37328</v>
      </c>
      <c r="B31" s="16">
        <v>0.59553240740740743</v>
      </c>
      <c r="C31" s="27" t="s">
        <v>37</v>
      </c>
      <c r="D31" s="19">
        <v>46357</v>
      </c>
      <c r="E31" s="29">
        <v>1</v>
      </c>
      <c r="F31" s="11">
        <v>0.36699999999999999</v>
      </c>
      <c r="G31" s="11">
        <v>0.21</v>
      </c>
      <c r="H31" s="20">
        <v>26.06</v>
      </c>
      <c r="I31" s="21">
        <v>19.366500000000002</v>
      </c>
      <c r="J31" s="20">
        <v>14.54</v>
      </c>
      <c r="K31" s="21">
        <v>9.6690000000000005</v>
      </c>
      <c r="L31">
        <v>72</v>
      </c>
      <c r="O31" s="11">
        <v>8.2285000000000004</v>
      </c>
      <c r="P31" s="11">
        <v>7.5230000000000006</v>
      </c>
      <c r="Q31" s="11">
        <v>0.82</v>
      </c>
      <c r="R31" s="11">
        <v>0.51600000000000001</v>
      </c>
      <c r="S31" s="11">
        <v>0.17799999999999999</v>
      </c>
      <c r="T31">
        <v>5.5</v>
      </c>
      <c r="U31">
        <f t="shared" si="5"/>
        <v>45.256750000000004</v>
      </c>
      <c r="V31">
        <f t="shared" si="5"/>
        <v>41.3765</v>
      </c>
      <c r="W31">
        <f t="shared" si="5"/>
        <v>4.51</v>
      </c>
      <c r="X31" s="17">
        <f>SUM(U31:U35)</f>
        <v>726.77774999999997</v>
      </c>
      <c r="Y31" s="17">
        <f>SUM(V31:V35)</f>
        <v>658.49874999999997</v>
      </c>
      <c r="Z31" s="17">
        <f>SUM(W31:W35)</f>
        <v>74.524749999999997</v>
      </c>
      <c r="AA31">
        <v>5.5</v>
      </c>
      <c r="AB31">
        <f t="shared" ref="AB31:AD34" si="7">($AA31*O31)</f>
        <v>45.256750000000004</v>
      </c>
      <c r="AC31">
        <f t="shared" si="7"/>
        <v>41.3765</v>
      </c>
      <c r="AD31">
        <f t="shared" si="7"/>
        <v>4.51</v>
      </c>
      <c r="AE31" s="17">
        <f>SUM(AB31:AB34)</f>
        <v>398.61525000000006</v>
      </c>
      <c r="AF31" s="17">
        <f>SUM(AC31:AC34)</f>
        <v>365.86374999999998</v>
      </c>
      <c r="AG31" s="17">
        <f>SUM(AD31:AD34)</f>
        <v>40.561</v>
      </c>
    </row>
    <row r="32" spans="1:33" x14ac:dyDescent="0.25">
      <c r="C32"/>
      <c r="D32" s="19">
        <v>46358</v>
      </c>
      <c r="E32" s="29">
        <v>10</v>
      </c>
      <c r="F32" s="11">
        <v>0.30199999999999999</v>
      </c>
      <c r="G32" s="11">
        <v>0.192</v>
      </c>
      <c r="O32" s="11">
        <v>8.7605000000000004</v>
      </c>
      <c r="P32" s="11">
        <v>8.2554999999999996</v>
      </c>
      <c r="Q32" s="11">
        <v>0.89050000000000007</v>
      </c>
      <c r="R32" s="11">
        <v>0.2205</v>
      </c>
      <c r="S32" s="11">
        <v>0.1565</v>
      </c>
      <c r="T32">
        <v>12</v>
      </c>
      <c r="U32">
        <f t="shared" si="5"/>
        <v>105.126</v>
      </c>
      <c r="V32">
        <f t="shared" si="5"/>
        <v>99.066000000000003</v>
      </c>
      <c r="W32">
        <f t="shared" si="5"/>
        <v>10.686</v>
      </c>
      <c r="X32" s="17"/>
      <c r="Y32" s="17"/>
      <c r="Z32" s="17"/>
      <c r="AA32">
        <v>12</v>
      </c>
      <c r="AB32">
        <f t="shared" si="7"/>
        <v>105.126</v>
      </c>
      <c r="AC32">
        <f t="shared" si="7"/>
        <v>99.066000000000003</v>
      </c>
      <c r="AD32">
        <f t="shared" si="7"/>
        <v>10.686</v>
      </c>
      <c r="AE32" s="17"/>
      <c r="AF32" s="17"/>
      <c r="AG32" s="17"/>
    </row>
    <row r="33" spans="1:33" x14ac:dyDescent="0.25">
      <c r="C33"/>
      <c r="D33" s="19">
        <v>46359</v>
      </c>
      <c r="E33" s="29">
        <v>25</v>
      </c>
      <c r="F33" s="11">
        <v>0.28799999999999998</v>
      </c>
      <c r="G33" s="11">
        <v>0.20799999999999999</v>
      </c>
      <c r="O33" s="11">
        <v>8.2409999999999997</v>
      </c>
      <c r="P33" s="11">
        <v>7.5569999999999995</v>
      </c>
      <c r="Q33" s="11">
        <v>0.82950000000000002</v>
      </c>
      <c r="R33" s="11">
        <v>0.21</v>
      </c>
      <c r="S33" s="11">
        <v>0.14600000000000002</v>
      </c>
      <c r="T33">
        <v>20</v>
      </c>
      <c r="U33">
        <f t="shared" si="5"/>
        <v>164.82</v>
      </c>
      <c r="V33">
        <f t="shared" si="5"/>
        <v>151.13999999999999</v>
      </c>
      <c r="W33">
        <f t="shared" si="5"/>
        <v>16.59</v>
      </c>
      <c r="X33" s="17"/>
      <c r="Y33" s="17"/>
      <c r="Z33" s="17"/>
      <c r="AA33">
        <v>20</v>
      </c>
      <c r="AB33">
        <f t="shared" si="7"/>
        <v>164.82</v>
      </c>
      <c r="AC33">
        <f t="shared" si="7"/>
        <v>151.13999999999999</v>
      </c>
      <c r="AD33">
        <f t="shared" si="7"/>
        <v>16.59</v>
      </c>
      <c r="AE33" s="17"/>
      <c r="AF33" s="17"/>
      <c r="AG33" s="17"/>
    </row>
    <row r="34" spans="1:33" x14ac:dyDescent="0.25">
      <c r="C34"/>
      <c r="D34" s="19">
        <v>46360</v>
      </c>
      <c r="E34" s="29">
        <v>50</v>
      </c>
      <c r="F34" s="11">
        <v>0.251</v>
      </c>
      <c r="G34" s="11">
        <v>0.16400000000000001</v>
      </c>
      <c r="K34" s="31"/>
      <c r="O34" s="11">
        <v>6.673</v>
      </c>
      <c r="P34" s="11">
        <v>5.9424999999999999</v>
      </c>
      <c r="Q34" s="11">
        <v>0.70199999999999996</v>
      </c>
      <c r="R34" s="11">
        <v>0.36749999999999999</v>
      </c>
      <c r="S34" s="11">
        <v>0.13750000000000001</v>
      </c>
      <c r="T34">
        <v>35</v>
      </c>
      <c r="U34">
        <f t="shared" si="5"/>
        <v>233.55500000000001</v>
      </c>
      <c r="V34">
        <f t="shared" si="5"/>
        <v>207.98749999999998</v>
      </c>
      <c r="W34">
        <f t="shared" si="5"/>
        <v>24.57</v>
      </c>
      <c r="X34" s="17"/>
      <c r="Y34" s="17"/>
      <c r="Z34" s="17"/>
      <c r="AA34">
        <v>12.5</v>
      </c>
      <c r="AB34">
        <f t="shared" si="7"/>
        <v>83.412499999999994</v>
      </c>
      <c r="AC34">
        <f t="shared" si="7"/>
        <v>74.28125</v>
      </c>
      <c r="AD34">
        <f t="shared" si="7"/>
        <v>8.7749999999999986</v>
      </c>
      <c r="AE34" s="17"/>
      <c r="AF34" s="17"/>
      <c r="AG34" s="17"/>
    </row>
    <row r="35" spans="1:33" x14ac:dyDescent="0.25">
      <c r="C35"/>
      <c r="D35" s="19">
        <v>46361</v>
      </c>
      <c r="E35" s="29">
        <v>95</v>
      </c>
      <c r="F35" s="11">
        <v>0.26100000000000001</v>
      </c>
      <c r="G35" s="11">
        <v>0.26700000000000002</v>
      </c>
      <c r="O35" s="11">
        <v>7.9120000000000008</v>
      </c>
      <c r="P35" s="11">
        <v>7.0634999999999994</v>
      </c>
      <c r="Q35" s="11">
        <v>0.8075</v>
      </c>
      <c r="R35" s="11">
        <v>0.16850000000000001</v>
      </c>
      <c r="S35" s="11">
        <v>0.14800000000000002</v>
      </c>
      <c r="T35">
        <v>22.5</v>
      </c>
      <c r="U35">
        <f t="shared" si="5"/>
        <v>178.02</v>
      </c>
      <c r="V35">
        <f t="shared" si="5"/>
        <v>158.92874999999998</v>
      </c>
      <c r="W35">
        <f t="shared" si="5"/>
        <v>18.168749999999999</v>
      </c>
      <c r="X35" s="17"/>
      <c r="Y35" s="17"/>
      <c r="Z35" s="17"/>
      <c r="AE35" s="17"/>
      <c r="AF35" s="17"/>
      <c r="AG35" s="17"/>
    </row>
    <row r="36" spans="1:33" x14ac:dyDescent="0.25">
      <c r="A36" s="4">
        <v>37361</v>
      </c>
      <c r="B36" s="16">
        <v>0.55357638888888883</v>
      </c>
      <c r="C36" s="27" t="s">
        <v>37</v>
      </c>
      <c r="D36" s="19">
        <v>46362</v>
      </c>
      <c r="E36" s="29">
        <v>1</v>
      </c>
      <c r="F36" s="11">
        <v>2.234</v>
      </c>
      <c r="G36" s="11">
        <v>0.872</v>
      </c>
      <c r="H36" s="20">
        <v>36.424500000000002</v>
      </c>
      <c r="I36" s="21">
        <v>25.442</v>
      </c>
      <c r="J36" s="20">
        <v>24.859500000000001</v>
      </c>
      <c r="K36" s="21">
        <v>16.014499999999998</v>
      </c>
      <c r="L36">
        <v>105</v>
      </c>
      <c r="O36" s="11">
        <v>8.9725000000000001</v>
      </c>
      <c r="P36" s="11">
        <v>8.6585000000000001</v>
      </c>
      <c r="Q36" s="11">
        <v>0.86450000000000005</v>
      </c>
      <c r="R36" s="11">
        <v>0.58650000000000002</v>
      </c>
      <c r="S36" s="11">
        <v>0.21199999999999999</v>
      </c>
      <c r="T36">
        <v>5.5</v>
      </c>
      <c r="U36">
        <f t="shared" si="5"/>
        <v>49.348750000000003</v>
      </c>
      <c r="V36">
        <f t="shared" si="5"/>
        <v>47.621749999999999</v>
      </c>
      <c r="W36">
        <f t="shared" si="5"/>
        <v>4.7547500000000005</v>
      </c>
      <c r="X36" s="17">
        <f>SUM(U36:U40)</f>
        <v>712.06000000000006</v>
      </c>
      <c r="Y36" s="17">
        <f>SUM(V36:V40)</f>
        <v>691.25849999999991</v>
      </c>
      <c r="Z36" s="17">
        <f>SUM(W36:W40)</f>
        <v>74.649750000000012</v>
      </c>
      <c r="AA36">
        <v>5.5</v>
      </c>
      <c r="AB36">
        <f t="shared" ref="AB36:AD39" si="8">($AA36*O36)</f>
        <v>49.348750000000003</v>
      </c>
      <c r="AC36">
        <f t="shared" si="8"/>
        <v>47.621749999999999</v>
      </c>
      <c r="AD36">
        <f t="shared" si="8"/>
        <v>4.7547500000000005</v>
      </c>
      <c r="AE36" s="17">
        <f>SUM(AB36:AB39)</f>
        <v>383.83</v>
      </c>
      <c r="AF36" s="17">
        <f>SUM(AC36:AC39)</f>
        <v>379.48725000000002</v>
      </c>
      <c r="AG36" s="17">
        <f>SUM(AD36:AD39)</f>
        <v>39.66225</v>
      </c>
    </row>
    <row r="37" spans="1:33" x14ac:dyDescent="0.25">
      <c r="C37"/>
      <c r="D37" s="19">
        <v>46363</v>
      </c>
      <c r="E37" s="29">
        <v>10</v>
      </c>
      <c r="F37" s="11">
        <v>0.3</v>
      </c>
      <c r="G37" s="11">
        <v>0.26300000000000001</v>
      </c>
      <c r="O37" s="11">
        <v>7.3949999999999996</v>
      </c>
      <c r="P37" s="11">
        <v>7.3315000000000001</v>
      </c>
      <c r="Q37" s="11">
        <v>0.75749999999999995</v>
      </c>
      <c r="R37" s="11">
        <v>0.39600000000000002</v>
      </c>
      <c r="S37" s="11">
        <v>0.186</v>
      </c>
      <c r="T37">
        <v>12</v>
      </c>
      <c r="U37">
        <f t="shared" si="5"/>
        <v>88.74</v>
      </c>
      <c r="V37">
        <f t="shared" si="5"/>
        <v>87.978000000000009</v>
      </c>
      <c r="W37">
        <f t="shared" si="5"/>
        <v>9.09</v>
      </c>
      <c r="X37" s="17"/>
      <c r="Y37" s="17"/>
      <c r="Z37" s="17"/>
      <c r="AA37">
        <v>12</v>
      </c>
      <c r="AB37">
        <f t="shared" si="8"/>
        <v>88.74</v>
      </c>
      <c r="AC37">
        <f t="shared" si="8"/>
        <v>87.978000000000009</v>
      </c>
      <c r="AD37">
        <f t="shared" si="8"/>
        <v>9.09</v>
      </c>
      <c r="AE37" s="17"/>
      <c r="AF37" s="17"/>
      <c r="AG37" s="17"/>
    </row>
    <row r="38" spans="1:33" x14ac:dyDescent="0.25">
      <c r="C38"/>
      <c r="D38" s="19">
        <v>46364</v>
      </c>
      <c r="E38" s="29">
        <v>25</v>
      </c>
      <c r="F38" s="11">
        <v>0.27300000000000002</v>
      </c>
      <c r="G38" s="11">
        <v>0.255</v>
      </c>
      <c r="O38" s="11">
        <v>8.338000000000001</v>
      </c>
      <c r="P38" s="11">
        <v>8.2575000000000003</v>
      </c>
      <c r="Q38" s="11">
        <v>0.83650000000000002</v>
      </c>
      <c r="R38" s="11">
        <v>0.5</v>
      </c>
      <c r="S38" s="11">
        <v>0.20300000000000001</v>
      </c>
      <c r="T38">
        <v>20</v>
      </c>
      <c r="U38">
        <f t="shared" si="5"/>
        <v>166.76000000000002</v>
      </c>
      <c r="V38">
        <f t="shared" si="5"/>
        <v>165.15</v>
      </c>
      <c r="W38">
        <f t="shared" si="5"/>
        <v>16.73</v>
      </c>
      <c r="X38" s="17"/>
      <c r="Y38" s="17"/>
      <c r="Z38" s="17"/>
      <c r="AA38">
        <v>20</v>
      </c>
      <c r="AB38">
        <f t="shared" si="8"/>
        <v>166.76000000000002</v>
      </c>
      <c r="AC38">
        <f t="shared" si="8"/>
        <v>165.15</v>
      </c>
      <c r="AD38">
        <f t="shared" si="8"/>
        <v>16.73</v>
      </c>
      <c r="AE38" s="17"/>
      <c r="AF38" s="17"/>
      <c r="AG38" s="17"/>
    </row>
    <row r="39" spans="1:33" x14ac:dyDescent="0.25">
      <c r="C39"/>
      <c r="D39" s="19">
        <v>46365</v>
      </c>
      <c r="E39" s="29">
        <v>50</v>
      </c>
      <c r="F39" s="11">
        <v>0.28100000000000003</v>
      </c>
      <c r="G39" s="11">
        <v>0.23699999999999999</v>
      </c>
      <c r="O39" s="11">
        <v>6.3185000000000002</v>
      </c>
      <c r="P39" s="11">
        <v>6.2989999999999995</v>
      </c>
      <c r="Q39" s="11">
        <v>0.72700000000000009</v>
      </c>
      <c r="R39" s="11">
        <v>0.33750000000000002</v>
      </c>
      <c r="S39" s="11">
        <v>0.1535</v>
      </c>
      <c r="T39">
        <v>35</v>
      </c>
      <c r="U39">
        <f t="shared" si="5"/>
        <v>221.14750000000001</v>
      </c>
      <c r="V39">
        <f t="shared" si="5"/>
        <v>220.46499999999997</v>
      </c>
      <c r="W39">
        <f t="shared" si="5"/>
        <v>25.445000000000004</v>
      </c>
      <c r="X39" s="17"/>
      <c r="Y39" s="17"/>
      <c r="Z39" s="17"/>
      <c r="AA39">
        <v>12.5</v>
      </c>
      <c r="AB39">
        <f t="shared" si="8"/>
        <v>78.981250000000003</v>
      </c>
      <c r="AC39">
        <f t="shared" si="8"/>
        <v>78.737499999999997</v>
      </c>
      <c r="AD39">
        <f t="shared" si="8"/>
        <v>9.0875000000000004</v>
      </c>
      <c r="AE39" s="17"/>
      <c r="AF39" s="17"/>
      <c r="AG39" s="17"/>
    </row>
    <row r="40" spans="1:33" x14ac:dyDescent="0.25">
      <c r="C40"/>
      <c r="D40" s="19">
        <v>46366</v>
      </c>
      <c r="E40" s="29">
        <v>95</v>
      </c>
      <c r="F40" s="11">
        <v>0.23300000000000001</v>
      </c>
      <c r="G40" s="11">
        <v>0.182</v>
      </c>
      <c r="J40" s="22"/>
      <c r="K40" s="31"/>
      <c r="O40" s="11">
        <v>8.2695000000000007</v>
      </c>
      <c r="P40" s="11">
        <v>7.5575000000000001</v>
      </c>
      <c r="Q40" s="11">
        <v>0.82800000000000007</v>
      </c>
      <c r="R40" s="11">
        <v>0.252</v>
      </c>
      <c r="S40" s="11">
        <v>0.19350000000000001</v>
      </c>
      <c r="T40">
        <v>22.5</v>
      </c>
      <c r="U40">
        <f t="shared" si="5"/>
        <v>186.06375000000003</v>
      </c>
      <c r="V40">
        <f t="shared" si="5"/>
        <v>170.04374999999999</v>
      </c>
      <c r="W40">
        <f t="shared" si="5"/>
        <v>18.630000000000003</v>
      </c>
      <c r="X40" s="17"/>
      <c r="Y40" s="17"/>
      <c r="Z40" s="17"/>
      <c r="AE40" s="17"/>
      <c r="AF40" s="17"/>
      <c r="AG40" s="17"/>
    </row>
    <row r="41" spans="1:33" x14ac:dyDescent="0.25">
      <c r="A41" s="4">
        <v>37378</v>
      </c>
      <c r="B41" s="16">
        <v>0.54379629629629633</v>
      </c>
      <c r="C41" s="32" t="s">
        <v>37</v>
      </c>
      <c r="D41" s="19">
        <v>46370</v>
      </c>
      <c r="E41" s="29">
        <v>1</v>
      </c>
      <c r="F41" s="11">
        <v>0.39800000000000002</v>
      </c>
      <c r="G41" s="11">
        <v>0.23899999999999999</v>
      </c>
      <c r="H41" s="20">
        <v>30.016999999999999</v>
      </c>
      <c r="I41" s="21">
        <v>22.067499999999999</v>
      </c>
      <c r="J41" s="20">
        <v>18.047000000000001</v>
      </c>
      <c r="K41" s="21">
        <v>11.875</v>
      </c>
      <c r="L41">
        <v>122</v>
      </c>
      <c r="N41" s="17">
        <v>359.4</v>
      </c>
      <c r="O41" s="11">
        <v>8.4444999999999997</v>
      </c>
      <c r="P41" s="11">
        <v>8.1305000000000014</v>
      </c>
      <c r="Q41" s="11">
        <v>0.77400000000000002</v>
      </c>
      <c r="R41" s="11">
        <v>0.71699999999999997</v>
      </c>
      <c r="S41" s="11">
        <v>0.21600000000000003</v>
      </c>
      <c r="T41">
        <v>5.5</v>
      </c>
      <c r="U41">
        <f t="shared" si="5"/>
        <v>46.444749999999999</v>
      </c>
      <c r="V41">
        <f t="shared" si="5"/>
        <v>44.717750000000009</v>
      </c>
      <c r="W41">
        <f t="shared" si="5"/>
        <v>4.2569999999999997</v>
      </c>
      <c r="X41" s="17">
        <f>SUM(U41:U45)</f>
        <v>837.48249999999996</v>
      </c>
      <c r="Y41" s="17">
        <f>SUM(V41:V45)</f>
        <v>765.49900000000002</v>
      </c>
      <c r="Z41" s="17">
        <f>SUM(W41:W45)</f>
        <v>83.993750000000006</v>
      </c>
      <c r="AA41">
        <v>5.5</v>
      </c>
      <c r="AB41">
        <f t="shared" ref="AB41:AD44" si="9">($AA41*O41)</f>
        <v>46.444749999999999</v>
      </c>
      <c r="AC41">
        <f t="shared" si="9"/>
        <v>44.717750000000009</v>
      </c>
      <c r="AD41">
        <f t="shared" si="9"/>
        <v>4.2569999999999997</v>
      </c>
      <c r="AE41" s="17">
        <f>SUM(AB41:AB44)</f>
        <v>442.07874999999996</v>
      </c>
      <c r="AF41" s="17">
        <f>SUM(AC41:AC44)</f>
        <v>418.36900000000003</v>
      </c>
      <c r="AG41" s="17">
        <f>SUM(AD41:AD44)</f>
        <v>43.325000000000003</v>
      </c>
    </row>
    <row r="42" spans="1:33" x14ac:dyDescent="0.25">
      <c r="A42" s="33"/>
      <c r="C42"/>
      <c r="D42" s="19">
        <v>46371</v>
      </c>
      <c r="E42" s="29">
        <v>10</v>
      </c>
      <c r="F42" s="11">
        <v>0.434</v>
      </c>
      <c r="G42" s="11">
        <v>0.23899999999999999</v>
      </c>
      <c r="O42" s="11">
        <v>7.8845000000000001</v>
      </c>
      <c r="P42" s="11">
        <v>7.6050000000000004</v>
      </c>
      <c r="Q42" s="11">
        <v>0.80149999999999999</v>
      </c>
      <c r="R42" s="11">
        <v>0.62349999999999994</v>
      </c>
      <c r="S42" s="11">
        <v>0.22799999999999998</v>
      </c>
      <c r="T42">
        <v>12</v>
      </c>
      <c r="U42">
        <f t="shared" si="5"/>
        <v>94.614000000000004</v>
      </c>
      <c r="V42">
        <f t="shared" si="5"/>
        <v>91.26</v>
      </c>
      <c r="W42">
        <f t="shared" si="5"/>
        <v>9.6180000000000003</v>
      </c>
      <c r="X42" s="17"/>
      <c r="Y42" s="17"/>
      <c r="Z42" s="17"/>
      <c r="AA42">
        <v>12</v>
      </c>
      <c r="AB42">
        <f t="shared" si="9"/>
        <v>94.614000000000004</v>
      </c>
      <c r="AC42">
        <f t="shared" si="9"/>
        <v>91.26</v>
      </c>
      <c r="AD42">
        <f t="shared" si="9"/>
        <v>9.6180000000000003</v>
      </c>
      <c r="AE42" s="17"/>
      <c r="AF42" s="17"/>
      <c r="AG42" s="17"/>
    </row>
    <row r="43" spans="1:33" x14ac:dyDescent="0.25">
      <c r="C43"/>
      <c r="D43" s="19">
        <v>46372</v>
      </c>
      <c r="E43" s="29">
        <v>25</v>
      </c>
      <c r="F43" s="11">
        <v>0.33</v>
      </c>
      <c r="G43" s="11">
        <v>0.254</v>
      </c>
      <c r="O43" s="11">
        <v>9.2285000000000004</v>
      </c>
      <c r="P43" s="11">
        <v>8.6455000000000002</v>
      </c>
      <c r="Q43" s="11">
        <v>0.89749999999999996</v>
      </c>
      <c r="R43" s="11">
        <v>0.32300000000000001</v>
      </c>
      <c r="S43" s="11">
        <v>0.23050000000000001</v>
      </c>
      <c r="T43">
        <v>20</v>
      </c>
      <c r="U43">
        <f t="shared" si="5"/>
        <v>184.57</v>
      </c>
      <c r="V43">
        <f t="shared" si="5"/>
        <v>172.91</v>
      </c>
      <c r="W43">
        <f t="shared" si="5"/>
        <v>17.95</v>
      </c>
      <c r="X43" s="17"/>
      <c r="Y43" s="17"/>
      <c r="Z43" s="17"/>
      <c r="AA43">
        <v>20</v>
      </c>
      <c r="AB43">
        <f t="shared" si="9"/>
        <v>184.57</v>
      </c>
      <c r="AC43">
        <f t="shared" si="9"/>
        <v>172.91</v>
      </c>
      <c r="AD43">
        <f t="shared" si="9"/>
        <v>17.95</v>
      </c>
      <c r="AE43" s="17"/>
      <c r="AF43" s="17"/>
      <c r="AG43" s="17"/>
    </row>
    <row r="44" spans="1:33" x14ac:dyDescent="0.25">
      <c r="C44"/>
      <c r="D44" s="19">
        <v>46373</v>
      </c>
      <c r="E44" s="29">
        <v>50</v>
      </c>
      <c r="F44" s="11">
        <v>0.32400000000000001</v>
      </c>
      <c r="G44" s="11">
        <v>0.20899999999999999</v>
      </c>
      <c r="O44" s="11">
        <v>9.3159999999999989</v>
      </c>
      <c r="P44" s="11">
        <v>8.7585000000000015</v>
      </c>
      <c r="Q44" s="11">
        <v>0.92</v>
      </c>
      <c r="R44" s="11">
        <v>0.29449999999999998</v>
      </c>
      <c r="S44" s="11">
        <v>0.23</v>
      </c>
      <c r="T44">
        <v>35</v>
      </c>
      <c r="U44">
        <f t="shared" si="5"/>
        <v>326.05999999999995</v>
      </c>
      <c r="V44">
        <f t="shared" si="5"/>
        <v>306.54750000000007</v>
      </c>
      <c r="W44">
        <f t="shared" si="5"/>
        <v>32.200000000000003</v>
      </c>
      <c r="X44" s="17"/>
      <c r="Y44" s="17"/>
      <c r="Z44" s="17"/>
      <c r="AA44">
        <v>12.5</v>
      </c>
      <c r="AB44">
        <f t="shared" si="9"/>
        <v>116.44999999999999</v>
      </c>
      <c r="AC44">
        <f t="shared" si="9"/>
        <v>109.48125000000002</v>
      </c>
      <c r="AD44">
        <f t="shared" si="9"/>
        <v>11.5</v>
      </c>
      <c r="AE44" s="17"/>
      <c r="AF44" s="17"/>
      <c r="AG44" s="17"/>
    </row>
    <row r="45" spans="1:33" x14ac:dyDescent="0.25">
      <c r="C45"/>
      <c r="D45" s="19">
        <v>46374</v>
      </c>
      <c r="E45" s="29">
        <v>95</v>
      </c>
      <c r="F45" s="11">
        <v>0.20799999999999999</v>
      </c>
      <c r="G45" s="11">
        <v>0.24399999999999999</v>
      </c>
      <c r="I45" s="34"/>
      <c r="O45" s="11">
        <v>8.2575000000000003</v>
      </c>
      <c r="P45" s="11">
        <v>6.6695000000000002</v>
      </c>
      <c r="Q45" s="11">
        <v>0.88749999999999996</v>
      </c>
      <c r="R45" s="11">
        <v>0.3175</v>
      </c>
      <c r="S45" s="11">
        <v>0.22349999999999998</v>
      </c>
      <c r="T45">
        <v>22.5</v>
      </c>
      <c r="U45">
        <f t="shared" si="5"/>
        <v>185.79375000000002</v>
      </c>
      <c r="V45">
        <f t="shared" si="5"/>
        <v>150.06375</v>
      </c>
      <c r="W45">
        <f t="shared" si="5"/>
        <v>19.96875</v>
      </c>
      <c r="X45" s="17"/>
      <c r="Y45" s="17"/>
      <c r="Z45" s="17"/>
      <c r="AE45" s="17"/>
      <c r="AF45" s="17"/>
      <c r="AG45" s="17"/>
    </row>
    <row r="46" spans="1:33" x14ac:dyDescent="0.25">
      <c r="A46" s="4">
        <v>37028</v>
      </c>
      <c r="B46" s="16">
        <v>0.52890046296296289</v>
      </c>
      <c r="C46" s="32" t="s">
        <v>37</v>
      </c>
      <c r="D46" s="19">
        <v>46378</v>
      </c>
      <c r="E46" s="29">
        <v>1</v>
      </c>
      <c r="F46" s="11">
        <v>1.2829999999999999</v>
      </c>
      <c r="G46" s="11">
        <v>0.39900000000000002</v>
      </c>
      <c r="H46" s="22">
        <v>90.403999999999996</v>
      </c>
      <c r="I46" s="31">
        <v>37.414499999999997</v>
      </c>
      <c r="J46" s="20">
        <v>60.028999999999996</v>
      </c>
      <c r="K46" s="21">
        <v>20.674500000000002</v>
      </c>
      <c r="L46">
        <v>137</v>
      </c>
      <c r="N46" s="17">
        <v>337.5</v>
      </c>
      <c r="O46" s="11">
        <v>9.0865000000000009</v>
      </c>
      <c r="P46" s="11">
        <v>7.7445000000000004</v>
      </c>
      <c r="Q46" s="11">
        <v>0.84949999999999992</v>
      </c>
      <c r="R46" s="11">
        <v>2.4735</v>
      </c>
      <c r="S46" s="11">
        <v>0.28699999999999998</v>
      </c>
      <c r="T46">
        <v>5.5</v>
      </c>
      <c r="U46">
        <f t="shared" si="5"/>
        <v>49.975750000000005</v>
      </c>
      <c r="V46">
        <f t="shared" si="5"/>
        <v>42.594750000000005</v>
      </c>
      <c r="W46">
        <f t="shared" si="5"/>
        <v>4.67225</v>
      </c>
      <c r="X46" s="17">
        <f>SUM(U46:U50)</f>
        <v>810.28899999999999</v>
      </c>
      <c r="Y46" s="17">
        <f>SUM(V46:V50)</f>
        <v>699.33950000000004</v>
      </c>
      <c r="Z46" s="17">
        <f>SUM(W46:W50)</f>
        <v>82.629750000000001</v>
      </c>
      <c r="AA46">
        <v>5.5</v>
      </c>
      <c r="AB46">
        <f t="shared" ref="AB46:AD49" si="10">($AA46*O46)</f>
        <v>49.975750000000005</v>
      </c>
      <c r="AC46">
        <f t="shared" si="10"/>
        <v>42.594750000000005</v>
      </c>
      <c r="AD46">
        <f t="shared" si="10"/>
        <v>4.67225</v>
      </c>
      <c r="AE46" s="17">
        <f>SUM(AB46:AB49)</f>
        <v>408.1465</v>
      </c>
      <c r="AF46" s="17">
        <f>SUM(AC46:AC49)</f>
        <v>358.23950000000008</v>
      </c>
      <c r="AG46" s="17">
        <f>SUM(AD46:AD49)</f>
        <v>41.859750000000005</v>
      </c>
    </row>
    <row r="47" spans="1:33" x14ac:dyDescent="0.25">
      <c r="C47"/>
      <c r="D47" s="19">
        <v>46379</v>
      </c>
      <c r="E47" s="29">
        <v>10</v>
      </c>
      <c r="F47" s="11">
        <v>1.105</v>
      </c>
      <c r="G47" s="11">
        <v>0.40500000000000003</v>
      </c>
      <c r="H47" s="22"/>
      <c r="I47" s="31"/>
      <c r="O47" s="11">
        <v>8.4359999999999999</v>
      </c>
      <c r="P47" s="11">
        <v>7.468</v>
      </c>
      <c r="Q47" s="11">
        <v>0.85250000000000004</v>
      </c>
      <c r="R47" s="11">
        <v>0.501</v>
      </c>
      <c r="S47" s="11">
        <v>0.22650000000000001</v>
      </c>
      <c r="T47">
        <v>12</v>
      </c>
      <c r="U47">
        <f t="shared" si="5"/>
        <v>101.232</v>
      </c>
      <c r="V47">
        <f t="shared" si="5"/>
        <v>89.616</v>
      </c>
      <c r="W47">
        <f t="shared" si="5"/>
        <v>10.23</v>
      </c>
      <c r="X47" s="17"/>
      <c r="Y47" s="17"/>
      <c r="Z47" s="17"/>
      <c r="AA47">
        <v>12</v>
      </c>
      <c r="AB47">
        <f t="shared" si="10"/>
        <v>101.232</v>
      </c>
      <c r="AC47">
        <f t="shared" si="10"/>
        <v>89.616</v>
      </c>
      <c r="AD47">
        <f t="shared" si="10"/>
        <v>10.23</v>
      </c>
      <c r="AE47" s="17"/>
      <c r="AF47" s="17"/>
      <c r="AG47" s="17"/>
    </row>
    <row r="48" spans="1:33" x14ac:dyDescent="0.25">
      <c r="C48"/>
      <c r="D48" s="19">
        <v>46380</v>
      </c>
      <c r="E48" s="29">
        <v>25</v>
      </c>
      <c r="F48" s="11">
        <v>1.2949999999999999</v>
      </c>
      <c r="G48" s="11">
        <v>0.40100000000000002</v>
      </c>
      <c r="O48" s="11">
        <v>7.7535000000000007</v>
      </c>
      <c r="P48" s="11">
        <v>6.8130000000000006</v>
      </c>
      <c r="Q48" s="11">
        <v>0.8085</v>
      </c>
      <c r="R48" s="11">
        <v>0.52400000000000002</v>
      </c>
      <c r="S48" s="11">
        <v>0.2185</v>
      </c>
      <c r="T48">
        <v>20</v>
      </c>
      <c r="U48">
        <f t="shared" si="5"/>
        <v>155.07000000000002</v>
      </c>
      <c r="V48">
        <f t="shared" si="5"/>
        <v>136.26000000000002</v>
      </c>
      <c r="W48">
        <f t="shared" si="5"/>
        <v>16.170000000000002</v>
      </c>
      <c r="X48" s="17"/>
      <c r="Y48" s="17"/>
      <c r="Z48" s="17"/>
      <c r="AA48">
        <v>20</v>
      </c>
      <c r="AB48">
        <f t="shared" si="10"/>
        <v>155.07000000000002</v>
      </c>
      <c r="AC48">
        <f t="shared" si="10"/>
        <v>136.26000000000002</v>
      </c>
      <c r="AD48">
        <f t="shared" si="10"/>
        <v>16.170000000000002</v>
      </c>
      <c r="AE48" s="17"/>
      <c r="AF48" s="17"/>
      <c r="AG48" s="17"/>
    </row>
    <row r="49" spans="1:33" x14ac:dyDescent="0.25">
      <c r="C49"/>
      <c r="D49" s="19">
        <v>46381</v>
      </c>
      <c r="E49" s="29">
        <v>50</v>
      </c>
      <c r="F49" s="11">
        <v>1.105</v>
      </c>
      <c r="G49" s="11">
        <v>0.44800000000000001</v>
      </c>
      <c r="J49" s="22"/>
      <c r="K49" s="31"/>
      <c r="O49" s="11">
        <v>8.1494999999999997</v>
      </c>
      <c r="P49" s="11">
        <v>7.1814999999999998</v>
      </c>
      <c r="Q49" s="11">
        <v>0.86299999999999999</v>
      </c>
      <c r="R49" s="11">
        <v>0.60199999999999998</v>
      </c>
      <c r="S49" s="11">
        <v>0.2195</v>
      </c>
      <c r="T49">
        <v>35</v>
      </c>
      <c r="U49">
        <f t="shared" si="5"/>
        <v>285.23250000000002</v>
      </c>
      <c r="V49">
        <f t="shared" si="5"/>
        <v>251.35249999999999</v>
      </c>
      <c r="W49">
        <f t="shared" si="5"/>
        <v>30.204999999999998</v>
      </c>
      <c r="X49" s="17"/>
      <c r="Y49" s="17"/>
      <c r="Z49" s="17"/>
      <c r="AA49">
        <v>12.5</v>
      </c>
      <c r="AB49">
        <f t="shared" si="10"/>
        <v>101.86874999999999</v>
      </c>
      <c r="AC49">
        <f t="shared" si="10"/>
        <v>89.768749999999997</v>
      </c>
      <c r="AD49">
        <f t="shared" si="10"/>
        <v>10.7875</v>
      </c>
      <c r="AE49" s="17"/>
      <c r="AF49" s="17"/>
      <c r="AG49" s="17"/>
    </row>
    <row r="50" spans="1:33" x14ac:dyDescent="0.25">
      <c r="C50"/>
      <c r="D50" s="19">
        <v>46382</v>
      </c>
      <c r="E50" s="29">
        <v>95</v>
      </c>
      <c r="F50" s="11">
        <v>0.245</v>
      </c>
      <c r="G50" s="11">
        <v>0.29599999999999999</v>
      </c>
      <c r="I50" s="34"/>
      <c r="J50" s="35"/>
      <c r="K50" s="31"/>
      <c r="O50" s="11">
        <v>9.7234999999999996</v>
      </c>
      <c r="P50" s="11">
        <v>7.9785000000000004</v>
      </c>
      <c r="Q50" s="11">
        <v>0.94900000000000007</v>
      </c>
      <c r="R50" s="11">
        <v>0.46150000000000002</v>
      </c>
      <c r="S50" s="11">
        <v>0.22900000000000001</v>
      </c>
      <c r="T50">
        <v>22.5</v>
      </c>
      <c r="U50">
        <f t="shared" si="5"/>
        <v>218.77875</v>
      </c>
      <c r="V50">
        <f t="shared" si="5"/>
        <v>179.51625000000001</v>
      </c>
      <c r="W50">
        <f t="shared" si="5"/>
        <v>21.352500000000003</v>
      </c>
      <c r="X50" s="17"/>
      <c r="Y50" s="17"/>
      <c r="Z50" s="17"/>
      <c r="AE50" s="17"/>
      <c r="AF50" s="17"/>
      <c r="AG50" s="17"/>
    </row>
    <row r="51" spans="1:33" x14ac:dyDescent="0.25">
      <c r="A51" s="4">
        <v>37406</v>
      </c>
      <c r="B51" s="16">
        <v>0.54425925925925933</v>
      </c>
      <c r="C51" s="32" t="s">
        <v>37</v>
      </c>
      <c r="D51" s="19">
        <v>46386</v>
      </c>
      <c r="E51" s="29">
        <v>1</v>
      </c>
      <c r="F51" s="11">
        <v>1.8180000000000001</v>
      </c>
      <c r="G51" s="11">
        <v>0.54</v>
      </c>
      <c r="H51" s="20">
        <v>90.575000000000003</v>
      </c>
      <c r="I51" s="21">
        <v>41.84</v>
      </c>
      <c r="J51" s="22">
        <v>58.152500000000003</v>
      </c>
      <c r="K51" s="31">
        <v>24.83</v>
      </c>
      <c r="L51">
        <v>150</v>
      </c>
      <c r="N51" s="17">
        <v>321.89999999999998</v>
      </c>
      <c r="O51" s="11">
        <v>7.2720000000000002</v>
      </c>
      <c r="P51" s="11">
        <v>5.1710000000000003</v>
      </c>
      <c r="Q51" s="11">
        <v>0.75049999999999994</v>
      </c>
      <c r="R51" s="11">
        <v>1.1659999999999999</v>
      </c>
      <c r="S51" s="11">
        <v>0.27450000000000002</v>
      </c>
      <c r="T51">
        <v>5.5</v>
      </c>
      <c r="U51">
        <f t="shared" si="5"/>
        <v>39.996000000000002</v>
      </c>
      <c r="V51">
        <f t="shared" si="5"/>
        <v>28.4405</v>
      </c>
      <c r="W51">
        <f t="shared" si="5"/>
        <v>4.1277499999999998</v>
      </c>
      <c r="X51" s="17">
        <f>SUM(U51:U55)</f>
        <v>686.51175000000001</v>
      </c>
      <c r="Y51" s="17">
        <f>SUM(V51:V55)</f>
        <v>540.88625000000002</v>
      </c>
      <c r="Z51" s="17">
        <f>SUM(W51:W55)</f>
        <v>74.533999999999992</v>
      </c>
      <c r="AA51">
        <v>5.5</v>
      </c>
      <c r="AB51">
        <f t="shared" ref="AB51:AD54" si="11">($AA51*O51)</f>
        <v>39.996000000000002</v>
      </c>
      <c r="AC51">
        <f t="shared" si="11"/>
        <v>28.4405</v>
      </c>
      <c r="AD51">
        <f t="shared" si="11"/>
        <v>4.1277499999999998</v>
      </c>
      <c r="AE51" s="17">
        <f>SUM(AB51:AB54)</f>
        <v>351.72300000000001</v>
      </c>
      <c r="AF51" s="17">
        <f>SUM(AC51:AC54)</f>
        <v>275.92625000000004</v>
      </c>
      <c r="AG51" s="17">
        <f>SUM(AD51:AD54)</f>
        <v>38.207749999999997</v>
      </c>
    </row>
    <row r="52" spans="1:33" x14ac:dyDescent="0.25">
      <c r="C52"/>
      <c r="D52" s="19">
        <v>46387</v>
      </c>
      <c r="E52" s="29">
        <v>10</v>
      </c>
      <c r="F52" s="11">
        <v>1.2829999999999999</v>
      </c>
      <c r="G52" s="11">
        <v>0.55000000000000004</v>
      </c>
      <c r="O52" s="11">
        <v>5.8935000000000004</v>
      </c>
      <c r="P52" s="11">
        <v>4.6185</v>
      </c>
      <c r="Q52" s="11">
        <v>0.67749999999999999</v>
      </c>
      <c r="R52" s="11">
        <v>0.80549999999999999</v>
      </c>
      <c r="S52" s="11">
        <v>0.20050000000000001</v>
      </c>
      <c r="T52">
        <v>12</v>
      </c>
      <c r="U52">
        <f t="shared" si="5"/>
        <v>70.722000000000008</v>
      </c>
      <c r="V52">
        <f t="shared" si="5"/>
        <v>55.421999999999997</v>
      </c>
      <c r="W52">
        <f t="shared" si="5"/>
        <v>8.129999999999999</v>
      </c>
      <c r="X52" s="17"/>
      <c r="Y52" s="17"/>
      <c r="Z52" s="17"/>
      <c r="AA52">
        <v>12</v>
      </c>
      <c r="AB52">
        <f t="shared" si="11"/>
        <v>70.722000000000008</v>
      </c>
      <c r="AC52">
        <f t="shared" si="11"/>
        <v>55.421999999999997</v>
      </c>
      <c r="AD52">
        <f t="shared" si="11"/>
        <v>8.129999999999999</v>
      </c>
      <c r="AE52" s="17"/>
      <c r="AF52" s="17"/>
      <c r="AG52" s="17"/>
    </row>
    <row r="53" spans="1:33" x14ac:dyDescent="0.25">
      <c r="C53"/>
      <c r="D53" s="19">
        <v>46388</v>
      </c>
      <c r="E53" s="29">
        <v>25</v>
      </c>
      <c r="F53" s="11">
        <v>1.0509999999999999</v>
      </c>
      <c r="G53" s="11">
        <v>0.52300000000000002</v>
      </c>
      <c r="O53" s="11">
        <v>7.4165000000000001</v>
      </c>
      <c r="P53" s="11">
        <v>5.8685</v>
      </c>
      <c r="Q53" s="11">
        <v>0.79749999999999999</v>
      </c>
      <c r="R53" s="11">
        <v>0.5495000000000001</v>
      </c>
      <c r="S53" s="11">
        <v>0.2225</v>
      </c>
      <c r="T53">
        <v>20</v>
      </c>
      <c r="U53">
        <f t="shared" si="5"/>
        <v>148.33000000000001</v>
      </c>
      <c r="V53">
        <f t="shared" si="5"/>
        <v>117.37</v>
      </c>
      <c r="W53">
        <f t="shared" si="5"/>
        <v>15.95</v>
      </c>
      <c r="X53" s="17"/>
      <c r="Y53" s="17"/>
      <c r="Z53" s="17"/>
      <c r="AA53">
        <v>20</v>
      </c>
      <c r="AB53">
        <f t="shared" si="11"/>
        <v>148.33000000000001</v>
      </c>
      <c r="AC53">
        <f t="shared" si="11"/>
        <v>117.37</v>
      </c>
      <c r="AD53">
        <f t="shared" si="11"/>
        <v>15.95</v>
      </c>
      <c r="AE53" s="17"/>
      <c r="AF53" s="17"/>
      <c r="AG53" s="17"/>
    </row>
    <row r="54" spans="1:33" x14ac:dyDescent="0.25">
      <c r="C54"/>
      <c r="D54" s="19">
        <v>46389</v>
      </c>
      <c r="E54" s="29">
        <v>50</v>
      </c>
      <c r="F54" s="11">
        <v>0.93899999999999995</v>
      </c>
      <c r="G54" s="11">
        <v>0.38400000000000001</v>
      </c>
      <c r="I54" s="34"/>
      <c r="J54" s="35"/>
      <c r="K54" s="31"/>
      <c r="O54" s="11">
        <v>7.4139999999999997</v>
      </c>
      <c r="P54" s="11">
        <v>5.9755000000000003</v>
      </c>
      <c r="Q54" s="11">
        <v>0.8</v>
      </c>
      <c r="R54" s="11">
        <v>1.1705000000000001</v>
      </c>
      <c r="S54" s="11">
        <v>0.24049999999999999</v>
      </c>
      <c r="T54">
        <v>35</v>
      </c>
      <c r="U54">
        <f t="shared" si="5"/>
        <v>259.49</v>
      </c>
      <c r="V54">
        <f t="shared" si="5"/>
        <v>209.14250000000001</v>
      </c>
      <c r="W54">
        <f t="shared" si="5"/>
        <v>28</v>
      </c>
      <c r="X54" s="17"/>
      <c r="Y54" s="17"/>
      <c r="Z54" s="17"/>
      <c r="AA54">
        <v>12.5</v>
      </c>
      <c r="AB54">
        <f t="shared" si="11"/>
        <v>92.674999999999997</v>
      </c>
      <c r="AC54">
        <f t="shared" si="11"/>
        <v>74.693750000000009</v>
      </c>
      <c r="AD54">
        <f t="shared" si="11"/>
        <v>10</v>
      </c>
      <c r="AE54" s="17"/>
      <c r="AF54" s="17"/>
      <c r="AG54" s="17"/>
    </row>
    <row r="55" spans="1:33" x14ac:dyDescent="0.25">
      <c r="C55"/>
      <c r="D55" s="19">
        <v>46390</v>
      </c>
      <c r="E55" s="29">
        <v>95</v>
      </c>
      <c r="F55" s="11">
        <v>0.502</v>
      </c>
      <c r="G55" s="11">
        <v>0.372</v>
      </c>
      <c r="J55" s="22"/>
      <c r="K55" s="31"/>
      <c r="O55" s="11">
        <v>7.4655000000000005</v>
      </c>
      <c r="P55" s="11">
        <v>5.8004999999999995</v>
      </c>
      <c r="Q55" s="11">
        <v>0.8145</v>
      </c>
      <c r="R55" s="11">
        <v>0.39500000000000002</v>
      </c>
      <c r="S55" s="11">
        <v>0.193</v>
      </c>
      <c r="T55">
        <v>22.5</v>
      </c>
      <c r="U55">
        <f t="shared" si="5"/>
        <v>167.97375000000002</v>
      </c>
      <c r="V55">
        <f t="shared" si="5"/>
        <v>130.51124999999999</v>
      </c>
      <c r="W55">
        <f t="shared" si="5"/>
        <v>18.326250000000002</v>
      </c>
      <c r="X55" s="17"/>
      <c r="Y55" s="17"/>
      <c r="Z55" s="17"/>
      <c r="AE55" s="17"/>
      <c r="AF55" s="17"/>
      <c r="AG55" s="17"/>
    </row>
    <row r="56" spans="1:33" x14ac:dyDescent="0.25">
      <c r="A56" s="4">
        <v>37421</v>
      </c>
      <c r="B56" s="16">
        <v>0.55208333333333337</v>
      </c>
      <c r="C56" s="32" t="s">
        <v>37</v>
      </c>
      <c r="D56" s="19">
        <v>22118</v>
      </c>
      <c r="E56" s="29">
        <v>1</v>
      </c>
      <c r="F56" s="11">
        <v>5.1029999999999998</v>
      </c>
      <c r="G56" s="11">
        <v>1.026</v>
      </c>
      <c r="H56" s="22">
        <v>312.464</v>
      </c>
      <c r="I56" s="31">
        <v>82.113</v>
      </c>
      <c r="J56" s="20">
        <v>216.16400000000002</v>
      </c>
      <c r="K56" s="21">
        <v>48.273000000000003</v>
      </c>
      <c r="L56">
        <v>165</v>
      </c>
      <c r="N56" s="17">
        <v>343.8</v>
      </c>
      <c r="O56" s="11">
        <v>3.1625000000000001</v>
      </c>
      <c r="P56" s="11">
        <v>1.7589999999999999</v>
      </c>
      <c r="Q56" s="11">
        <v>0.502</v>
      </c>
      <c r="R56" s="11">
        <v>2.3694999999999999</v>
      </c>
      <c r="S56" s="11">
        <v>0.17149999999999999</v>
      </c>
      <c r="T56">
        <v>5.5</v>
      </c>
      <c r="U56">
        <f t="shared" si="5"/>
        <v>17.393750000000001</v>
      </c>
      <c r="V56">
        <f t="shared" si="5"/>
        <v>9.6745000000000001</v>
      </c>
      <c r="W56">
        <f t="shared" si="5"/>
        <v>2.7610000000000001</v>
      </c>
      <c r="X56" s="17">
        <f>SUM(U56:U60)</f>
        <v>475.29349999999999</v>
      </c>
      <c r="Y56" s="17">
        <f>SUM(V56:V60)</f>
        <v>322.77750000000003</v>
      </c>
      <c r="Z56" s="17">
        <f>SUM(W56:W60)</f>
        <v>67.283749999999998</v>
      </c>
      <c r="AA56">
        <v>5.5</v>
      </c>
      <c r="AB56">
        <f t="shared" ref="AB56:AD59" si="12">($AA56*O56)</f>
        <v>17.393750000000001</v>
      </c>
      <c r="AC56">
        <f t="shared" si="12"/>
        <v>9.6745000000000001</v>
      </c>
      <c r="AD56">
        <f t="shared" si="12"/>
        <v>2.7610000000000001</v>
      </c>
      <c r="AE56" s="17">
        <f>SUM(AB56:AB59)</f>
        <v>201.131</v>
      </c>
      <c r="AF56" s="17">
        <f>SUM(AC56:AC59)</f>
        <v>137.54624999999999</v>
      </c>
      <c r="AG56" s="17">
        <f>SUM(AD56:AD59)</f>
        <v>32.363749999999996</v>
      </c>
    </row>
    <row r="57" spans="1:33" x14ac:dyDescent="0.25">
      <c r="C57"/>
      <c r="D57" s="19">
        <v>22119</v>
      </c>
      <c r="E57" s="29">
        <v>10</v>
      </c>
      <c r="F57" s="11">
        <v>4.84</v>
      </c>
      <c r="G57" s="11">
        <v>0.88</v>
      </c>
      <c r="H57" s="35"/>
      <c r="I57" s="31"/>
      <c r="O57" s="11">
        <v>3.9430000000000005</v>
      </c>
      <c r="P57" s="11">
        <v>2.5640000000000001</v>
      </c>
      <c r="Q57" s="11">
        <v>0.59949999999999992</v>
      </c>
      <c r="R57" s="11">
        <v>0.77300000000000002</v>
      </c>
      <c r="S57" s="11">
        <v>0.1895</v>
      </c>
      <c r="T57">
        <v>12</v>
      </c>
      <c r="U57">
        <f t="shared" si="5"/>
        <v>47.316000000000003</v>
      </c>
      <c r="V57">
        <f t="shared" si="5"/>
        <v>30.768000000000001</v>
      </c>
      <c r="W57">
        <f t="shared" si="5"/>
        <v>7.1939999999999991</v>
      </c>
      <c r="X57" s="17"/>
      <c r="Y57" s="17"/>
      <c r="Z57" s="17"/>
      <c r="AA57">
        <v>12</v>
      </c>
      <c r="AB57">
        <f t="shared" si="12"/>
        <v>47.316000000000003</v>
      </c>
      <c r="AC57">
        <f t="shared" si="12"/>
        <v>30.768000000000001</v>
      </c>
      <c r="AD57">
        <f t="shared" si="12"/>
        <v>7.1939999999999991</v>
      </c>
      <c r="AE57" s="17"/>
      <c r="AF57" s="17"/>
      <c r="AG57" s="17"/>
    </row>
    <row r="58" spans="1:33" x14ac:dyDescent="0.25">
      <c r="C58"/>
      <c r="D58" s="19">
        <v>22120</v>
      </c>
      <c r="E58" s="29">
        <v>25</v>
      </c>
      <c r="F58" s="11">
        <v>4.109</v>
      </c>
      <c r="G58" s="11">
        <v>0.93100000000000005</v>
      </c>
      <c r="O58" s="11">
        <v>4.0495000000000001</v>
      </c>
      <c r="P58" s="11">
        <v>3.0379999999999998</v>
      </c>
      <c r="Q58" s="11">
        <v>0.69450000000000001</v>
      </c>
      <c r="R58" s="11">
        <v>0.83850000000000002</v>
      </c>
      <c r="S58" s="11">
        <v>0.1825</v>
      </c>
      <c r="T58">
        <v>20</v>
      </c>
      <c r="U58">
        <f t="shared" si="5"/>
        <v>80.990000000000009</v>
      </c>
      <c r="V58">
        <f t="shared" si="5"/>
        <v>60.76</v>
      </c>
      <c r="W58">
        <f t="shared" si="5"/>
        <v>13.89</v>
      </c>
      <c r="X58" s="17"/>
      <c r="Y58" s="17"/>
      <c r="Z58" s="17"/>
      <c r="AA58">
        <v>20</v>
      </c>
      <c r="AB58">
        <f t="shared" si="12"/>
        <v>80.990000000000009</v>
      </c>
      <c r="AC58">
        <f t="shared" si="12"/>
        <v>60.76</v>
      </c>
      <c r="AD58">
        <f t="shared" si="12"/>
        <v>13.89</v>
      </c>
      <c r="AE58" s="17"/>
      <c r="AF58" s="17"/>
      <c r="AG58" s="17"/>
    </row>
    <row r="59" spans="1:33" x14ac:dyDescent="0.25">
      <c r="C59"/>
      <c r="D59" s="19">
        <v>22121</v>
      </c>
      <c r="E59" s="29">
        <v>50</v>
      </c>
      <c r="F59" s="11">
        <v>3.827</v>
      </c>
      <c r="G59" s="11">
        <v>1.0760000000000001</v>
      </c>
      <c r="I59" s="34"/>
      <c r="O59" s="11">
        <v>4.4344999999999999</v>
      </c>
      <c r="P59" s="11">
        <v>2.9075000000000002</v>
      </c>
      <c r="Q59" s="11">
        <v>0.68149999999999999</v>
      </c>
      <c r="R59" s="11">
        <v>0.871</v>
      </c>
      <c r="S59" s="11">
        <v>0.186</v>
      </c>
      <c r="T59">
        <v>35</v>
      </c>
      <c r="U59">
        <f t="shared" si="5"/>
        <v>155.20749999999998</v>
      </c>
      <c r="V59">
        <f t="shared" si="5"/>
        <v>101.7625</v>
      </c>
      <c r="W59">
        <f t="shared" si="5"/>
        <v>23.852499999999999</v>
      </c>
      <c r="X59" s="17"/>
      <c r="Y59" s="17"/>
      <c r="Z59" s="17"/>
      <c r="AA59">
        <v>12.5</v>
      </c>
      <c r="AB59">
        <f t="shared" si="12"/>
        <v>55.431249999999999</v>
      </c>
      <c r="AC59">
        <f t="shared" si="12"/>
        <v>36.34375</v>
      </c>
      <c r="AD59">
        <f t="shared" si="12"/>
        <v>8.5187500000000007</v>
      </c>
      <c r="AE59" s="17"/>
      <c r="AF59" s="17"/>
      <c r="AG59" s="17"/>
    </row>
    <row r="60" spans="1:33" x14ac:dyDescent="0.25">
      <c r="C60"/>
      <c r="D60" s="19">
        <v>22122</v>
      </c>
      <c r="E60" s="29">
        <v>95</v>
      </c>
      <c r="F60" s="11">
        <v>0.45300000000000001</v>
      </c>
      <c r="G60" s="11">
        <v>0.42799999999999999</v>
      </c>
      <c r="O60" s="11">
        <v>7.7505000000000006</v>
      </c>
      <c r="P60" s="11">
        <v>5.3250000000000002</v>
      </c>
      <c r="Q60" s="11">
        <v>0.87050000000000005</v>
      </c>
      <c r="R60" s="11">
        <v>0.74049999999999994</v>
      </c>
      <c r="S60" s="11">
        <v>0.20800000000000002</v>
      </c>
      <c r="T60">
        <v>22.5</v>
      </c>
      <c r="U60">
        <f t="shared" si="5"/>
        <v>174.38625000000002</v>
      </c>
      <c r="V60">
        <f t="shared" si="5"/>
        <v>119.8125</v>
      </c>
      <c r="W60">
        <f t="shared" si="5"/>
        <v>19.58625</v>
      </c>
      <c r="X60" s="17"/>
      <c r="Y60" s="17"/>
      <c r="Z60" s="17"/>
      <c r="AE60" s="17"/>
      <c r="AF60" s="17"/>
      <c r="AG60" s="17"/>
    </row>
    <row r="61" spans="1:33" x14ac:dyDescent="0.25">
      <c r="A61" s="4">
        <v>37435</v>
      </c>
      <c r="B61" s="16">
        <v>0.56388888888888888</v>
      </c>
      <c r="C61" t="s">
        <v>37</v>
      </c>
      <c r="D61" s="19">
        <v>29137</v>
      </c>
      <c r="E61" s="29">
        <v>1</v>
      </c>
      <c r="F61" s="11">
        <v>2.5329999999999999</v>
      </c>
      <c r="G61" s="11">
        <v>0.53200000000000003</v>
      </c>
      <c r="H61" s="35">
        <v>118.4915</v>
      </c>
      <c r="I61" s="31">
        <v>56.132000000000005</v>
      </c>
      <c r="J61" s="35">
        <v>82.401499999999999</v>
      </c>
      <c r="K61" s="31">
        <v>27.242000000000001</v>
      </c>
      <c r="L61">
        <v>179</v>
      </c>
      <c r="N61" s="17">
        <v>312.5</v>
      </c>
      <c r="O61" s="11">
        <v>4.8285</v>
      </c>
      <c r="P61" s="11">
        <v>2.9045000000000001</v>
      </c>
      <c r="Q61" s="11">
        <v>0.65949999999999998</v>
      </c>
      <c r="R61" s="11">
        <v>1.0935000000000001</v>
      </c>
      <c r="S61" s="11">
        <v>0.22649999999999998</v>
      </c>
      <c r="T61">
        <v>5.5</v>
      </c>
      <c r="U61">
        <f t="shared" si="5"/>
        <v>26.556750000000001</v>
      </c>
      <c r="V61">
        <f t="shared" si="5"/>
        <v>15.97475</v>
      </c>
      <c r="W61">
        <f t="shared" si="5"/>
        <v>3.6272500000000001</v>
      </c>
      <c r="X61" s="17">
        <f>SUM(U61:U65)</f>
        <v>605.548</v>
      </c>
      <c r="Y61" s="17">
        <f>SUM(V61:V65)</f>
        <v>406.37099999999998</v>
      </c>
      <c r="Z61" s="17">
        <f>SUM(W61:W65)</f>
        <v>74.603999999999999</v>
      </c>
      <c r="AA61">
        <v>5.5</v>
      </c>
      <c r="AB61">
        <f t="shared" ref="AB61:AD64" si="13">($AA61*O61)</f>
        <v>26.556750000000001</v>
      </c>
      <c r="AC61">
        <f t="shared" si="13"/>
        <v>15.97475</v>
      </c>
      <c r="AD61">
        <f t="shared" si="13"/>
        <v>3.6272500000000001</v>
      </c>
      <c r="AE61" s="17">
        <f>SUM(AB61:AB64)</f>
        <v>262.35550000000001</v>
      </c>
      <c r="AF61" s="17">
        <f>SUM(AC61:AC64)</f>
        <v>168.93975</v>
      </c>
      <c r="AG61" s="17">
        <f>SUM(AD61:AD64)</f>
        <v>35.690249999999999</v>
      </c>
    </row>
    <row r="62" spans="1:33" x14ac:dyDescent="0.25">
      <c r="C62"/>
      <c r="D62" s="19">
        <v>29138</v>
      </c>
      <c r="E62" s="29">
        <v>10</v>
      </c>
      <c r="F62" s="11">
        <v>2.3050000000000002</v>
      </c>
      <c r="G62" s="11">
        <v>0.628</v>
      </c>
      <c r="H62" s="35"/>
      <c r="I62" s="31"/>
      <c r="O62" s="11">
        <v>4.2699999999999996</v>
      </c>
      <c r="P62" s="11">
        <v>2.5975000000000001</v>
      </c>
      <c r="Q62" s="11">
        <v>0.59399999999999997</v>
      </c>
      <c r="R62" s="11">
        <v>0.83799999999999997</v>
      </c>
      <c r="S62" s="11">
        <v>0.17299999999999999</v>
      </c>
      <c r="T62">
        <v>12</v>
      </c>
      <c r="U62">
        <f t="shared" si="5"/>
        <v>51.239999999999995</v>
      </c>
      <c r="V62">
        <f t="shared" si="5"/>
        <v>31.17</v>
      </c>
      <c r="W62">
        <f t="shared" si="5"/>
        <v>7.1280000000000001</v>
      </c>
      <c r="X62" s="17"/>
      <c r="Y62" s="17"/>
      <c r="Z62" s="17"/>
      <c r="AA62">
        <v>12</v>
      </c>
      <c r="AB62">
        <f t="shared" si="13"/>
        <v>51.239999999999995</v>
      </c>
      <c r="AC62">
        <f t="shared" si="13"/>
        <v>31.17</v>
      </c>
      <c r="AD62">
        <f t="shared" si="13"/>
        <v>7.1280000000000001</v>
      </c>
      <c r="AE62" s="17"/>
      <c r="AF62" s="17"/>
      <c r="AG62" s="17"/>
    </row>
    <row r="63" spans="1:33" x14ac:dyDescent="0.25">
      <c r="C63"/>
      <c r="D63" s="19">
        <v>29139</v>
      </c>
      <c r="E63" s="29">
        <v>25</v>
      </c>
      <c r="F63" s="11">
        <v>1.2829999999999999</v>
      </c>
      <c r="G63" s="11">
        <v>0.46400000000000002</v>
      </c>
      <c r="O63" s="11">
        <v>5.2119999999999997</v>
      </c>
      <c r="P63" s="11">
        <v>3.4009999999999998</v>
      </c>
      <c r="Q63" s="11">
        <v>0.74550000000000005</v>
      </c>
      <c r="R63" s="11">
        <v>0.91199999999999992</v>
      </c>
      <c r="S63" s="11">
        <v>0.17499999999999999</v>
      </c>
      <c r="T63">
        <v>20</v>
      </c>
      <c r="U63">
        <f t="shared" si="5"/>
        <v>104.24</v>
      </c>
      <c r="V63">
        <f t="shared" si="5"/>
        <v>68.02</v>
      </c>
      <c r="W63">
        <f t="shared" si="5"/>
        <v>14.91</v>
      </c>
      <c r="X63" s="17"/>
      <c r="Y63" s="17"/>
      <c r="Z63" s="17"/>
      <c r="AA63">
        <v>20</v>
      </c>
      <c r="AB63">
        <f t="shared" si="13"/>
        <v>104.24</v>
      </c>
      <c r="AC63">
        <f t="shared" si="13"/>
        <v>68.02</v>
      </c>
      <c r="AD63">
        <f t="shared" si="13"/>
        <v>14.91</v>
      </c>
      <c r="AE63" s="17"/>
      <c r="AF63" s="17"/>
      <c r="AG63" s="17"/>
    </row>
    <row r="64" spans="1:33" x14ac:dyDescent="0.25">
      <c r="C64"/>
      <c r="D64" s="19">
        <v>29140</v>
      </c>
      <c r="E64" s="29">
        <v>50</v>
      </c>
      <c r="F64" s="11">
        <v>1.212</v>
      </c>
      <c r="G64" s="11">
        <v>0.6</v>
      </c>
      <c r="O64" s="11">
        <v>6.4254999999999995</v>
      </c>
      <c r="P64" s="11">
        <v>4.3019999999999996</v>
      </c>
      <c r="Q64" s="11">
        <v>0.80200000000000005</v>
      </c>
      <c r="R64" s="11">
        <v>0.82600000000000007</v>
      </c>
      <c r="S64" s="11">
        <v>0.19500000000000001</v>
      </c>
      <c r="T64">
        <v>35</v>
      </c>
      <c r="U64">
        <f t="shared" si="5"/>
        <v>224.89249999999998</v>
      </c>
      <c r="V64">
        <f t="shared" si="5"/>
        <v>150.57</v>
      </c>
      <c r="W64">
        <f t="shared" si="5"/>
        <v>28.07</v>
      </c>
      <c r="X64" s="17"/>
      <c r="Y64" s="17"/>
      <c r="Z64" s="17"/>
      <c r="AA64">
        <v>12.5</v>
      </c>
      <c r="AB64">
        <f t="shared" si="13"/>
        <v>80.318749999999994</v>
      </c>
      <c r="AC64">
        <f t="shared" si="13"/>
        <v>53.774999999999991</v>
      </c>
      <c r="AD64">
        <f t="shared" si="13"/>
        <v>10.025</v>
      </c>
      <c r="AE64" s="17"/>
      <c r="AF64" s="17"/>
      <c r="AG64" s="17"/>
    </row>
    <row r="65" spans="1:33" x14ac:dyDescent="0.25">
      <c r="C65"/>
      <c r="D65" s="19">
        <v>29141</v>
      </c>
      <c r="E65" s="29">
        <v>95</v>
      </c>
      <c r="F65" s="11">
        <v>0.39200000000000002</v>
      </c>
      <c r="G65" s="11">
        <v>0.68400000000000005</v>
      </c>
      <c r="O65" s="11">
        <v>8.8275000000000006</v>
      </c>
      <c r="P65" s="11">
        <v>6.2505000000000006</v>
      </c>
      <c r="Q65" s="11">
        <v>0.92749999999999999</v>
      </c>
      <c r="R65" s="11">
        <v>0.57699999999999996</v>
      </c>
      <c r="S65" s="11">
        <v>0.17899999999999999</v>
      </c>
      <c r="T65">
        <v>22.5</v>
      </c>
      <c r="U65">
        <f t="shared" si="5"/>
        <v>198.61875000000001</v>
      </c>
      <c r="V65">
        <f t="shared" si="5"/>
        <v>140.63625000000002</v>
      </c>
      <c r="W65">
        <f t="shared" si="5"/>
        <v>20.868749999999999</v>
      </c>
      <c r="X65" s="17"/>
      <c r="Y65" s="17"/>
      <c r="Z65" s="17"/>
      <c r="AE65" s="17"/>
      <c r="AF65" s="17"/>
      <c r="AG65" s="17"/>
    </row>
    <row r="66" spans="1:33" x14ac:dyDescent="0.25">
      <c r="A66" s="4">
        <v>37455</v>
      </c>
      <c r="B66" s="16">
        <v>0.53472222222222221</v>
      </c>
      <c r="C66" t="s">
        <v>37</v>
      </c>
      <c r="D66" s="19">
        <v>234601</v>
      </c>
      <c r="E66" s="29">
        <v>1</v>
      </c>
      <c r="F66" s="11">
        <v>3.1517887603305783</v>
      </c>
      <c r="G66" s="11">
        <v>1.0023813896694209</v>
      </c>
      <c r="H66" s="20">
        <v>172.9818779752066</v>
      </c>
      <c r="I66" s="21">
        <v>65.813180149793354</v>
      </c>
      <c r="J66" s="21">
        <v>118.69861599173554</v>
      </c>
      <c r="K66" s="21">
        <v>37.763776133264436</v>
      </c>
      <c r="L66">
        <v>199</v>
      </c>
      <c r="O66" s="11">
        <v>4.9965000000000002</v>
      </c>
      <c r="P66" s="11">
        <v>5.5049999999999999</v>
      </c>
      <c r="Q66" s="11">
        <v>0.78849999999999998</v>
      </c>
      <c r="R66" s="11">
        <v>4.24</v>
      </c>
      <c r="S66" s="11">
        <v>0.2165</v>
      </c>
      <c r="T66">
        <v>5.5</v>
      </c>
      <c r="U66">
        <f t="shared" si="5"/>
        <v>27.48075</v>
      </c>
      <c r="V66">
        <f t="shared" si="5"/>
        <v>30.2775</v>
      </c>
      <c r="W66">
        <f t="shared" si="5"/>
        <v>4.3367500000000003</v>
      </c>
      <c r="X66" s="17">
        <f>SUM(U66:U70)</f>
        <v>604.70399999999995</v>
      </c>
      <c r="Y66" s="17">
        <f>SUM(V66:V70)</f>
        <v>480.89124999999996</v>
      </c>
      <c r="Z66" s="17">
        <f>SUM(W66:W70)</f>
        <v>78.531500000000008</v>
      </c>
      <c r="AA66">
        <v>5.5</v>
      </c>
      <c r="AB66">
        <f t="shared" ref="AB66:AD69" si="14">($AA66*O66)</f>
        <v>27.48075</v>
      </c>
      <c r="AC66">
        <f t="shared" si="14"/>
        <v>30.2775</v>
      </c>
      <c r="AD66">
        <f t="shared" si="14"/>
        <v>4.3367500000000003</v>
      </c>
      <c r="AE66" s="17">
        <f>SUM(AB66:AB69)</f>
        <v>277.56524999999999</v>
      </c>
      <c r="AF66" s="17">
        <f>SUM(AC66:AC69)</f>
        <v>225.10000000000002</v>
      </c>
      <c r="AG66" s="17">
        <f>SUM(AD66:AD69)</f>
        <v>38.897750000000002</v>
      </c>
    </row>
    <row r="67" spans="1:33" x14ac:dyDescent="0.25">
      <c r="C67"/>
      <c r="D67" s="19">
        <v>234602</v>
      </c>
      <c r="E67" s="29">
        <v>10</v>
      </c>
      <c r="F67" s="11">
        <v>2.5139267493112949</v>
      </c>
      <c r="G67" s="11">
        <v>0.84572998402203803</v>
      </c>
      <c r="H67" s="21"/>
      <c r="O67" s="11">
        <v>5.3960000000000008</v>
      </c>
      <c r="P67" s="11">
        <v>4.2549999999999999</v>
      </c>
      <c r="Q67" s="11">
        <v>0.75800000000000001</v>
      </c>
      <c r="R67" s="11">
        <v>1.0865</v>
      </c>
      <c r="S67" s="11">
        <v>0.20749999999999999</v>
      </c>
      <c r="T67">
        <v>12</v>
      </c>
      <c r="U67">
        <f t="shared" si="5"/>
        <v>64.75200000000001</v>
      </c>
      <c r="V67">
        <f t="shared" si="5"/>
        <v>51.06</v>
      </c>
      <c r="W67">
        <f t="shared" si="5"/>
        <v>9.0960000000000001</v>
      </c>
      <c r="X67" s="17"/>
      <c r="Y67" s="17"/>
      <c r="Z67" s="17"/>
      <c r="AA67">
        <v>12</v>
      </c>
      <c r="AB67">
        <f t="shared" si="14"/>
        <v>64.75200000000001</v>
      </c>
      <c r="AC67">
        <f t="shared" si="14"/>
        <v>51.06</v>
      </c>
      <c r="AD67">
        <f t="shared" si="14"/>
        <v>9.0960000000000001</v>
      </c>
      <c r="AE67" s="17"/>
      <c r="AF67" s="17"/>
      <c r="AG67" s="17"/>
    </row>
    <row r="68" spans="1:33" x14ac:dyDescent="0.25">
      <c r="C68"/>
      <c r="D68" s="19">
        <v>234603</v>
      </c>
      <c r="E68" s="29">
        <v>25</v>
      </c>
      <c r="F68" s="11">
        <v>2.3638415702479345</v>
      </c>
      <c r="G68" s="11">
        <v>0.76881132975206512</v>
      </c>
      <c r="O68" s="11">
        <v>5.6985000000000001</v>
      </c>
      <c r="P68" s="11">
        <v>4.5075000000000003</v>
      </c>
      <c r="Q68" s="11">
        <v>0.78200000000000003</v>
      </c>
      <c r="R68" s="11">
        <v>1.119</v>
      </c>
      <c r="S68" s="11">
        <v>0.20749999999999999</v>
      </c>
      <c r="T68">
        <v>20</v>
      </c>
      <c r="U68">
        <f t="shared" si="5"/>
        <v>113.97</v>
      </c>
      <c r="V68">
        <f t="shared" si="5"/>
        <v>90.15</v>
      </c>
      <c r="W68">
        <f t="shared" si="5"/>
        <v>15.64</v>
      </c>
      <c r="X68" s="17"/>
      <c r="Y68" s="17"/>
      <c r="Z68" s="17"/>
      <c r="AA68">
        <v>20</v>
      </c>
      <c r="AB68">
        <f t="shared" si="14"/>
        <v>113.97</v>
      </c>
      <c r="AC68">
        <f t="shared" si="14"/>
        <v>90.15</v>
      </c>
      <c r="AD68">
        <f t="shared" si="14"/>
        <v>15.64</v>
      </c>
      <c r="AE68" s="17"/>
      <c r="AF68" s="17"/>
      <c r="AG68" s="17"/>
    </row>
    <row r="69" spans="1:33" x14ac:dyDescent="0.25">
      <c r="C69"/>
      <c r="D69" s="19">
        <v>234604</v>
      </c>
      <c r="E69" s="29">
        <v>50</v>
      </c>
      <c r="F69" s="11">
        <v>1.9135860330578511</v>
      </c>
      <c r="G69" s="11">
        <v>0.53805536694214862</v>
      </c>
      <c r="O69" s="11">
        <v>5.7089999999999996</v>
      </c>
      <c r="P69" s="11">
        <v>4.2889999999999997</v>
      </c>
      <c r="Q69" s="11">
        <v>0.78600000000000003</v>
      </c>
      <c r="R69" s="11">
        <v>1.046</v>
      </c>
      <c r="S69" s="11">
        <v>0.20100000000000001</v>
      </c>
      <c r="T69">
        <v>35</v>
      </c>
      <c r="U69">
        <f t="shared" si="5"/>
        <v>199.815</v>
      </c>
      <c r="V69">
        <f t="shared" si="5"/>
        <v>150.11499999999998</v>
      </c>
      <c r="W69">
        <f t="shared" si="5"/>
        <v>27.51</v>
      </c>
      <c r="X69" s="17"/>
      <c r="Y69" s="17"/>
      <c r="Z69" s="17"/>
      <c r="AA69">
        <v>12.5</v>
      </c>
      <c r="AB69">
        <f t="shared" si="14"/>
        <v>71.362499999999997</v>
      </c>
      <c r="AC69">
        <f t="shared" si="14"/>
        <v>53.612499999999997</v>
      </c>
      <c r="AD69">
        <f t="shared" si="14"/>
        <v>9.8250000000000011</v>
      </c>
      <c r="AE69" s="17"/>
      <c r="AF69" s="17"/>
      <c r="AG69" s="17"/>
    </row>
    <row r="70" spans="1:33" x14ac:dyDescent="0.25">
      <c r="C70"/>
      <c r="D70" s="19">
        <v>234605</v>
      </c>
      <c r="E70" s="29">
        <v>95</v>
      </c>
      <c r="F70" s="11">
        <v>0.49900338842975211</v>
      </c>
      <c r="G70" s="11">
        <v>0.70858481157024777</v>
      </c>
      <c r="O70" s="11">
        <v>8.8305000000000007</v>
      </c>
      <c r="P70" s="11">
        <v>7.0794999999999995</v>
      </c>
      <c r="Q70" s="11">
        <v>0.97550000000000003</v>
      </c>
      <c r="R70" s="11">
        <v>0.49249999999999999</v>
      </c>
      <c r="S70" s="11">
        <v>0.19</v>
      </c>
      <c r="T70">
        <v>22.5</v>
      </c>
      <c r="U70">
        <f t="shared" si="5"/>
        <v>198.68625000000003</v>
      </c>
      <c r="V70">
        <f t="shared" si="5"/>
        <v>159.28874999999999</v>
      </c>
      <c r="W70">
        <f t="shared" si="5"/>
        <v>21.94875</v>
      </c>
      <c r="X70" s="17"/>
      <c r="Y70" s="17"/>
      <c r="Z70" s="17"/>
      <c r="AE70" s="17"/>
      <c r="AF70" s="17"/>
      <c r="AG70" s="17"/>
    </row>
    <row r="71" spans="1:33" x14ac:dyDescent="0.25">
      <c r="A71" s="4">
        <v>37484</v>
      </c>
      <c r="B71" s="16">
        <v>0.55655092592592592</v>
      </c>
      <c r="C71" s="32" t="s">
        <v>37</v>
      </c>
      <c r="D71" s="19">
        <v>234609</v>
      </c>
      <c r="E71" s="29">
        <v>1</v>
      </c>
      <c r="F71" s="11">
        <v>4.8402470247933884</v>
      </c>
      <c r="G71" s="11">
        <v>1.0618526418732781</v>
      </c>
      <c r="H71" s="20">
        <v>166.67571907713503</v>
      </c>
      <c r="I71" s="34">
        <v>53.768554322864986</v>
      </c>
      <c r="J71" s="20">
        <v>133.7781796143251</v>
      </c>
      <c r="K71" s="21">
        <v>35.576805535674907</v>
      </c>
      <c r="L71">
        <v>228</v>
      </c>
      <c r="O71" s="11">
        <v>4.8309999999999995</v>
      </c>
      <c r="P71" s="11">
        <v>3.8104999999999998</v>
      </c>
      <c r="Q71" s="11">
        <v>0.75950000000000006</v>
      </c>
      <c r="R71" s="11">
        <v>0.95649999999999991</v>
      </c>
      <c r="S71" s="11">
        <v>0.29949999999999999</v>
      </c>
      <c r="T71">
        <v>5.5</v>
      </c>
      <c r="U71">
        <f t="shared" si="5"/>
        <v>26.570499999999996</v>
      </c>
      <c r="V71">
        <f t="shared" si="5"/>
        <v>20.957749999999997</v>
      </c>
      <c r="W71">
        <f t="shared" si="5"/>
        <v>4.1772500000000008</v>
      </c>
      <c r="X71" s="17">
        <f>SUM(U71:U75)</f>
        <v>577.33499999999992</v>
      </c>
      <c r="Y71" s="17">
        <f>SUM(V71:V75)</f>
        <v>472.95974999999999</v>
      </c>
      <c r="Z71" s="17">
        <f>SUM(W71:W75)</f>
        <v>74.160249999999991</v>
      </c>
      <c r="AA71">
        <v>5.5</v>
      </c>
      <c r="AB71">
        <f t="shared" ref="AB71:AD74" si="15">($AA71*O71)</f>
        <v>26.570499999999996</v>
      </c>
      <c r="AC71">
        <f t="shared" si="15"/>
        <v>20.957749999999997</v>
      </c>
      <c r="AD71">
        <f t="shared" si="15"/>
        <v>4.1772500000000008</v>
      </c>
      <c r="AE71" s="17">
        <f>SUM(AB71:AB74)</f>
        <v>264.12374999999997</v>
      </c>
      <c r="AF71" s="17">
        <f>SUM(AC71:AC74)</f>
        <v>205.55849999999998</v>
      </c>
      <c r="AG71" s="17">
        <f>SUM(AD71:AD74)</f>
        <v>36.326499999999996</v>
      </c>
    </row>
    <row r="72" spans="1:33" x14ac:dyDescent="0.25">
      <c r="C72"/>
      <c r="D72" s="19">
        <v>234610</v>
      </c>
      <c r="E72" s="29">
        <v>10</v>
      </c>
      <c r="F72" s="11">
        <v>3.527001707988981</v>
      </c>
      <c r="G72" s="11">
        <v>1.1038764920110187</v>
      </c>
      <c r="I72" s="34"/>
      <c r="O72" s="11">
        <v>4.3410000000000002</v>
      </c>
      <c r="P72" s="11">
        <v>3.1835</v>
      </c>
      <c r="Q72" s="11">
        <v>0.64149999999999996</v>
      </c>
      <c r="R72" s="11">
        <v>0.78149999999999997</v>
      </c>
      <c r="S72" s="11">
        <v>0.2505</v>
      </c>
      <c r="T72">
        <v>12</v>
      </c>
      <c r="U72">
        <f t="shared" ref="U72:W111" si="16">($T72*O72)</f>
        <v>52.091999999999999</v>
      </c>
      <c r="V72">
        <f t="shared" si="16"/>
        <v>38.201999999999998</v>
      </c>
      <c r="W72">
        <f t="shared" si="16"/>
        <v>7.6979999999999995</v>
      </c>
      <c r="X72" s="17"/>
      <c r="Y72" s="17"/>
      <c r="Z72" s="17"/>
      <c r="AA72">
        <v>12</v>
      </c>
      <c r="AB72">
        <f t="shared" si="15"/>
        <v>52.091999999999999</v>
      </c>
      <c r="AC72">
        <f t="shared" si="15"/>
        <v>38.201999999999998</v>
      </c>
      <c r="AD72">
        <f t="shared" si="15"/>
        <v>7.6979999999999995</v>
      </c>
      <c r="AE72" s="17"/>
      <c r="AF72" s="17"/>
      <c r="AG72" s="17"/>
    </row>
    <row r="73" spans="1:33" x14ac:dyDescent="0.25">
      <c r="C73"/>
      <c r="D73" s="19">
        <v>234611</v>
      </c>
      <c r="E73" s="29">
        <v>25</v>
      </c>
      <c r="F73" s="11">
        <v>2.5139267493112949</v>
      </c>
      <c r="G73" s="11">
        <v>0.52792461735537144</v>
      </c>
      <c r="O73" s="11">
        <v>4.3514999999999997</v>
      </c>
      <c r="P73" s="11">
        <v>3.1040000000000001</v>
      </c>
      <c r="Q73" s="11">
        <v>0.62850000000000006</v>
      </c>
      <c r="R73" s="11">
        <v>0.81299999999999994</v>
      </c>
      <c r="S73" s="11">
        <v>0.23949999999999999</v>
      </c>
      <c r="T73">
        <v>20</v>
      </c>
      <c r="U73">
        <f t="shared" si="16"/>
        <v>87.03</v>
      </c>
      <c r="V73">
        <f t="shared" si="16"/>
        <v>62.08</v>
      </c>
      <c r="W73">
        <f t="shared" si="16"/>
        <v>12.57</v>
      </c>
      <c r="X73" s="17"/>
      <c r="Y73" s="17"/>
      <c r="Z73" s="17"/>
      <c r="AA73">
        <v>20</v>
      </c>
      <c r="AB73">
        <f t="shared" si="15"/>
        <v>87.03</v>
      </c>
      <c r="AC73">
        <f t="shared" si="15"/>
        <v>62.08</v>
      </c>
      <c r="AD73">
        <f t="shared" si="15"/>
        <v>12.57</v>
      </c>
      <c r="AE73" s="17"/>
      <c r="AF73" s="17"/>
      <c r="AG73" s="17"/>
    </row>
    <row r="74" spans="1:33" x14ac:dyDescent="0.25">
      <c r="C74"/>
      <c r="D74" s="19">
        <v>234612</v>
      </c>
      <c r="E74" s="29">
        <v>50</v>
      </c>
      <c r="F74" s="11">
        <v>1.1643412396694217</v>
      </c>
      <c r="G74" s="11">
        <v>0.47452846033057822</v>
      </c>
      <c r="I74" s="34"/>
      <c r="J74" s="35"/>
      <c r="K74" s="31"/>
      <c r="O74" s="11">
        <v>7.8744999999999994</v>
      </c>
      <c r="P74" s="11">
        <v>6.7454999999999998</v>
      </c>
      <c r="Q74" s="11">
        <v>0.9504999999999999</v>
      </c>
      <c r="R74" s="11">
        <v>0.73899999999999999</v>
      </c>
      <c r="S74" s="11">
        <v>0.30249999999999999</v>
      </c>
      <c r="T74">
        <v>35</v>
      </c>
      <c r="U74">
        <f t="shared" si="16"/>
        <v>275.60749999999996</v>
      </c>
      <c r="V74">
        <f t="shared" si="16"/>
        <v>236.0925</v>
      </c>
      <c r="W74">
        <f t="shared" si="16"/>
        <v>33.267499999999998</v>
      </c>
      <c r="X74" s="17"/>
      <c r="Y74" s="17"/>
      <c r="Z74" s="17"/>
      <c r="AA74">
        <v>12.5</v>
      </c>
      <c r="AB74">
        <f t="shared" si="15"/>
        <v>98.431249999999991</v>
      </c>
      <c r="AC74">
        <f t="shared" si="15"/>
        <v>84.318749999999994</v>
      </c>
      <c r="AD74">
        <f t="shared" si="15"/>
        <v>11.881249999999998</v>
      </c>
      <c r="AE74" s="17"/>
      <c r="AF74" s="17"/>
      <c r="AG74" s="17"/>
    </row>
    <row r="75" spans="1:33" x14ac:dyDescent="0.25">
      <c r="C75"/>
      <c r="D75" s="19">
        <v>234613</v>
      </c>
      <c r="E75" s="29">
        <v>95</v>
      </c>
      <c r="F75" s="11">
        <v>0.29777162534435264</v>
      </c>
      <c r="G75" s="11">
        <v>0.3339937079889807</v>
      </c>
      <c r="J75" s="22"/>
      <c r="K75" s="31"/>
      <c r="O75" s="11">
        <v>6.0459999999999994</v>
      </c>
      <c r="P75" s="11">
        <v>5.1389999999999993</v>
      </c>
      <c r="Q75" s="11">
        <v>0.73099999999999998</v>
      </c>
      <c r="R75" s="11">
        <v>0.47899999999999998</v>
      </c>
      <c r="S75" s="11">
        <v>0.13650000000000001</v>
      </c>
      <c r="T75">
        <v>22.5</v>
      </c>
      <c r="U75">
        <f t="shared" si="16"/>
        <v>136.035</v>
      </c>
      <c r="V75">
        <f t="shared" si="16"/>
        <v>115.62749999999998</v>
      </c>
      <c r="W75">
        <f t="shared" si="16"/>
        <v>16.447499999999998</v>
      </c>
      <c r="X75" s="17"/>
      <c r="Y75" s="17"/>
      <c r="Z75" s="17"/>
      <c r="AE75" s="17"/>
      <c r="AF75" s="17"/>
      <c r="AG75" s="17"/>
    </row>
    <row r="76" spans="1:33" x14ac:dyDescent="0.25">
      <c r="A76" s="4">
        <v>37498</v>
      </c>
      <c r="B76" s="16">
        <v>0.54765046296296294</v>
      </c>
      <c r="C76" s="32" t="s">
        <v>37</v>
      </c>
      <c r="D76" s="19">
        <v>234617</v>
      </c>
      <c r="E76" s="29">
        <v>1</v>
      </c>
      <c r="L76">
        <v>242</v>
      </c>
      <c r="O76" s="11">
        <v>2.0175000000000001</v>
      </c>
      <c r="P76" s="11">
        <v>2.8275000000000001</v>
      </c>
      <c r="Q76" s="11">
        <v>1.3080000000000001</v>
      </c>
      <c r="R76" s="11">
        <v>1.1100000000000001</v>
      </c>
      <c r="S76" s="11">
        <v>0.218</v>
      </c>
      <c r="T76">
        <v>5.5</v>
      </c>
      <c r="U76">
        <f t="shared" si="16"/>
        <v>11.096250000000001</v>
      </c>
      <c r="V76">
        <f t="shared" si="16"/>
        <v>15.551250000000001</v>
      </c>
      <c r="W76">
        <f t="shared" si="16"/>
        <v>7.194</v>
      </c>
      <c r="X76" s="17">
        <f>SUM(U76:U80)</f>
        <v>638.99874999999997</v>
      </c>
      <c r="Y76" s="17">
        <f>SUM(V76:V80)</f>
        <v>550.29124999999999</v>
      </c>
      <c r="Z76" s="17">
        <f>SUM(W76:W80)</f>
        <v>141.2235</v>
      </c>
      <c r="AA76">
        <v>5.5</v>
      </c>
      <c r="AB76">
        <f t="shared" ref="AB76:AD79" si="17">($AA76*O76)</f>
        <v>11.096250000000001</v>
      </c>
      <c r="AC76">
        <f t="shared" si="17"/>
        <v>15.551250000000001</v>
      </c>
      <c r="AD76">
        <f t="shared" si="17"/>
        <v>7.194</v>
      </c>
      <c r="AE76" s="17">
        <f>SUM(AB76:AB79)</f>
        <v>241.46875</v>
      </c>
      <c r="AF76" s="17">
        <f>SUM(AC76:AC79)</f>
        <v>216.18875000000003</v>
      </c>
      <c r="AG76" s="17">
        <f>SUM(AD76:AD79)</f>
        <v>93.309750000000008</v>
      </c>
    </row>
    <row r="77" spans="1:33" x14ac:dyDescent="0.25">
      <c r="C77"/>
      <c r="D77" s="19">
        <v>234618</v>
      </c>
      <c r="E77" s="29">
        <v>10</v>
      </c>
      <c r="I77" s="34"/>
      <c r="O77" s="11">
        <v>4.2225000000000001</v>
      </c>
      <c r="P77" s="11">
        <v>4.0475000000000003</v>
      </c>
      <c r="Q77" s="11">
        <v>4.6435000000000004</v>
      </c>
      <c r="R77" s="11">
        <v>1.155</v>
      </c>
      <c r="S77" s="11">
        <v>0.29349999999999998</v>
      </c>
      <c r="T77">
        <v>12</v>
      </c>
      <c r="U77">
        <f t="shared" si="16"/>
        <v>50.67</v>
      </c>
      <c r="V77">
        <f t="shared" si="16"/>
        <v>48.570000000000007</v>
      </c>
      <c r="W77">
        <f t="shared" si="16"/>
        <v>55.722000000000008</v>
      </c>
      <c r="X77" s="17"/>
      <c r="Y77" s="17"/>
      <c r="Z77" s="17"/>
      <c r="AA77">
        <v>12</v>
      </c>
      <c r="AB77">
        <f t="shared" si="17"/>
        <v>50.67</v>
      </c>
      <c r="AC77">
        <f t="shared" si="17"/>
        <v>48.570000000000007</v>
      </c>
      <c r="AD77">
        <f t="shared" si="17"/>
        <v>55.722000000000008</v>
      </c>
      <c r="AE77" s="17"/>
      <c r="AF77" s="17"/>
      <c r="AG77" s="17"/>
    </row>
    <row r="78" spans="1:33" x14ac:dyDescent="0.25">
      <c r="C78"/>
      <c r="D78" s="19">
        <v>234619</v>
      </c>
      <c r="E78" s="29">
        <v>25</v>
      </c>
      <c r="I78" s="34"/>
      <c r="O78" s="11">
        <v>4.9045000000000005</v>
      </c>
      <c r="P78" s="11">
        <v>4.1539999999999999</v>
      </c>
      <c r="Q78" s="11">
        <v>0.83</v>
      </c>
      <c r="R78" s="11">
        <v>1.2694999999999999</v>
      </c>
      <c r="S78" s="11">
        <v>0.30649999999999999</v>
      </c>
      <c r="T78">
        <v>20</v>
      </c>
      <c r="U78">
        <f t="shared" si="16"/>
        <v>98.09</v>
      </c>
      <c r="V78">
        <f t="shared" si="16"/>
        <v>83.08</v>
      </c>
      <c r="W78">
        <f t="shared" si="16"/>
        <v>16.599999999999998</v>
      </c>
      <c r="X78" s="17"/>
      <c r="Y78" s="17"/>
      <c r="Z78" s="17"/>
      <c r="AA78">
        <v>20</v>
      </c>
      <c r="AB78">
        <f t="shared" si="17"/>
        <v>98.09</v>
      </c>
      <c r="AC78">
        <f t="shared" si="17"/>
        <v>83.08</v>
      </c>
      <c r="AD78">
        <f t="shared" si="17"/>
        <v>16.599999999999998</v>
      </c>
      <c r="AE78" s="17"/>
      <c r="AF78" s="17"/>
      <c r="AG78" s="17"/>
    </row>
    <row r="79" spans="1:33" x14ac:dyDescent="0.25">
      <c r="C79"/>
      <c r="D79" s="19">
        <v>234620</v>
      </c>
      <c r="E79" s="29">
        <v>50</v>
      </c>
      <c r="I79" s="34"/>
      <c r="O79" s="11">
        <v>6.5289999999999999</v>
      </c>
      <c r="P79" s="11">
        <v>5.5190000000000001</v>
      </c>
      <c r="Q79" s="11">
        <v>1.1034999999999999</v>
      </c>
      <c r="R79" s="11">
        <v>1.1935</v>
      </c>
      <c r="S79" s="11">
        <v>0.30049999999999999</v>
      </c>
      <c r="T79">
        <v>35</v>
      </c>
      <c r="U79">
        <f t="shared" si="16"/>
        <v>228.51499999999999</v>
      </c>
      <c r="V79">
        <f t="shared" si="16"/>
        <v>193.16499999999999</v>
      </c>
      <c r="W79">
        <f t="shared" si="16"/>
        <v>38.622499999999995</v>
      </c>
      <c r="X79" s="17"/>
      <c r="Y79" s="17"/>
      <c r="Z79" s="17"/>
      <c r="AA79">
        <v>12.5</v>
      </c>
      <c r="AB79">
        <f t="shared" si="17"/>
        <v>81.612499999999997</v>
      </c>
      <c r="AC79">
        <f t="shared" si="17"/>
        <v>68.987499999999997</v>
      </c>
      <c r="AD79">
        <f t="shared" si="17"/>
        <v>13.793749999999999</v>
      </c>
      <c r="AE79" s="17"/>
      <c r="AF79" s="17"/>
      <c r="AG79" s="17"/>
    </row>
    <row r="80" spans="1:33" x14ac:dyDescent="0.25">
      <c r="C80"/>
      <c r="D80" s="19">
        <v>234621</v>
      </c>
      <c r="E80" s="29">
        <v>95</v>
      </c>
      <c r="O80" s="11">
        <v>11.138999999999999</v>
      </c>
      <c r="P80" s="11">
        <v>9.33</v>
      </c>
      <c r="Q80" s="11">
        <v>1.0259999999999998</v>
      </c>
      <c r="R80" s="11">
        <v>0.38500000000000001</v>
      </c>
      <c r="S80" s="11">
        <v>0.2135</v>
      </c>
      <c r="T80">
        <v>22.5</v>
      </c>
      <c r="U80">
        <f t="shared" si="16"/>
        <v>250.6275</v>
      </c>
      <c r="V80">
        <f t="shared" si="16"/>
        <v>209.92500000000001</v>
      </c>
      <c r="W80">
        <f t="shared" si="16"/>
        <v>23.084999999999994</v>
      </c>
      <c r="X80" s="17"/>
      <c r="Y80" s="17"/>
      <c r="Z80" s="17"/>
      <c r="AE80" s="17"/>
      <c r="AF80" s="17"/>
      <c r="AG80" s="17"/>
    </row>
    <row r="81" spans="1:33" x14ac:dyDescent="0.25">
      <c r="A81" s="4">
        <v>37515</v>
      </c>
      <c r="B81" s="16">
        <v>0.55587962962962967</v>
      </c>
      <c r="C81" s="32" t="s">
        <v>37</v>
      </c>
      <c r="D81" s="19">
        <v>234625</v>
      </c>
      <c r="E81" s="29">
        <v>1</v>
      </c>
      <c r="F81" s="11">
        <v>2.8514479338842977</v>
      </c>
      <c r="G81" s="11">
        <v>1.1163418661157025</v>
      </c>
      <c r="H81" s="20">
        <v>136.74177972107441</v>
      </c>
      <c r="I81" s="21">
        <v>67.128579341425592</v>
      </c>
      <c r="J81" s="20">
        <v>87.019656373966967</v>
      </c>
      <c r="K81" s="21">
        <v>37.279265938533037</v>
      </c>
      <c r="L81">
        <v>259</v>
      </c>
      <c r="O81" s="11">
        <v>7.2229999999999999</v>
      </c>
      <c r="P81" s="11">
        <v>6.4604999999999997</v>
      </c>
      <c r="Q81" s="11">
        <v>2.1160000000000001</v>
      </c>
      <c r="R81" s="11">
        <v>1.516</v>
      </c>
      <c r="S81" s="11">
        <v>0.38450000000000001</v>
      </c>
      <c r="T81">
        <v>5.5</v>
      </c>
      <c r="U81">
        <f t="shared" si="16"/>
        <v>39.726500000000001</v>
      </c>
      <c r="V81">
        <f t="shared" si="16"/>
        <v>35.53275</v>
      </c>
      <c r="W81">
        <f t="shared" si="16"/>
        <v>11.638</v>
      </c>
      <c r="X81" s="17">
        <f>SUM(U81:U85)</f>
        <v>775.4855</v>
      </c>
      <c r="Y81" s="17">
        <f>SUM(V81:V85)</f>
        <v>697.40249999999992</v>
      </c>
      <c r="Z81" s="17">
        <f>SUM(W81:W85)</f>
        <v>222.70150000000001</v>
      </c>
      <c r="AA81">
        <v>5.5</v>
      </c>
      <c r="AB81">
        <f t="shared" ref="AB81:AD84" si="18">($AA81*O81)</f>
        <v>39.726500000000001</v>
      </c>
      <c r="AC81">
        <f t="shared" si="18"/>
        <v>35.53275</v>
      </c>
      <c r="AD81">
        <f t="shared" si="18"/>
        <v>11.638</v>
      </c>
      <c r="AE81" s="17">
        <f>SUM(AB81:AB84)</f>
        <v>372.88175000000001</v>
      </c>
      <c r="AF81" s="17">
        <f>SUM(AC81:AC84)</f>
        <v>331.18124999999998</v>
      </c>
      <c r="AG81" s="17">
        <f>SUM(AD81:AD84)</f>
        <v>96.397750000000002</v>
      </c>
    </row>
    <row r="82" spans="1:33" x14ac:dyDescent="0.25">
      <c r="C82"/>
      <c r="D82" s="19">
        <v>234626</v>
      </c>
      <c r="E82" s="29">
        <v>10</v>
      </c>
      <c r="F82" s="11">
        <v>1.6217610123966946</v>
      </c>
      <c r="G82" s="11">
        <v>0.72872316260330505</v>
      </c>
      <c r="J82" s="35"/>
      <c r="K82" s="31"/>
      <c r="O82" s="11">
        <v>7.3194999999999997</v>
      </c>
      <c r="P82" s="11">
        <v>6.4079999999999995</v>
      </c>
      <c r="Q82" s="11">
        <v>1.018</v>
      </c>
      <c r="R82" s="11">
        <v>1.1520000000000001</v>
      </c>
      <c r="S82" s="11">
        <v>0.36799999999999999</v>
      </c>
      <c r="T82">
        <v>12</v>
      </c>
      <c r="U82">
        <f t="shared" si="16"/>
        <v>87.834000000000003</v>
      </c>
      <c r="V82">
        <f t="shared" si="16"/>
        <v>76.895999999999987</v>
      </c>
      <c r="W82">
        <f t="shared" si="16"/>
        <v>12.216000000000001</v>
      </c>
      <c r="X82" s="17"/>
      <c r="Y82" s="17"/>
      <c r="Z82" s="17"/>
      <c r="AA82">
        <v>12</v>
      </c>
      <c r="AB82">
        <f t="shared" si="18"/>
        <v>87.834000000000003</v>
      </c>
      <c r="AC82">
        <f t="shared" si="18"/>
        <v>76.895999999999987</v>
      </c>
      <c r="AD82">
        <f t="shared" si="18"/>
        <v>12.216000000000001</v>
      </c>
      <c r="AE82" s="17"/>
      <c r="AF82" s="17"/>
      <c r="AG82" s="17"/>
    </row>
    <row r="83" spans="1:33" x14ac:dyDescent="0.25">
      <c r="C83"/>
      <c r="D83" s="19">
        <v>234627</v>
      </c>
      <c r="E83" s="29">
        <v>25</v>
      </c>
      <c r="F83" s="11">
        <v>1.5801773966942152</v>
      </c>
      <c r="G83" s="11">
        <v>0.69123850330578496</v>
      </c>
      <c r="J83" s="35"/>
      <c r="K83" s="31"/>
      <c r="O83" s="11">
        <v>7.4444999999999997</v>
      </c>
      <c r="P83" s="11">
        <v>6.5120000000000005</v>
      </c>
      <c r="Q83" s="11">
        <v>2.4</v>
      </c>
      <c r="R83" s="11">
        <v>1.0430000000000001</v>
      </c>
      <c r="S83" s="11">
        <v>0.3745</v>
      </c>
      <c r="T83">
        <v>20</v>
      </c>
      <c r="U83">
        <f t="shared" si="16"/>
        <v>148.88999999999999</v>
      </c>
      <c r="V83">
        <f t="shared" si="16"/>
        <v>130.24</v>
      </c>
      <c r="W83">
        <f t="shared" si="16"/>
        <v>48</v>
      </c>
      <c r="X83" s="17"/>
      <c r="Y83" s="17"/>
      <c r="Z83" s="17"/>
      <c r="AA83">
        <v>20</v>
      </c>
      <c r="AB83">
        <f t="shared" si="18"/>
        <v>148.88999999999999</v>
      </c>
      <c r="AC83">
        <f t="shared" si="18"/>
        <v>130.24</v>
      </c>
      <c r="AD83">
        <f t="shared" si="18"/>
        <v>48</v>
      </c>
      <c r="AE83" s="17"/>
      <c r="AF83" s="17"/>
      <c r="AG83" s="17"/>
    </row>
    <row r="84" spans="1:33" x14ac:dyDescent="0.25">
      <c r="C84"/>
      <c r="D84" s="19">
        <v>234628</v>
      </c>
      <c r="E84" s="29">
        <v>50</v>
      </c>
      <c r="F84" s="11">
        <v>1.6217610123966946</v>
      </c>
      <c r="G84" s="11">
        <v>0.68559501260330524</v>
      </c>
      <c r="I84" s="34"/>
      <c r="J84" s="35"/>
      <c r="K84" s="31"/>
      <c r="O84" s="11">
        <v>7.7145000000000001</v>
      </c>
      <c r="P84" s="11">
        <v>7.0809999999999995</v>
      </c>
      <c r="Q84" s="11">
        <v>1.9635</v>
      </c>
      <c r="R84" s="11">
        <v>0.89850000000000008</v>
      </c>
      <c r="S84" s="11">
        <v>0.372</v>
      </c>
      <c r="T84">
        <v>35</v>
      </c>
      <c r="U84">
        <f t="shared" si="16"/>
        <v>270.00749999999999</v>
      </c>
      <c r="V84">
        <f t="shared" si="16"/>
        <v>247.83499999999998</v>
      </c>
      <c r="W84">
        <f t="shared" si="16"/>
        <v>68.722499999999997</v>
      </c>
      <c r="X84" s="17"/>
      <c r="Y84" s="17"/>
      <c r="Z84" s="17"/>
      <c r="AA84">
        <v>12.5</v>
      </c>
      <c r="AB84">
        <f t="shared" si="18"/>
        <v>96.431250000000006</v>
      </c>
      <c r="AC84">
        <f t="shared" si="18"/>
        <v>88.512499999999989</v>
      </c>
      <c r="AD84">
        <f t="shared" si="18"/>
        <v>24.543749999999999</v>
      </c>
      <c r="AE84" s="17"/>
      <c r="AF84" s="17"/>
      <c r="AG84" s="17"/>
    </row>
    <row r="85" spans="1:33" x14ac:dyDescent="0.25">
      <c r="C85"/>
      <c r="D85" s="19">
        <v>234629</v>
      </c>
      <c r="E85" s="29">
        <v>95</v>
      </c>
      <c r="F85" s="11">
        <v>0.58811113636363654</v>
      </c>
      <c r="G85" s="11">
        <v>0.64104113863636347</v>
      </c>
      <c r="I85" s="34"/>
      <c r="O85" s="11">
        <v>10.179</v>
      </c>
      <c r="P85" s="11">
        <v>9.1954999999999991</v>
      </c>
      <c r="Q85" s="11">
        <v>3.65</v>
      </c>
      <c r="R85" s="11">
        <v>0.40100000000000002</v>
      </c>
      <c r="S85" s="11">
        <v>0.26850000000000002</v>
      </c>
      <c r="T85">
        <v>22.5</v>
      </c>
      <c r="U85">
        <f t="shared" si="16"/>
        <v>229.0275</v>
      </c>
      <c r="V85">
        <f t="shared" si="16"/>
        <v>206.89874999999998</v>
      </c>
      <c r="W85">
        <f t="shared" si="16"/>
        <v>82.125</v>
      </c>
      <c r="X85" s="17"/>
      <c r="Y85" s="17"/>
      <c r="Z85" s="17"/>
      <c r="AE85" s="17"/>
      <c r="AF85" s="17"/>
      <c r="AG85" s="17"/>
    </row>
    <row r="86" spans="1:33" x14ac:dyDescent="0.25">
      <c r="A86" s="4">
        <v>37529</v>
      </c>
      <c r="B86" s="16">
        <v>0.61149305555555555</v>
      </c>
      <c r="C86" s="32" t="s">
        <v>37</v>
      </c>
      <c r="D86" s="19">
        <v>234633</v>
      </c>
      <c r="E86" s="29">
        <v>1</v>
      </c>
      <c r="F86" s="11">
        <v>4.8402470247933884</v>
      </c>
      <c r="G86" s="11">
        <v>1.2888564752066105</v>
      </c>
      <c r="H86" s="20">
        <v>244.9102000413223</v>
      </c>
      <c r="I86" s="21">
        <v>70.651860083677633</v>
      </c>
      <c r="J86" s="20">
        <v>166.56640778925617</v>
      </c>
      <c r="K86" s="21">
        <v>40.290835335743765</v>
      </c>
      <c r="L86">
        <v>273</v>
      </c>
      <c r="O86" s="11">
        <v>5.0314999999999994</v>
      </c>
      <c r="P86" s="11">
        <v>4.6464999999999996</v>
      </c>
      <c r="Q86" s="11">
        <v>2.34</v>
      </c>
      <c r="R86" s="11">
        <v>1.0089999999999999</v>
      </c>
      <c r="S86" s="11">
        <v>0.4975</v>
      </c>
      <c r="T86">
        <v>5.5</v>
      </c>
      <c r="U86">
        <f t="shared" si="16"/>
        <v>27.673249999999996</v>
      </c>
      <c r="V86">
        <f t="shared" si="16"/>
        <v>25.555749999999996</v>
      </c>
      <c r="W86">
        <f t="shared" si="16"/>
        <v>12.87</v>
      </c>
      <c r="X86" s="17">
        <f>SUM(U86:U90)</f>
        <v>736.78499999999997</v>
      </c>
      <c r="Y86" s="17">
        <f>SUM(V86:V90)</f>
        <v>640.03800000000001</v>
      </c>
      <c r="Z86" s="17">
        <f>SUM(W86:W90)</f>
        <v>209.54599999999999</v>
      </c>
      <c r="AA86">
        <v>5.5</v>
      </c>
      <c r="AB86">
        <f t="shared" ref="AB86:AD89" si="19">($AA86*O86)</f>
        <v>27.673249999999996</v>
      </c>
      <c r="AC86">
        <f t="shared" si="19"/>
        <v>25.555749999999996</v>
      </c>
      <c r="AD86">
        <f t="shared" si="19"/>
        <v>12.87</v>
      </c>
      <c r="AE86" s="17">
        <f>SUM(AB86:AB89)</f>
        <v>337.36500000000001</v>
      </c>
      <c r="AF86" s="17">
        <f>SUM(AC86:AC89)</f>
        <v>292.95299999999997</v>
      </c>
      <c r="AG86" s="17">
        <f>SUM(AD86:AD89)</f>
        <v>113.48225000000002</v>
      </c>
    </row>
    <row r="87" spans="1:33" x14ac:dyDescent="0.25">
      <c r="C87"/>
      <c r="D87" s="19">
        <v>234634</v>
      </c>
      <c r="E87" s="29">
        <v>10</v>
      </c>
      <c r="F87" s="11">
        <v>4.0522998347107437</v>
      </c>
      <c r="G87" s="11">
        <v>1.1687883319559225</v>
      </c>
      <c r="O87" s="11">
        <v>6.6715</v>
      </c>
      <c r="P87" s="11">
        <v>6.0255000000000001</v>
      </c>
      <c r="Q87" s="11">
        <v>4.7330000000000005</v>
      </c>
      <c r="R87" s="11">
        <v>0.74</v>
      </c>
      <c r="S87" s="11">
        <v>0.5714999999999999</v>
      </c>
      <c r="T87">
        <v>12</v>
      </c>
      <c r="U87">
        <f t="shared" si="16"/>
        <v>80.057999999999993</v>
      </c>
      <c r="V87">
        <f t="shared" si="16"/>
        <v>72.305999999999997</v>
      </c>
      <c r="W87">
        <f t="shared" si="16"/>
        <v>56.796000000000006</v>
      </c>
      <c r="X87" s="17"/>
      <c r="Y87" s="17"/>
      <c r="Z87" s="17"/>
      <c r="AA87">
        <v>12</v>
      </c>
      <c r="AB87">
        <f t="shared" si="19"/>
        <v>80.057999999999993</v>
      </c>
      <c r="AC87">
        <f t="shared" si="19"/>
        <v>72.305999999999997</v>
      </c>
      <c r="AD87">
        <f t="shared" si="19"/>
        <v>56.796000000000006</v>
      </c>
      <c r="AE87" s="17"/>
      <c r="AF87" s="17"/>
      <c r="AG87" s="17"/>
    </row>
    <row r="88" spans="1:33" x14ac:dyDescent="0.25">
      <c r="C88"/>
      <c r="D88" s="19">
        <v>234635</v>
      </c>
      <c r="E88" s="29">
        <v>25</v>
      </c>
      <c r="F88" s="11">
        <v>2.7015332231404958</v>
      </c>
      <c r="G88" s="11">
        <v>0.56732197685950336</v>
      </c>
      <c r="O88" s="11">
        <v>7.1645000000000003</v>
      </c>
      <c r="P88" s="11">
        <v>6.1404999999999994</v>
      </c>
      <c r="Q88" s="11">
        <v>1.2155</v>
      </c>
      <c r="R88" s="11">
        <v>0.49050000000000005</v>
      </c>
      <c r="S88" s="11">
        <v>0.5645</v>
      </c>
      <c r="T88">
        <v>20</v>
      </c>
      <c r="U88">
        <f t="shared" si="16"/>
        <v>143.29000000000002</v>
      </c>
      <c r="V88">
        <f t="shared" si="16"/>
        <v>122.80999999999999</v>
      </c>
      <c r="W88">
        <f t="shared" si="16"/>
        <v>24.310000000000002</v>
      </c>
      <c r="X88" s="17"/>
      <c r="Y88" s="17"/>
      <c r="Z88" s="17"/>
      <c r="AA88">
        <v>20</v>
      </c>
      <c r="AB88">
        <f t="shared" si="19"/>
        <v>143.29000000000002</v>
      </c>
      <c r="AC88">
        <f t="shared" si="19"/>
        <v>122.80999999999999</v>
      </c>
      <c r="AD88">
        <f t="shared" si="19"/>
        <v>24.310000000000002</v>
      </c>
      <c r="AE88" s="17"/>
      <c r="AF88" s="17"/>
      <c r="AG88" s="17"/>
    </row>
    <row r="89" spans="1:33" x14ac:dyDescent="0.25">
      <c r="C89"/>
      <c r="D89" s="19">
        <v>234636</v>
      </c>
      <c r="E89" s="29">
        <v>50</v>
      </c>
      <c r="F89" s="11">
        <v>2.9829429338842974</v>
      </c>
      <c r="G89" s="11">
        <v>0.62641801611570169</v>
      </c>
      <c r="I89" s="34"/>
      <c r="O89" s="11">
        <v>6.9074999999999998</v>
      </c>
      <c r="P89" s="11">
        <v>5.7824999999999998</v>
      </c>
      <c r="Q89" s="11">
        <v>1.5605</v>
      </c>
      <c r="R89" s="11">
        <v>0.3705</v>
      </c>
      <c r="S89" s="11">
        <v>0.499</v>
      </c>
      <c r="T89">
        <v>35</v>
      </c>
      <c r="U89">
        <f t="shared" si="16"/>
        <v>241.76249999999999</v>
      </c>
      <c r="V89">
        <f t="shared" si="16"/>
        <v>202.38749999999999</v>
      </c>
      <c r="W89">
        <f t="shared" si="16"/>
        <v>54.6175</v>
      </c>
      <c r="X89" s="17"/>
      <c r="Y89" s="17"/>
      <c r="Z89" s="17"/>
      <c r="AA89">
        <v>12.5</v>
      </c>
      <c r="AB89">
        <f t="shared" si="19"/>
        <v>86.34375</v>
      </c>
      <c r="AC89">
        <f t="shared" si="19"/>
        <v>72.28125</v>
      </c>
      <c r="AD89">
        <f t="shared" si="19"/>
        <v>19.506250000000001</v>
      </c>
      <c r="AE89" s="17"/>
      <c r="AF89" s="17"/>
      <c r="AG89" s="17"/>
    </row>
    <row r="90" spans="1:33" x14ac:dyDescent="0.25">
      <c r="C90"/>
      <c r="D90" s="19">
        <v>234637</v>
      </c>
      <c r="E90" s="29">
        <v>95</v>
      </c>
      <c r="F90" s="11">
        <v>0.49900338842975217</v>
      </c>
      <c r="G90" s="11">
        <v>0.72296086157024775</v>
      </c>
      <c r="J90" s="22"/>
      <c r="K90" s="31"/>
      <c r="O90" s="11">
        <v>10.8445</v>
      </c>
      <c r="P90" s="11">
        <v>9.6434999999999995</v>
      </c>
      <c r="Q90" s="11">
        <v>2.7090000000000001</v>
      </c>
      <c r="R90" s="11">
        <v>0.26100000000000001</v>
      </c>
      <c r="S90" s="11">
        <v>0.154</v>
      </c>
      <c r="T90">
        <v>22.5</v>
      </c>
      <c r="U90">
        <f t="shared" si="16"/>
        <v>244.00125</v>
      </c>
      <c r="V90">
        <f t="shared" si="16"/>
        <v>216.97874999999999</v>
      </c>
      <c r="W90">
        <f t="shared" si="16"/>
        <v>60.952500000000001</v>
      </c>
      <c r="X90" s="17"/>
      <c r="Y90" s="17"/>
      <c r="Z90" s="17"/>
      <c r="AE90" s="17"/>
      <c r="AF90" s="17"/>
      <c r="AG90" s="17"/>
    </row>
    <row r="91" spans="1:33" x14ac:dyDescent="0.25">
      <c r="A91" s="4">
        <v>37547</v>
      </c>
      <c r="B91" s="16">
        <v>0.57630787037037035</v>
      </c>
      <c r="C91" s="32" t="s">
        <v>37</v>
      </c>
      <c r="D91" s="19">
        <v>234641</v>
      </c>
      <c r="E91" s="29">
        <v>1</v>
      </c>
      <c r="F91" s="11">
        <v>1.9247273553719009</v>
      </c>
      <c r="G91" s="11">
        <v>0.66296164462809914</v>
      </c>
      <c r="H91" s="36">
        <v>135.90713714876037</v>
      </c>
      <c r="I91" s="37">
        <v>88.42393507623963</v>
      </c>
      <c r="J91" s="20">
        <v>74.690114318181827</v>
      </c>
      <c r="K91" s="21">
        <v>39.017253156818164</v>
      </c>
      <c r="L91">
        <v>291</v>
      </c>
      <c r="N91" s="17">
        <v>253.2</v>
      </c>
      <c r="O91" s="11">
        <v>7.64</v>
      </c>
      <c r="P91" s="11">
        <v>7.3595000000000006</v>
      </c>
      <c r="Q91" s="11">
        <v>3.8214999999999999</v>
      </c>
      <c r="R91" s="11">
        <v>1.1795</v>
      </c>
      <c r="S91" s="11">
        <v>0.34650000000000003</v>
      </c>
      <c r="T91">
        <v>5.5</v>
      </c>
      <c r="U91">
        <f t="shared" si="16"/>
        <v>42.019999999999996</v>
      </c>
      <c r="V91">
        <f t="shared" si="16"/>
        <v>40.477250000000005</v>
      </c>
      <c r="W91">
        <f t="shared" si="16"/>
        <v>21.018249999999998</v>
      </c>
      <c r="X91" s="17">
        <f>SUM(U91:U95)</f>
        <v>846.31000000000006</v>
      </c>
      <c r="Y91" s="17">
        <f>SUM(V91:V95)</f>
        <v>769.57575000000008</v>
      </c>
      <c r="Z91" s="17">
        <f>SUM(W91:W95)</f>
        <v>228.13724999999999</v>
      </c>
      <c r="AA91">
        <v>5.5</v>
      </c>
      <c r="AB91">
        <f t="shared" ref="AB91:AD94" si="20">($AA91*O91)</f>
        <v>42.019999999999996</v>
      </c>
      <c r="AC91">
        <f t="shared" si="20"/>
        <v>40.477250000000005</v>
      </c>
      <c r="AD91">
        <f t="shared" si="20"/>
        <v>21.018249999999998</v>
      </c>
      <c r="AE91" s="17">
        <f>SUM(AB91:AB94)</f>
        <v>410.62</v>
      </c>
      <c r="AF91" s="17">
        <f>SUM(AC91:AC94)</f>
        <v>376.62450000000001</v>
      </c>
      <c r="AG91" s="17">
        <f>SUM(AD91:AD94)</f>
        <v>111.80099999999999</v>
      </c>
    </row>
    <row r="92" spans="1:33" x14ac:dyDescent="0.25">
      <c r="C92"/>
      <c r="D92" s="19">
        <v>234642</v>
      </c>
      <c r="E92" s="29">
        <v>10</v>
      </c>
      <c r="F92" s="11">
        <v>1.2653300206611571</v>
      </c>
      <c r="G92" s="11">
        <v>0.6538726543388429</v>
      </c>
      <c r="H92" s="36"/>
      <c r="I92" s="37"/>
      <c r="J92" s="35"/>
      <c r="K92" s="31"/>
      <c r="O92" s="11">
        <v>8.1649999999999991</v>
      </c>
      <c r="P92" s="11">
        <v>7.5305</v>
      </c>
      <c r="Q92" s="11">
        <v>3.6920000000000002</v>
      </c>
      <c r="R92" s="11">
        <v>0.3135</v>
      </c>
      <c r="S92" s="11">
        <v>0.34899999999999998</v>
      </c>
      <c r="T92">
        <v>12</v>
      </c>
      <c r="U92">
        <f t="shared" si="16"/>
        <v>97.97999999999999</v>
      </c>
      <c r="V92">
        <f t="shared" si="16"/>
        <v>90.366</v>
      </c>
      <c r="W92">
        <f t="shared" si="16"/>
        <v>44.304000000000002</v>
      </c>
      <c r="X92" s="17"/>
      <c r="Y92" s="17"/>
      <c r="Z92" s="17"/>
      <c r="AA92">
        <v>12</v>
      </c>
      <c r="AB92">
        <f t="shared" si="20"/>
        <v>97.97999999999999</v>
      </c>
      <c r="AC92">
        <f t="shared" si="20"/>
        <v>90.366</v>
      </c>
      <c r="AD92">
        <f t="shared" si="20"/>
        <v>44.304000000000002</v>
      </c>
      <c r="AE92" s="17"/>
      <c r="AF92" s="17"/>
      <c r="AG92" s="17"/>
    </row>
    <row r="93" spans="1:33" x14ac:dyDescent="0.25">
      <c r="C93"/>
      <c r="D93" s="19">
        <v>234643</v>
      </c>
      <c r="E93" s="29">
        <v>25</v>
      </c>
      <c r="F93" s="11">
        <v>1.1762222727272731</v>
      </c>
      <c r="G93" s="11">
        <v>0.57046780227272675</v>
      </c>
      <c r="O93" s="11">
        <v>8.2234999999999996</v>
      </c>
      <c r="P93" s="11">
        <v>7.4775</v>
      </c>
      <c r="Q93" s="11">
        <v>0.88300000000000001</v>
      </c>
      <c r="R93" s="11">
        <v>0.23399999999999999</v>
      </c>
      <c r="S93" s="11">
        <v>0.35499999999999998</v>
      </c>
      <c r="T93">
        <v>20</v>
      </c>
      <c r="U93">
        <f t="shared" si="16"/>
        <v>164.47</v>
      </c>
      <c r="V93">
        <f t="shared" si="16"/>
        <v>149.55000000000001</v>
      </c>
      <c r="W93">
        <f t="shared" si="16"/>
        <v>17.66</v>
      </c>
      <c r="X93" s="17"/>
      <c r="Y93" s="17"/>
      <c r="Z93" s="17"/>
      <c r="AA93">
        <v>20</v>
      </c>
      <c r="AB93">
        <f t="shared" si="20"/>
        <v>164.47</v>
      </c>
      <c r="AC93">
        <f t="shared" si="20"/>
        <v>149.55000000000001</v>
      </c>
      <c r="AD93">
        <f t="shared" si="20"/>
        <v>17.66</v>
      </c>
      <c r="AE93" s="17"/>
      <c r="AF93" s="17"/>
      <c r="AG93" s="17"/>
    </row>
    <row r="94" spans="1:33" x14ac:dyDescent="0.25">
      <c r="C94"/>
      <c r="D94" s="19">
        <v>234644</v>
      </c>
      <c r="E94" s="29">
        <v>50</v>
      </c>
      <c r="F94" s="11">
        <v>2.0316566528925626</v>
      </c>
      <c r="G94" s="11">
        <v>1.2892108971074374</v>
      </c>
      <c r="O94" s="11">
        <v>8.4920000000000009</v>
      </c>
      <c r="P94" s="11">
        <v>7.6984999999999992</v>
      </c>
      <c r="Q94" s="11">
        <v>2.3054999999999999</v>
      </c>
      <c r="R94" s="11">
        <v>0.28000000000000003</v>
      </c>
      <c r="S94" s="11">
        <v>0.23150000000000001</v>
      </c>
      <c r="T94">
        <v>35</v>
      </c>
      <c r="U94">
        <f t="shared" si="16"/>
        <v>297.22000000000003</v>
      </c>
      <c r="V94">
        <f t="shared" si="16"/>
        <v>269.44749999999999</v>
      </c>
      <c r="W94">
        <f t="shared" si="16"/>
        <v>80.692499999999995</v>
      </c>
      <c r="X94" s="17"/>
      <c r="Y94" s="17"/>
      <c r="Z94" s="17"/>
      <c r="AA94">
        <v>12.5</v>
      </c>
      <c r="AB94">
        <f t="shared" si="20"/>
        <v>106.15</v>
      </c>
      <c r="AC94">
        <f t="shared" si="20"/>
        <v>96.231249999999989</v>
      </c>
      <c r="AD94">
        <f t="shared" si="20"/>
        <v>28.818749999999998</v>
      </c>
      <c r="AE94" s="17"/>
      <c r="AF94" s="17"/>
      <c r="AG94" s="17"/>
    </row>
    <row r="95" spans="1:33" x14ac:dyDescent="0.25">
      <c r="C95"/>
      <c r="D95" s="19">
        <v>234645</v>
      </c>
      <c r="E95" s="29">
        <v>95</v>
      </c>
      <c r="F95" s="11">
        <v>0.6890999173553719</v>
      </c>
      <c r="G95" s="11">
        <v>0.90664163264462783</v>
      </c>
      <c r="I95" s="34"/>
      <c r="O95" s="11">
        <v>10.872</v>
      </c>
      <c r="P95" s="11">
        <v>9.766</v>
      </c>
      <c r="Q95" s="11">
        <v>2.8650000000000002</v>
      </c>
      <c r="R95" s="11">
        <v>0.33150000000000002</v>
      </c>
      <c r="S95" s="11">
        <v>0.25700000000000001</v>
      </c>
      <c r="T95">
        <v>22.5</v>
      </c>
      <c r="U95">
        <f t="shared" si="16"/>
        <v>244.62</v>
      </c>
      <c r="V95">
        <f t="shared" si="16"/>
        <v>219.73500000000001</v>
      </c>
      <c r="W95">
        <f t="shared" si="16"/>
        <v>64.462500000000006</v>
      </c>
      <c r="X95" s="17"/>
      <c r="Y95" s="17"/>
      <c r="Z95" s="17"/>
      <c r="AE95" s="17"/>
      <c r="AF95" s="17"/>
      <c r="AG95" s="17"/>
    </row>
    <row r="96" spans="1:33" x14ac:dyDescent="0.25">
      <c r="A96" s="4">
        <v>37561</v>
      </c>
      <c r="B96" s="16">
        <v>0.5791087962962963</v>
      </c>
      <c r="C96" s="32" t="s">
        <v>37</v>
      </c>
      <c r="D96" s="19">
        <v>234649</v>
      </c>
      <c r="E96" s="29">
        <v>1</v>
      </c>
      <c r="F96" s="11">
        <v>1.857304090909091</v>
      </c>
      <c r="G96" s="11">
        <v>0.79864075909090815</v>
      </c>
      <c r="H96" s="36">
        <v>105.08955927685952</v>
      </c>
      <c r="I96" s="37">
        <v>75.042239485640479</v>
      </c>
      <c r="J96" s="20">
        <v>63.387133243801657</v>
      </c>
      <c r="K96" s="21">
        <v>40.246109456198333</v>
      </c>
      <c r="L96">
        <v>305</v>
      </c>
      <c r="N96" s="17">
        <v>256.2</v>
      </c>
      <c r="O96" s="11">
        <v>8.0954999999999995</v>
      </c>
      <c r="P96" s="11">
        <v>6.415</v>
      </c>
      <c r="Q96" s="11">
        <v>4.4495000000000005</v>
      </c>
      <c r="R96" s="11">
        <v>0.71950000000000003</v>
      </c>
      <c r="S96" s="11">
        <v>0.33799999999999997</v>
      </c>
      <c r="T96">
        <v>5.5</v>
      </c>
      <c r="U96">
        <f t="shared" si="16"/>
        <v>44.52525</v>
      </c>
      <c r="V96">
        <f t="shared" si="16"/>
        <v>35.282499999999999</v>
      </c>
      <c r="W96">
        <f t="shared" si="16"/>
        <v>24.472250000000003</v>
      </c>
      <c r="X96" s="17">
        <f>SUM(U96:U100)</f>
        <v>895.44925000000012</v>
      </c>
      <c r="Y96" s="17">
        <f>SUM(V96:V100)</f>
        <v>756.577</v>
      </c>
      <c r="Z96" s="17">
        <f>SUM(W96:W100)</f>
        <v>669.21775000000002</v>
      </c>
      <c r="AA96">
        <v>5.5</v>
      </c>
      <c r="AB96">
        <f t="shared" ref="AB96:AD99" si="21">($AA96*O96)</f>
        <v>44.52525</v>
      </c>
      <c r="AC96">
        <f t="shared" si="21"/>
        <v>35.282499999999999</v>
      </c>
      <c r="AD96">
        <f t="shared" si="21"/>
        <v>24.472250000000003</v>
      </c>
      <c r="AE96" s="17">
        <f>SUM(AB96:AB99)</f>
        <v>452.39049999999997</v>
      </c>
      <c r="AF96" s="17">
        <f>SUM(AC96:AC99)</f>
        <v>375.58449999999999</v>
      </c>
      <c r="AG96" s="17">
        <f>SUM(AD96:AD99)</f>
        <v>335.20524999999998</v>
      </c>
    </row>
    <row r="97" spans="1:33" x14ac:dyDescent="0.25">
      <c r="C97"/>
      <c r="D97" s="19">
        <v>234650</v>
      </c>
      <c r="E97" s="29">
        <v>10</v>
      </c>
      <c r="F97" s="11">
        <v>1.6884582644628101</v>
      </c>
      <c r="G97" s="11">
        <v>0.89938543553718953</v>
      </c>
      <c r="H97" s="36"/>
      <c r="I97" s="37"/>
      <c r="O97" s="11">
        <v>7.7144999999999992</v>
      </c>
      <c r="P97" s="11">
        <v>5.9284999999999997</v>
      </c>
      <c r="Q97" s="11">
        <v>4.2590000000000003</v>
      </c>
      <c r="R97" s="11">
        <v>0.52200000000000002</v>
      </c>
      <c r="S97" s="11">
        <v>0.33150000000000002</v>
      </c>
      <c r="T97">
        <v>12</v>
      </c>
      <c r="U97">
        <f t="shared" si="16"/>
        <v>92.573999999999984</v>
      </c>
      <c r="V97">
        <f t="shared" si="16"/>
        <v>71.141999999999996</v>
      </c>
      <c r="W97">
        <f t="shared" si="16"/>
        <v>51.108000000000004</v>
      </c>
      <c r="X97" s="17"/>
      <c r="Y97" s="17"/>
      <c r="Z97" s="17"/>
      <c r="AA97">
        <v>12</v>
      </c>
      <c r="AB97">
        <f t="shared" si="21"/>
        <v>92.573999999999984</v>
      </c>
      <c r="AC97">
        <f t="shared" si="21"/>
        <v>71.141999999999996</v>
      </c>
      <c r="AD97">
        <f t="shared" si="21"/>
        <v>51.108000000000004</v>
      </c>
      <c r="AE97" s="17"/>
      <c r="AF97" s="17"/>
      <c r="AG97" s="17"/>
    </row>
    <row r="98" spans="1:33" x14ac:dyDescent="0.25">
      <c r="C98"/>
      <c r="D98" s="19">
        <v>234651</v>
      </c>
      <c r="E98" s="29">
        <v>25</v>
      </c>
      <c r="F98" s="11">
        <v>1.0217688429752068</v>
      </c>
      <c r="G98" s="11">
        <v>0.78961345702479335</v>
      </c>
      <c r="J98" s="35"/>
      <c r="K98" s="31"/>
      <c r="O98" s="11">
        <v>9.6729999999999983</v>
      </c>
      <c r="P98" s="11">
        <v>7.9855</v>
      </c>
      <c r="Q98" s="11">
        <v>4.5999999999999996</v>
      </c>
      <c r="R98" s="11">
        <v>0.28999999999999998</v>
      </c>
      <c r="S98" s="11">
        <v>0.3145</v>
      </c>
      <c r="T98">
        <v>20</v>
      </c>
      <c r="U98">
        <f t="shared" si="16"/>
        <v>193.45999999999998</v>
      </c>
      <c r="V98">
        <f t="shared" si="16"/>
        <v>159.71</v>
      </c>
      <c r="W98">
        <f t="shared" si="16"/>
        <v>92</v>
      </c>
      <c r="X98" s="17"/>
      <c r="Y98" s="17"/>
      <c r="Z98" s="17"/>
      <c r="AA98">
        <v>20</v>
      </c>
      <c r="AB98">
        <f t="shared" si="21"/>
        <v>193.45999999999998</v>
      </c>
      <c r="AC98">
        <f t="shared" si="21"/>
        <v>159.71</v>
      </c>
      <c r="AD98">
        <f t="shared" si="21"/>
        <v>92</v>
      </c>
      <c r="AE98" s="17"/>
      <c r="AF98" s="17"/>
      <c r="AG98" s="17"/>
    </row>
    <row r="99" spans="1:33" x14ac:dyDescent="0.25">
      <c r="C99"/>
      <c r="D99" s="19">
        <v>234652</v>
      </c>
      <c r="E99" s="29">
        <v>50</v>
      </c>
      <c r="F99" s="11">
        <v>0.99800677685950434</v>
      </c>
      <c r="G99" s="11">
        <v>0.74149527314049568</v>
      </c>
      <c r="J99" s="22"/>
      <c r="K99" s="31"/>
      <c r="O99" s="11">
        <v>9.7465000000000011</v>
      </c>
      <c r="P99" s="11">
        <v>8.7560000000000002</v>
      </c>
      <c r="Q99" s="11">
        <v>13.41</v>
      </c>
      <c r="R99" s="11">
        <v>0.28699999999999998</v>
      </c>
      <c r="S99" s="11">
        <v>0.28649999999999998</v>
      </c>
      <c r="T99">
        <v>35</v>
      </c>
      <c r="U99">
        <f t="shared" si="16"/>
        <v>341.12750000000005</v>
      </c>
      <c r="V99">
        <f t="shared" si="16"/>
        <v>306.46000000000004</v>
      </c>
      <c r="W99">
        <f t="shared" si="16"/>
        <v>469.35</v>
      </c>
      <c r="X99" s="17"/>
      <c r="Y99" s="17"/>
      <c r="Z99" s="17"/>
      <c r="AA99">
        <v>12.5</v>
      </c>
      <c r="AB99">
        <f t="shared" si="21"/>
        <v>121.83125000000001</v>
      </c>
      <c r="AC99">
        <f t="shared" si="21"/>
        <v>109.45</v>
      </c>
      <c r="AD99">
        <f t="shared" si="21"/>
        <v>167.625</v>
      </c>
      <c r="AE99" s="17"/>
      <c r="AF99" s="17"/>
      <c r="AG99" s="17"/>
    </row>
    <row r="100" spans="1:33" x14ac:dyDescent="0.25">
      <c r="C100"/>
      <c r="D100" s="19">
        <v>234653</v>
      </c>
      <c r="E100" s="29">
        <v>95</v>
      </c>
      <c r="F100" s="11">
        <v>0.85543438016528939</v>
      </c>
      <c r="G100" s="11">
        <v>0.80499939483471072</v>
      </c>
      <c r="O100" s="11">
        <v>9.9450000000000003</v>
      </c>
      <c r="P100" s="11">
        <v>8.1769999999999996</v>
      </c>
      <c r="Q100" s="11">
        <v>1.4350000000000001</v>
      </c>
      <c r="R100" s="11">
        <v>0.27149999999999996</v>
      </c>
      <c r="S100" s="11">
        <v>0.27150000000000002</v>
      </c>
      <c r="T100">
        <v>22.5</v>
      </c>
      <c r="U100">
        <f t="shared" si="16"/>
        <v>223.76250000000002</v>
      </c>
      <c r="V100">
        <f t="shared" si="16"/>
        <v>183.98249999999999</v>
      </c>
      <c r="W100">
        <f t="shared" si="16"/>
        <v>32.287500000000001</v>
      </c>
      <c r="X100" s="17"/>
      <c r="Y100" s="17"/>
      <c r="Z100" s="17"/>
      <c r="AE100" s="17"/>
      <c r="AF100" s="17"/>
      <c r="AG100" s="17"/>
    </row>
    <row r="101" spans="1:33" x14ac:dyDescent="0.25">
      <c r="A101" s="4">
        <v>37588</v>
      </c>
      <c r="B101" s="16">
        <v>0.58450231481481485</v>
      </c>
      <c r="C101" s="32" t="s">
        <v>37</v>
      </c>
      <c r="D101" s="19">
        <v>234657</v>
      </c>
      <c r="E101" s="29">
        <v>1</v>
      </c>
      <c r="F101" s="11">
        <v>0.73831046831955938</v>
      </c>
      <c r="G101" s="11">
        <v>0.36234319834710732</v>
      </c>
      <c r="H101" s="36">
        <v>49.707466115702488</v>
      </c>
      <c r="I101" s="37">
        <v>27.812114550964182</v>
      </c>
      <c r="J101" s="36">
        <v>27.405187190082643</v>
      </c>
      <c r="K101" s="37">
        <v>14.688645976584018</v>
      </c>
      <c r="L101">
        <v>332</v>
      </c>
      <c r="O101" s="19">
        <v>9.6980000000000004</v>
      </c>
      <c r="P101" s="19">
        <v>7.4915000000000003</v>
      </c>
      <c r="Q101" s="19">
        <v>1.3815</v>
      </c>
      <c r="R101" s="19">
        <v>0.79300000000000004</v>
      </c>
      <c r="S101" s="19">
        <v>0.19700000000000001</v>
      </c>
      <c r="T101">
        <v>5.5</v>
      </c>
      <c r="U101">
        <f t="shared" si="16"/>
        <v>53.338999999999999</v>
      </c>
      <c r="V101">
        <f t="shared" si="16"/>
        <v>41.203250000000004</v>
      </c>
      <c r="W101">
        <f t="shared" si="16"/>
        <v>7.5982500000000002</v>
      </c>
      <c r="X101" s="17">
        <f>SUM(U101:U105)</f>
        <v>937.01774999999998</v>
      </c>
      <c r="Y101" s="17">
        <f>SUM(V101:V105)</f>
        <v>750.43349999999998</v>
      </c>
      <c r="Z101" s="17">
        <f>SUM(W101:W105)</f>
        <v>168.02375000000001</v>
      </c>
      <c r="AA101">
        <v>5.5</v>
      </c>
      <c r="AB101">
        <f t="shared" ref="AB101:AD104" si="22">($AA101*O101)</f>
        <v>53.338999999999999</v>
      </c>
      <c r="AC101">
        <f t="shared" si="22"/>
        <v>41.203250000000004</v>
      </c>
      <c r="AD101">
        <f t="shared" si="22"/>
        <v>7.5982500000000002</v>
      </c>
      <c r="AE101" s="17">
        <f>SUM(AB101:AB104)</f>
        <v>490.78650000000005</v>
      </c>
      <c r="AF101" s="17">
        <f>SUM(AC101:AC104)</f>
        <v>377.88974999999999</v>
      </c>
      <c r="AG101" s="17">
        <f>SUM(AD101:AD104)</f>
        <v>77.236250000000013</v>
      </c>
    </row>
    <row r="102" spans="1:33" x14ac:dyDescent="0.25">
      <c r="C102"/>
      <c r="D102" s="19">
        <v>234658</v>
      </c>
      <c r="E102" s="29">
        <v>10</v>
      </c>
      <c r="F102" s="11">
        <v>0.5873851239669422</v>
      </c>
      <c r="G102" s="11">
        <v>0.30597054269972446</v>
      </c>
      <c r="O102" s="19">
        <v>9.8574999999999999</v>
      </c>
      <c r="P102" s="19">
        <v>7.3870000000000005</v>
      </c>
      <c r="Q102" s="19">
        <v>1.8939999999999999</v>
      </c>
      <c r="R102" s="19">
        <v>0.59850000000000003</v>
      </c>
      <c r="S102" s="19">
        <v>0.1915</v>
      </c>
      <c r="T102">
        <v>12</v>
      </c>
      <c r="U102">
        <f t="shared" si="16"/>
        <v>118.28999999999999</v>
      </c>
      <c r="V102">
        <f t="shared" si="16"/>
        <v>88.644000000000005</v>
      </c>
      <c r="W102">
        <f t="shared" si="16"/>
        <v>22.727999999999998</v>
      </c>
      <c r="X102" s="17"/>
      <c r="Y102" s="17"/>
      <c r="Z102" s="17"/>
      <c r="AA102">
        <v>12</v>
      </c>
      <c r="AB102">
        <f t="shared" si="22"/>
        <v>118.28999999999999</v>
      </c>
      <c r="AC102">
        <f t="shared" si="22"/>
        <v>88.644000000000005</v>
      </c>
      <c r="AD102">
        <f t="shared" si="22"/>
        <v>22.727999999999998</v>
      </c>
      <c r="AE102" s="17"/>
      <c r="AF102" s="17"/>
      <c r="AG102" s="17"/>
    </row>
    <row r="103" spans="1:33" x14ac:dyDescent="0.25">
      <c r="C103"/>
      <c r="D103" s="19">
        <v>234659</v>
      </c>
      <c r="E103" s="29">
        <v>25</v>
      </c>
      <c r="F103" s="11">
        <v>0.49356666666666671</v>
      </c>
      <c r="G103" s="11">
        <v>0.29120433333333323</v>
      </c>
      <c r="O103" s="19">
        <v>9.7810000000000006</v>
      </c>
      <c r="P103" s="19">
        <v>7.4265000000000008</v>
      </c>
      <c r="Q103" s="19">
        <v>1.2655000000000001</v>
      </c>
      <c r="R103" s="19">
        <v>0.48</v>
      </c>
      <c r="S103" s="19">
        <v>0.19950000000000001</v>
      </c>
      <c r="T103">
        <v>20</v>
      </c>
      <c r="U103">
        <f t="shared" si="16"/>
        <v>195.62</v>
      </c>
      <c r="V103">
        <f t="shared" si="16"/>
        <v>148.53000000000003</v>
      </c>
      <c r="W103">
        <f t="shared" si="16"/>
        <v>25.310000000000002</v>
      </c>
      <c r="X103" s="17"/>
      <c r="Y103" s="17"/>
      <c r="Z103" s="17"/>
      <c r="AA103">
        <v>20</v>
      </c>
      <c r="AB103">
        <f t="shared" si="22"/>
        <v>195.62</v>
      </c>
      <c r="AC103">
        <f t="shared" si="22"/>
        <v>148.53000000000003</v>
      </c>
      <c r="AD103">
        <f t="shared" si="22"/>
        <v>25.310000000000002</v>
      </c>
      <c r="AE103" s="17"/>
      <c r="AF103" s="17"/>
      <c r="AG103" s="17"/>
    </row>
    <row r="104" spans="1:33" x14ac:dyDescent="0.25">
      <c r="C104"/>
      <c r="D104" s="19">
        <v>234660</v>
      </c>
      <c r="E104" s="29">
        <v>50</v>
      </c>
      <c r="F104" s="11">
        <v>0.51396198347107447</v>
      </c>
      <c r="G104" s="11">
        <v>0.25600201652892562</v>
      </c>
      <c r="O104" s="19">
        <v>9.8829999999999991</v>
      </c>
      <c r="P104" s="19">
        <v>7.9610000000000003</v>
      </c>
      <c r="Q104" s="19">
        <v>1.728</v>
      </c>
      <c r="R104" s="19">
        <v>0.2535</v>
      </c>
      <c r="S104" s="19">
        <v>0.17349999999999999</v>
      </c>
      <c r="T104">
        <v>35</v>
      </c>
      <c r="U104">
        <f t="shared" si="16"/>
        <v>345.90499999999997</v>
      </c>
      <c r="V104">
        <f t="shared" si="16"/>
        <v>278.63499999999999</v>
      </c>
      <c r="W104">
        <f t="shared" si="16"/>
        <v>60.48</v>
      </c>
      <c r="X104" s="17"/>
      <c r="Y104" s="17"/>
      <c r="Z104" s="17"/>
      <c r="AA104">
        <v>12.5</v>
      </c>
      <c r="AB104">
        <f t="shared" si="22"/>
        <v>123.53749999999999</v>
      </c>
      <c r="AC104">
        <f t="shared" si="22"/>
        <v>99.512500000000003</v>
      </c>
      <c r="AD104">
        <f t="shared" si="22"/>
        <v>21.6</v>
      </c>
      <c r="AE104" s="17"/>
      <c r="AF104" s="17"/>
      <c r="AG104" s="17"/>
    </row>
    <row r="105" spans="1:33" x14ac:dyDescent="0.25">
      <c r="C105"/>
      <c r="D105" s="19">
        <v>234661</v>
      </c>
      <c r="E105" s="29">
        <v>95</v>
      </c>
      <c r="F105" s="11">
        <v>0.47725041322314055</v>
      </c>
      <c r="G105" s="11">
        <v>0.32726325344352614</v>
      </c>
      <c r="O105" s="19">
        <v>9.9495000000000005</v>
      </c>
      <c r="P105" s="19">
        <v>8.5965000000000007</v>
      </c>
      <c r="Q105" s="19">
        <v>2.3069999999999999</v>
      </c>
      <c r="R105" s="19">
        <v>0.27500000000000002</v>
      </c>
      <c r="S105" s="19">
        <v>0.17</v>
      </c>
      <c r="T105">
        <v>22.5</v>
      </c>
      <c r="U105">
        <f t="shared" si="16"/>
        <v>223.86375000000001</v>
      </c>
      <c r="V105">
        <f t="shared" si="16"/>
        <v>193.42125000000001</v>
      </c>
      <c r="W105">
        <f t="shared" si="16"/>
        <v>51.907499999999999</v>
      </c>
      <c r="X105" s="17"/>
      <c r="Y105" s="17"/>
      <c r="Z105" s="17"/>
      <c r="AE105" s="17"/>
      <c r="AF105" s="17"/>
      <c r="AG105" s="17"/>
    </row>
    <row r="106" spans="1:33" x14ac:dyDescent="0.25">
      <c r="A106" s="4">
        <v>37603</v>
      </c>
      <c r="B106" s="16">
        <v>0.58819444444444446</v>
      </c>
      <c r="C106" s="32" t="s">
        <v>37</v>
      </c>
      <c r="D106" s="19">
        <v>234665</v>
      </c>
      <c r="E106" s="29">
        <v>1</v>
      </c>
      <c r="F106" s="11">
        <v>0.76038611570247949</v>
      </c>
      <c r="G106" s="11">
        <v>0.41844998429752039</v>
      </c>
      <c r="H106" s="20">
        <v>40.969156556473834</v>
      </c>
      <c r="I106" s="21">
        <v>25.806078160192833</v>
      </c>
      <c r="J106" s="20">
        <v>22.429813581267219</v>
      </c>
      <c r="K106" s="21">
        <v>14.028088635399445</v>
      </c>
      <c r="L106">
        <v>347</v>
      </c>
      <c r="N106" s="17">
        <v>300</v>
      </c>
      <c r="O106" s="19">
        <v>8.9239999999999995</v>
      </c>
      <c r="P106" s="19">
        <v>7.2620000000000005</v>
      </c>
      <c r="Q106" s="19">
        <v>2.343</v>
      </c>
      <c r="R106" s="19">
        <v>0.53400000000000003</v>
      </c>
      <c r="S106" s="19">
        <v>0.16649999999999998</v>
      </c>
      <c r="T106">
        <v>5.5</v>
      </c>
      <c r="U106">
        <f t="shared" si="16"/>
        <v>49.081999999999994</v>
      </c>
      <c r="V106">
        <f t="shared" si="16"/>
        <v>39.941000000000003</v>
      </c>
      <c r="W106">
        <f t="shared" si="16"/>
        <v>12.8865</v>
      </c>
      <c r="X106" s="17">
        <f>SUM(U106:U110)</f>
        <v>964.40099999999984</v>
      </c>
      <c r="Y106" s="17">
        <f>SUM(V106:V110)</f>
        <v>752.16574999999989</v>
      </c>
      <c r="Z106" s="17">
        <f>SUM(W106:W110)</f>
        <v>141.36775</v>
      </c>
      <c r="AA106">
        <v>5.5</v>
      </c>
      <c r="AB106">
        <f t="shared" ref="AB106:AD109" si="23">($AA106*O106)</f>
        <v>49.081999999999994</v>
      </c>
      <c r="AC106">
        <f t="shared" si="23"/>
        <v>39.941000000000003</v>
      </c>
      <c r="AD106">
        <f t="shared" si="23"/>
        <v>12.8865</v>
      </c>
      <c r="AE106" s="17">
        <f>SUM(AB106:AB109)</f>
        <v>510.27224999999999</v>
      </c>
      <c r="AF106" s="17">
        <f>SUM(AC106:AC109)</f>
        <v>399.90574999999995</v>
      </c>
      <c r="AG106" s="17">
        <f>SUM(AD106:AD109)</f>
        <v>91.406499999999994</v>
      </c>
    </row>
    <row r="107" spans="1:33" x14ac:dyDescent="0.25">
      <c r="C107" s="32"/>
      <c r="D107" s="19">
        <v>234666</v>
      </c>
      <c r="E107" s="29">
        <v>10</v>
      </c>
      <c r="F107" s="11">
        <v>0.44053884297520662</v>
      </c>
      <c r="G107" s="11">
        <v>0.24551882369146005</v>
      </c>
      <c r="O107" s="19">
        <v>10.677</v>
      </c>
      <c r="P107" s="19">
        <v>8.1805000000000003</v>
      </c>
      <c r="Q107" s="19">
        <v>2.3374999999999999</v>
      </c>
      <c r="R107" s="19">
        <v>0.33050000000000002</v>
      </c>
      <c r="S107" s="19">
        <v>0.1875</v>
      </c>
      <c r="T107">
        <v>12</v>
      </c>
      <c r="U107">
        <f t="shared" si="16"/>
        <v>128.124</v>
      </c>
      <c r="V107">
        <f t="shared" si="16"/>
        <v>98.165999999999997</v>
      </c>
      <c r="W107">
        <f t="shared" si="16"/>
        <v>28.049999999999997</v>
      </c>
      <c r="X107" s="17"/>
      <c r="Y107" s="17"/>
      <c r="Z107" s="17"/>
      <c r="AA107">
        <v>12</v>
      </c>
      <c r="AB107">
        <f t="shared" si="23"/>
        <v>128.124</v>
      </c>
      <c r="AC107">
        <f t="shared" si="23"/>
        <v>98.165999999999997</v>
      </c>
      <c r="AD107">
        <f t="shared" si="23"/>
        <v>28.049999999999997</v>
      </c>
      <c r="AE107" s="17"/>
      <c r="AF107" s="17"/>
      <c r="AG107" s="17"/>
    </row>
    <row r="108" spans="1:33" x14ac:dyDescent="0.25">
      <c r="C108"/>
      <c r="D108" s="19">
        <v>234667</v>
      </c>
      <c r="E108" s="29">
        <v>25</v>
      </c>
      <c r="F108" s="11">
        <v>0.39566914600550968</v>
      </c>
      <c r="G108" s="11">
        <v>0.26571018732782364</v>
      </c>
      <c r="O108" s="19">
        <v>10.303000000000001</v>
      </c>
      <c r="P108" s="19">
        <v>8.1440000000000001</v>
      </c>
      <c r="Q108" s="19">
        <v>1.806</v>
      </c>
      <c r="R108" s="19">
        <v>0.317</v>
      </c>
      <c r="S108" s="19">
        <v>0.1885</v>
      </c>
      <c r="T108">
        <v>20</v>
      </c>
      <c r="U108">
        <f t="shared" si="16"/>
        <v>206.06</v>
      </c>
      <c r="V108">
        <f t="shared" si="16"/>
        <v>162.88</v>
      </c>
      <c r="W108">
        <f t="shared" si="16"/>
        <v>36.120000000000005</v>
      </c>
      <c r="X108" s="17"/>
      <c r="Y108" s="17"/>
      <c r="Z108" s="17"/>
      <c r="AA108">
        <v>20</v>
      </c>
      <c r="AB108">
        <f t="shared" si="23"/>
        <v>206.06</v>
      </c>
      <c r="AC108">
        <f t="shared" si="23"/>
        <v>162.88</v>
      </c>
      <c r="AD108">
        <f t="shared" si="23"/>
        <v>36.120000000000005</v>
      </c>
      <c r="AE108" s="17"/>
      <c r="AF108" s="17"/>
      <c r="AG108" s="17"/>
    </row>
    <row r="109" spans="1:33" x14ac:dyDescent="0.25">
      <c r="C109"/>
      <c r="D109" s="19">
        <v>234668</v>
      </c>
      <c r="E109" s="29">
        <v>50</v>
      </c>
      <c r="F109" s="11">
        <v>0.40382727272727276</v>
      </c>
      <c r="G109" s="11">
        <v>0.2772947272727273</v>
      </c>
      <c r="O109" s="19">
        <v>10.160500000000001</v>
      </c>
      <c r="P109" s="19">
        <v>7.9135</v>
      </c>
      <c r="Q109" s="19">
        <v>1.1480000000000001</v>
      </c>
      <c r="R109" s="19">
        <v>0.3135</v>
      </c>
      <c r="S109" s="19">
        <v>0.17199999999999999</v>
      </c>
      <c r="T109">
        <v>35</v>
      </c>
      <c r="U109">
        <f t="shared" si="16"/>
        <v>355.61750000000001</v>
      </c>
      <c r="V109">
        <f t="shared" si="16"/>
        <v>276.97250000000003</v>
      </c>
      <c r="W109">
        <f t="shared" si="16"/>
        <v>40.180000000000007</v>
      </c>
      <c r="X109" s="17"/>
      <c r="Y109" s="17"/>
      <c r="Z109" s="17"/>
      <c r="AA109">
        <v>12.5</v>
      </c>
      <c r="AB109">
        <f t="shared" si="23"/>
        <v>127.00625000000001</v>
      </c>
      <c r="AC109">
        <f t="shared" si="23"/>
        <v>98.918750000000003</v>
      </c>
      <c r="AD109">
        <f t="shared" si="23"/>
        <v>14.350000000000001</v>
      </c>
      <c r="AE109" s="17"/>
      <c r="AF109" s="17"/>
      <c r="AG109" s="17"/>
    </row>
    <row r="110" spans="1:33" x14ac:dyDescent="0.25">
      <c r="C110"/>
      <c r="D110" s="19">
        <v>234669</v>
      </c>
      <c r="E110" s="29">
        <v>95</v>
      </c>
      <c r="F110" s="11">
        <v>0.42014352617079903</v>
      </c>
      <c r="G110" s="11">
        <v>0.24617147382920099</v>
      </c>
      <c r="O110" s="19">
        <v>10.023</v>
      </c>
      <c r="P110" s="19">
        <v>7.7424999999999997</v>
      </c>
      <c r="Q110" s="19">
        <v>1.0725</v>
      </c>
      <c r="R110" s="19">
        <v>0.32150000000000001</v>
      </c>
      <c r="S110" s="19">
        <v>0.17599999999999999</v>
      </c>
      <c r="T110">
        <v>22.5</v>
      </c>
      <c r="U110">
        <f t="shared" si="16"/>
        <v>225.51749999999998</v>
      </c>
      <c r="V110">
        <f t="shared" si="16"/>
        <v>174.20624999999998</v>
      </c>
      <c r="W110">
        <f t="shared" si="16"/>
        <v>24.131250000000001</v>
      </c>
      <c r="X110" s="17"/>
      <c r="Y110" s="17"/>
      <c r="Z110" s="17"/>
      <c r="AE110" s="17"/>
      <c r="AF110" s="17"/>
      <c r="AG110" s="17"/>
    </row>
    <row r="111" spans="1:33" x14ac:dyDescent="0.25">
      <c r="A111" s="4">
        <v>37621</v>
      </c>
      <c r="B111" s="16">
        <v>0.58125000000000004</v>
      </c>
      <c r="C111" t="s">
        <v>37</v>
      </c>
      <c r="D111" s="19">
        <v>234673</v>
      </c>
      <c r="E111" s="29">
        <v>1</v>
      </c>
      <c r="F111" s="11">
        <v>0.41657881136950903</v>
      </c>
      <c r="G111" s="11">
        <v>0.2589476744186045</v>
      </c>
      <c r="H111" s="20">
        <v>30.664105943152453</v>
      </c>
      <c r="I111" s="21">
        <v>24.342136627906971</v>
      </c>
      <c r="J111" s="20">
        <v>16.458117571059432</v>
      </c>
      <c r="K111" s="21">
        <v>12.126860465116277</v>
      </c>
      <c r="L111">
        <v>365</v>
      </c>
      <c r="N111" s="17">
        <v>297</v>
      </c>
      <c r="O111" s="28">
        <v>10.111000000000001</v>
      </c>
      <c r="P111" s="28">
        <v>8.4550000000000001</v>
      </c>
      <c r="Q111" s="28">
        <v>1.306</v>
      </c>
      <c r="R111" s="28">
        <v>1.1015000000000001</v>
      </c>
      <c r="S111" s="28">
        <v>0.14050000000000001</v>
      </c>
      <c r="T111">
        <v>5.5</v>
      </c>
      <c r="U111">
        <f t="shared" si="16"/>
        <v>55.610500000000002</v>
      </c>
      <c r="V111">
        <f t="shared" si="16"/>
        <v>46.502499999999998</v>
      </c>
      <c r="W111">
        <f t="shared" si="16"/>
        <v>7.1829999999999998</v>
      </c>
      <c r="X111" s="17">
        <f>SUM(U111:U115)</f>
        <v>946.21950000000004</v>
      </c>
      <c r="Y111" s="17">
        <f>SUM(V111:V115)</f>
        <v>781.39350000000013</v>
      </c>
      <c r="Z111" s="17">
        <f>SUM(W111:W115)</f>
        <v>210.679</v>
      </c>
      <c r="AA111">
        <v>5.5</v>
      </c>
      <c r="AB111">
        <f t="shared" ref="AB111:AD114" si="24">($AA111*O111)</f>
        <v>55.610500000000002</v>
      </c>
      <c r="AC111">
        <f t="shared" si="24"/>
        <v>46.502499999999998</v>
      </c>
      <c r="AD111">
        <f t="shared" si="24"/>
        <v>7.1829999999999998</v>
      </c>
      <c r="AE111" s="17">
        <f>SUM(AB111:AB114)</f>
        <v>505.89449999999999</v>
      </c>
      <c r="AF111" s="17">
        <f>SUM(AC111:AC114)</f>
        <v>412.68600000000004</v>
      </c>
      <c r="AG111" s="17">
        <f>SUM(AD111:AD114)</f>
        <v>77.355249999999998</v>
      </c>
    </row>
    <row r="112" spans="1:33" x14ac:dyDescent="0.25">
      <c r="B112" s="38" t="s">
        <v>71</v>
      </c>
      <c r="C112" s="32"/>
      <c r="D112" s="19">
        <v>234674</v>
      </c>
      <c r="E112" s="29">
        <v>10</v>
      </c>
      <c r="F112" s="11">
        <v>0.3059250645994831</v>
      </c>
      <c r="G112" s="11">
        <v>0.22329360465116285</v>
      </c>
      <c r="O112" s="28">
        <v>10.772</v>
      </c>
      <c r="P112" s="28">
        <v>8.3155000000000001</v>
      </c>
      <c r="Q112" s="28">
        <v>3.1355000000000004</v>
      </c>
      <c r="R112" s="28">
        <v>0.32900000000000001</v>
      </c>
      <c r="S112" s="28">
        <v>0.13900000000000001</v>
      </c>
      <c r="T112">
        <v>12</v>
      </c>
      <c r="U112">
        <f t="shared" ref="U112:W115" si="25">($T112*O112)</f>
        <v>129.26400000000001</v>
      </c>
      <c r="V112">
        <f t="shared" si="25"/>
        <v>99.786000000000001</v>
      </c>
      <c r="W112">
        <f t="shared" si="25"/>
        <v>37.626000000000005</v>
      </c>
      <c r="X112" s="17"/>
      <c r="Y112" s="17"/>
      <c r="Z112" s="17"/>
      <c r="AA112">
        <v>12</v>
      </c>
      <c r="AB112">
        <f t="shared" si="24"/>
        <v>129.26400000000001</v>
      </c>
      <c r="AC112">
        <f t="shared" si="24"/>
        <v>99.786000000000001</v>
      </c>
      <c r="AD112">
        <f t="shared" si="24"/>
        <v>37.626000000000005</v>
      </c>
      <c r="AE112" s="17"/>
      <c r="AF112" s="17"/>
      <c r="AG112" s="17"/>
    </row>
    <row r="113" spans="2:33" x14ac:dyDescent="0.25">
      <c r="B113" s="16" t="s">
        <v>72</v>
      </c>
      <c r="C113"/>
      <c r="D113" s="19">
        <v>234675</v>
      </c>
      <c r="E113" s="29">
        <v>25</v>
      </c>
      <c r="F113" s="11">
        <v>0.29290697674418603</v>
      </c>
      <c r="G113" s="11">
        <v>0.23195930232558135</v>
      </c>
      <c r="O113" s="28">
        <v>10.0185</v>
      </c>
      <c r="P113" s="28">
        <v>8.2605000000000004</v>
      </c>
      <c r="Q113" s="28">
        <v>0.92949999999999999</v>
      </c>
      <c r="R113" s="28">
        <v>0.26350000000000001</v>
      </c>
      <c r="S113" s="28">
        <v>0.13150000000000001</v>
      </c>
      <c r="T113">
        <v>20</v>
      </c>
      <c r="U113">
        <f t="shared" si="25"/>
        <v>200.37</v>
      </c>
      <c r="V113">
        <f t="shared" si="25"/>
        <v>165.21</v>
      </c>
      <c r="W113">
        <f t="shared" si="25"/>
        <v>18.59</v>
      </c>
      <c r="X113" s="17"/>
      <c r="Y113" s="17"/>
      <c r="Z113" s="17"/>
      <c r="AA113">
        <v>20</v>
      </c>
      <c r="AB113">
        <f t="shared" si="24"/>
        <v>200.37</v>
      </c>
      <c r="AC113">
        <f t="shared" si="24"/>
        <v>165.21</v>
      </c>
      <c r="AD113">
        <f t="shared" si="24"/>
        <v>18.59</v>
      </c>
      <c r="AE113" s="17"/>
      <c r="AF113" s="17"/>
      <c r="AG113" s="17"/>
    </row>
    <row r="114" spans="2:33" x14ac:dyDescent="0.25">
      <c r="C114"/>
      <c r="D114" s="19">
        <v>234676</v>
      </c>
      <c r="E114" s="29">
        <v>50</v>
      </c>
      <c r="F114" s="11">
        <v>0.37101550387596899</v>
      </c>
      <c r="G114" s="11">
        <v>0.27071511627906969</v>
      </c>
      <c r="O114" s="28">
        <v>9.652000000000001</v>
      </c>
      <c r="P114" s="28">
        <v>8.0950000000000006</v>
      </c>
      <c r="Q114" s="28">
        <v>1.1165</v>
      </c>
      <c r="R114" s="28">
        <v>0.17399999999999999</v>
      </c>
      <c r="S114" s="28">
        <v>0.1275</v>
      </c>
      <c r="T114">
        <v>35</v>
      </c>
      <c r="U114">
        <f t="shared" si="25"/>
        <v>337.82000000000005</v>
      </c>
      <c r="V114">
        <f t="shared" si="25"/>
        <v>283.32500000000005</v>
      </c>
      <c r="W114">
        <f t="shared" si="25"/>
        <v>39.077500000000001</v>
      </c>
      <c r="X114" s="17"/>
      <c r="Y114" s="17"/>
      <c r="Z114" s="17"/>
      <c r="AA114">
        <v>12.5</v>
      </c>
      <c r="AB114">
        <f t="shared" si="24"/>
        <v>120.65</v>
      </c>
      <c r="AC114">
        <f t="shared" si="24"/>
        <v>101.18750000000001</v>
      </c>
      <c r="AD114">
        <f t="shared" si="24"/>
        <v>13.956250000000001</v>
      </c>
      <c r="AE114" s="17"/>
      <c r="AF114" s="17"/>
      <c r="AG114" s="17"/>
    </row>
    <row r="115" spans="2:33" x14ac:dyDescent="0.25">
      <c r="C115"/>
      <c r="D115" s="19">
        <v>234677</v>
      </c>
      <c r="E115" s="29">
        <v>95</v>
      </c>
      <c r="F115" s="11">
        <v>0.26036175710594317</v>
      </c>
      <c r="G115" s="11">
        <v>0.27218604651162787</v>
      </c>
      <c r="O115" s="28">
        <v>9.9179999999999993</v>
      </c>
      <c r="P115" s="28">
        <v>8.2919999999999998</v>
      </c>
      <c r="Q115" s="28">
        <v>4.8090000000000002</v>
      </c>
      <c r="R115" s="28">
        <v>0.33700000000000002</v>
      </c>
      <c r="S115" s="28">
        <v>0.1225</v>
      </c>
      <c r="T115">
        <v>22.5</v>
      </c>
      <c r="U115">
        <f t="shared" si="25"/>
        <v>223.15499999999997</v>
      </c>
      <c r="V115">
        <f t="shared" si="25"/>
        <v>186.57</v>
      </c>
      <c r="W115">
        <f t="shared" si="25"/>
        <v>108.2025</v>
      </c>
      <c r="X115" s="17"/>
      <c r="Y115" s="17"/>
      <c r="Z115" s="17"/>
      <c r="AE115" s="17"/>
      <c r="AF115" s="17"/>
      <c r="AG115" s="17"/>
    </row>
    <row r="116" spans="2:33" x14ac:dyDescent="0.25">
      <c r="C116"/>
    </row>
    <row r="117" spans="2:33" x14ac:dyDescent="0.25">
      <c r="C117"/>
    </row>
    <row r="118" spans="2:33" x14ac:dyDescent="0.25">
      <c r="C118"/>
    </row>
    <row r="119" spans="2:33" x14ac:dyDescent="0.25">
      <c r="C119"/>
    </row>
    <row r="120" spans="2:33" x14ac:dyDescent="0.25">
      <c r="C120"/>
    </row>
    <row r="121" spans="2:33" x14ac:dyDescent="0.25">
      <c r="C121"/>
    </row>
    <row r="122" spans="2:33" x14ac:dyDescent="0.25">
      <c r="C122"/>
    </row>
    <row r="123" spans="2:33" x14ac:dyDescent="0.25">
      <c r="C123"/>
    </row>
    <row r="124" spans="2:33" x14ac:dyDescent="0.25">
      <c r="C124"/>
    </row>
    <row r="125" spans="2:33" x14ac:dyDescent="0.25">
      <c r="C125"/>
    </row>
    <row r="126" spans="2:33" x14ac:dyDescent="0.25">
      <c r="C126"/>
    </row>
    <row r="127" spans="2:33" x14ac:dyDescent="0.25">
      <c r="C127"/>
    </row>
    <row r="128" spans="2:3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16" t="s">
        <v>38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/>
  </sheetViews>
  <sheetFormatPr defaultRowHeight="13.2" x14ac:dyDescent="0.25"/>
  <cols>
    <col min="1" max="1" width="10.33203125" style="2" customWidth="1"/>
    <col min="3" max="3" width="5" customWidth="1"/>
    <col min="4" max="4" width="7" customWidth="1"/>
    <col min="5" max="5" width="7.6640625" customWidth="1"/>
  </cols>
  <sheetData>
    <row r="1" spans="1:5" x14ac:dyDescent="0.25">
      <c r="A1" s="3" t="s">
        <v>39</v>
      </c>
      <c r="B1" s="1" t="s">
        <v>40</v>
      </c>
      <c r="C1" s="1" t="s">
        <v>41</v>
      </c>
      <c r="D1" s="1" t="s">
        <v>25</v>
      </c>
      <c r="E1" s="1" t="s">
        <v>26</v>
      </c>
    </row>
    <row r="2" spans="1:5" x14ac:dyDescent="0.25">
      <c r="A2" s="2">
        <v>2002669</v>
      </c>
      <c r="B2">
        <v>46317</v>
      </c>
      <c r="C2">
        <v>1</v>
      </c>
      <c r="D2">
        <v>0.29399999999999998</v>
      </c>
      <c r="E2">
        <v>0.17299999999999999</v>
      </c>
    </row>
    <row r="3" spans="1:5" x14ac:dyDescent="0.25">
      <c r="A3" s="2">
        <v>2002669</v>
      </c>
      <c r="B3">
        <v>46319</v>
      </c>
      <c r="C3">
        <v>10</v>
      </c>
      <c r="D3">
        <v>0.3</v>
      </c>
      <c r="E3">
        <v>0.16700000000000001</v>
      </c>
    </row>
    <row r="4" spans="1:5" x14ac:dyDescent="0.25">
      <c r="A4" s="2">
        <v>2002669</v>
      </c>
      <c r="B4">
        <v>46320</v>
      </c>
      <c r="C4">
        <v>25</v>
      </c>
      <c r="D4">
        <v>0.27500000000000002</v>
      </c>
      <c r="E4">
        <v>0.13900000000000001</v>
      </c>
    </row>
    <row r="5" spans="1:5" x14ac:dyDescent="0.25">
      <c r="A5" s="2">
        <v>2002669</v>
      </c>
      <c r="B5">
        <v>46321</v>
      </c>
      <c r="C5">
        <v>50</v>
      </c>
      <c r="D5">
        <v>0.28100000000000003</v>
      </c>
      <c r="E5">
        <v>0.14799999999999999</v>
      </c>
    </row>
    <row r="6" spans="1:5" x14ac:dyDescent="0.25">
      <c r="A6" s="2">
        <v>2002669</v>
      </c>
      <c r="B6">
        <v>46322</v>
      </c>
      <c r="C6">
        <v>95</v>
      </c>
      <c r="D6">
        <v>0.26900000000000002</v>
      </c>
      <c r="E6">
        <v>0.16800000000000001</v>
      </c>
    </row>
    <row r="7" spans="1:5" x14ac:dyDescent="0.25">
      <c r="A7" s="2">
        <v>2002669</v>
      </c>
      <c r="B7">
        <v>46325</v>
      </c>
      <c r="C7">
        <v>1</v>
      </c>
      <c r="D7">
        <v>0.42399999999999999</v>
      </c>
      <c r="E7">
        <v>0.311</v>
      </c>
    </row>
    <row r="8" spans="1:5" x14ac:dyDescent="0.25">
      <c r="A8" s="2">
        <v>2002669</v>
      </c>
      <c r="B8">
        <v>46326</v>
      </c>
      <c r="C8">
        <v>10</v>
      </c>
      <c r="D8">
        <v>0.38500000000000001</v>
      </c>
      <c r="E8">
        <v>0.24399999999999999</v>
      </c>
    </row>
    <row r="9" spans="1:5" x14ac:dyDescent="0.25">
      <c r="A9" s="2">
        <v>2002669</v>
      </c>
      <c r="B9">
        <v>46327</v>
      </c>
      <c r="C9">
        <v>25</v>
      </c>
      <c r="D9">
        <v>0.373</v>
      </c>
      <c r="E9">
        <v>0.22600000000000001</v>
      </c>
    </row>
    <row r="10" spans="1:5" x14ac:dyDescent="0.25">
      <c r="A10" s="2">
        <v>2002669</v>
      </c>
      <c r="B10">
        <v>46328</v>
      </c>
      <c r="C10">
        <v>50</v>
      </c>
      <c r="D10">
        <v>0.379</v>
      </c>
      <c r="E10">
        <v>0.20599999999999999</v>
      </c>
    </row>
    <row r="11" spans="1:5" x14ac:dyDescent="0.25">
      <c r="A11" s="2">
        <v>2002669</v>
      </c>
      <c r="B11">
        <v>46329</v>
      </c>
      <c r="C11">
        <v>95</v>
      </c>
      <c r="D11">
        <v>0.36699999999999999</v>
      </c>
      <c r="E11">
        <v>0.22500000000000001</v>
      </c>
    </row>
    <row r="12" spans="1:5" x14ac:dyDescent="0.25">
      <c r="A12" s="2">
        <v>2002669</v>
      </c>
      <c r="B12">
        <v>46333</v>
      </c>
      <c r="C12">
        <v>1</v>
      </c>
      <c r="D12">
        <v>0.40400000000000003</v>
      </c>
      <c r="E12">
        <v>0.218</v>
      </c>
    </row>
    <row r="13" spans="1:5" x14ac:dyDescent="0.25">
      <c r="A13" s="2">
        <v>2002669</v>
      </c>
      <c r="B13">
        <v>46334</v>
      </c>
      <c r="C13">
        <v>10</v>
      </c>
      <c r="D13">
        <v>0.38500000000000001</v>
      </c>
      <c r="E13">
        <v>0.26600000000000001</v>
      </c>
    </row>
    <row r="14" spans="1:5" x14ac:dyDescent="0.25">
      <c r="A14" s="2">
        <v>2002669</v>
      </c>
      <c r="B14">
        <v>46335</v>
      </c>
      <c r="C14">
        <v>25</v>
      </c>
      <c r="D14">
        <v>0.4</v>
      </c>
      <c r="E14">
        <v>0.29099999999999998</v>
      </c>
    </row>
    <row r="15" spans="1:5" x14ac:dyDescent="0.25">
      <c r="A15" s="2">
        <v>2002669</v>
      </c>
      <c r="B15">
        <v>46336</v>
      </c>
      <c r="C15">
        <v>50</v>
      </c>
      <c r="D15">
        <v>0.35499999999999998</v>
      </c>
      <c r="E15">
        <v>0.307</v>
      </c>
    </row>
    <row r="16" spans="1:5" x14ac:dyDescent="0.25">
      <c r="A16" s="2">
        <v>2002669</v>
      </c>
      <c r="B16">
        <v>46337</v>
      </c>
      <c r="C16">
        <v>95</v>
      </c>
      <c r="D16">
        <v>0.35499999999999998</v>
      </c>
      <c r="E16">
        <v>0.28199999999999997</v>
      </c>
    </row>
    <row r="17" spans="1:5" x14ac:dyDescent="0.25">
      <c r="A17" s="2">
        <v>2002669</v>
      </c>
      <c r="B17">
        <v>46341</v>
      </c>
      <c r="C17">
        <v>1</v>
      </c>
      <c r="D17">
        <v>0.36699999999999999</v>
      </c>
      <c r="E17">
        <v>0.18099999999999999</v>
      </c>
    </row>
    <row r="18" spans="1:5" x14ac:dyDescent="0.25">
      <c r="A18" s="2">
        <v>2002669</v>
      </c>
      <c r="B18">
        <v>46342</v>
      </c>
      <c r="C18">
        <v>10</v>
      </c>
      <c r="D18">
        <v>0.33</v>
      </c>
      <c r="E18">
        <v>0.21</v>
      </c>
    </row>
    <row r="19" spans="1:5" x14ac:dyDescent="0.25">
      <c r="A19" s="2">
        <v>2002669</v>
      </c>
      <c r="B19">
        <v>46343</v>
      </c>
      <c r="C19">
        <v>25</v>
      </c>
      <c r="D19">
        <v>0.35899999999999999</v>
      </c>
      <c r="E19">
        <v>0.22800000000000001</v>
      </c>
    </row>
    <row r="20" spans="1:5" x14ac:dyDescent="0.25">
      <c r="A20" s="2">
        <v>2002669</v>
      </c>
      <c r="B20">
        <v>46344</v>
      </c>
      <c r="C20">
        <v>50</v>
      </c>
      <c r="D20">
        <v>0.318</v>
      </c>
      <c r="E20">
        <v>0.215</v>
      </c>
    </row>
    <row r="21" spans="1:5" x14ac:dyDescent="0.25">
      <c r="A21" s="2">
        <v>2002669</v>
      </c>
      <c r="B21">
        <v>46345</v>
      </c>
      <c r="C21">
        <v>95</v>
      </c>
      <c r="D21">
        <v>0.32400000000000001</v>
      </c>
      <c r="E21">
        <v>0.28299999999999997</v>
      </c>
    </row>
    <row r="22" spans="1:5" x14ac:dyDescent="0.25">
      <c r="A22" s="2">
        <v>2002669</v>
      </c>
      <c r="B22">
        <v>46349</v>
      </c>
      <c r="C22">
        <v>1</v>
      </c>
      <c r="D22">
        <v>0.55700000000000005</v>
      </c>
      <c r="E22">
        <v>0.25</v>
      </c>
    </row>
    <row r="23" spans="1:5" x14ac:dyDescent="0.25">
      <c r="A23" s="2">
        <v>2002669</v>
      </c>
      <c r="B23">
        <v>46350</v>
      </c>
      <c r="C23">
        <v>10</v>
      </c>
      <c r="D23">
        <v>0.245</v>
      </c>
      <c r="E23">
        <v>0.17</v>
      </c>
    </row>
    <row r="24" spans="1:5" x14ac:dyDescent="0.25">
      <c r="A24" s="2">
        <v>2002669</v>
      </c>
      <c r="B24">
        <v>46351</v>
      </c>
      <c r="C24">
        <v>25</v>
      </c>
      <c r="D24">
        <v>0.3</v>
      </c>
      <c r="E24">
        <v>0.189</v>
      </c>
    </row>
    <row r="25" spans="1:5" x14ac:dyDescent="0.25">
      <c r="A25" s="2">
        <v>2002669</v>
      </c>
      <c r="B25">
        <v>46352</v>
      </c>
      <c r="C25">
        <v>50</v>
      </c>
      <c r="D25">
        <v>0.28799999999999998</v>
      </c>
      <c r="E25">
        <v>0.223</v>
      </c>
    </row>
    <row r="26" spans="1:5" x14ac:dyDescent="0.25">
      <c r="A26" s="2">
        <v>2002669</v>
      </c>
      <c r="B26">
        <v>46353</v>
      </c>
      <c r="C26">
        <v>95</v>
      </c>
      <c r="D26">
        <v>0.22</v>
      </c>
      <c r="E26">
        <v>0.14299999999999999</v>
      </c>
    </row>
    <row r="27" spans="1:5" x14ac:dyDescent="0.25">
      <c r="A27" s="2">
        <v>2002669</v>
      </c>
      <c r="B27">
        <v>46357</v>
      </c>
      <c r="C27">
        <v>1</v>
      </c>
      <c r="D27">
        <v>0.36699999999999999</v>
      </c>
      <c r="E27">
        <v>0.21</v>
      </c>
    </row>
    <row r="28" spans="1:5" x14ac:dyDescent="0.25">
      <c r="A28" s="2">
        <v>2002669</v>
      </c>
      <c r="B28">
        <v>46358</v>
      </c>
      <c r="C28">
        <v>10</v>
      </c>
      <c r="D28">
        <v>0.30199999999999999</v>
      </c>
      <c r="E28">
        <v>0.192</v>
      </c>
    </row>
    <row r="29" spans="1:5" x14ac:dyDescent="0.25">
      <c r="A29" s="2">
        <v>2002669</v>
      </c>
      <c r="B29">
        <v>46359</v>
      </c>
      <c r="C29">
        <v>25</v>
      </c>
      <c r="D29">
        <v>0.28799999999999998</v>
      </c>
      <c r="E29">
        <v>0.20799999999999999</v>
      </c>
    </row>
    <row r="30" spans="1:5" x14ac:dyDescent="0.25">
      <c r="A30" s="2">
        <v>2002669</v>
      </c>
      <c r="B30">
        <v>46360</v>
      </c>
      <c r="C30">
        <v>50</v>
      </c>
      <c r="D30">
        <v>0.251</v>
      </c>
      <c r="E30">
        <v>0.16400000000000001</v>
      </c>
    </row>
    <row r="31" spans="1:5" x14ac:dyDescent="0.25">
      <c r="A31" s="2">
        <v>2002669</v>
      </c>
      <c r="B31">
        <v>46361</v>
      </c>
      <c r="C31">
        <v>95</v>
      </c>
      <c r="D31">
        <v>0.26100000000000001</v>
      </c>
      <c r="E31">
        <v>0.26700000000000002</v>
      </c>
    </row>
    <row r="32" spans="1:5" x14ac:dyDescent="0.25">
      <c r="A32" s="2">
        <v>2002669</v>
      </c>
      <c r="B32">
        <v>46362</v>
      </c>
      <c r="C32">
        <v>1</v>
      </c>
      <c r="D32">
        <v>2.234</v>
      </c>
      <c r="E32">
        <v>0.872</v>
      </c>
    </row>
    <row r="33" spans="1:5" x14ac:dyDescent="0.25">
      <c r="A33" s="2">
        <v>2002669</v>
      </c>
      <c r="B33">
        <v>46363</v>
      </c>
      <c r="C33">
        <v>10</v>
      </c>
      <c r="D33">
        <v>0.3</v>
      </c>
      <c r="E33">
        <v>0.26300000000000001</v>
      </c>
    </row>
    <row r="34" spans="1:5" x14ac:dyDescent="0.25">
      <c r="A34" s="2">
        <v>2002669</v>
      </c>
      <c r="B34">
        <v>46364</v>
      </c>
      <c r="C34">
        <v>25</v>
      </c>
      <c r="D34">
        <v>0.27300000000000002</v>
      </c>
      <c r="E34">
        <v>0.255</v>
      </c>
    </row>
    <row r="35" spans="1:5" x14ac:dyDescent="0.25">
      <c r="A35" s="2">
        <v>2002669</v>
      </c>
      <c r="B35">
        <v>46365</v>
      </c>
      <c r="C35">
        <v>50</v>
      </c>
      <c r="D35">
        <v>0.28100000000000003</v>
      </c>
      <c r="E35">
        <v>0.23699999999999999</v>
      </c>
    </row>
    <row r="36" spans="1:5" x14ac:dyDescent="0.25">
      <c r="A36" s="2">
        <v>2002669</v>
      </c>
      <c r="B36">
        <v>46366</v>
      </c>
      <c r="C36">
        <v>95</v>
      </c>
      <c r="D36">
        <v>0.23300000000000001</v>
      </c>
      <c r="E36">
        <v>0.182</v>
      </c>
    </row>
    <row r="37" spans="1:5" x14ac:dyDescent="0.25">
      <c r="A37" s="2">
        <v>2002669</v>
      </c>
      <c r="B37">
        <v>46370</v>
      </c>
      <c r="C37">
        <v>1</v>
      </c>
      <c r="D37">
        <v>0.39800000000000002</v>
      </c>
      <c r="E37">
        <v>0.23899999999999999</v>
      </c>
    </row>
    <row r="38" spans="1:5" x14ac:dyDescent="0.25">
      <c r="A38" s="2">
        <v>2002669</v>
      </c>
      <c r="B38">
        <v>46371</v>
      </c>
      <c r="C38">
        <v>10</v>
      </c>
      <c r="D38">
        <v>0.434</v>
      </c>
      <c r="E38">
        <v>0.23899999999999999</v>
      </c>
    </row>
    <row r="39" spans="1:5" x14ac:dyDescent="0.25">
      <c r="A39" s="2">
        <v>2002669</v>
      </c>
      <c r="B39">
        <v>46372</v>
      </c>
      <c r="C39">
        <v>25</v>
      </c>
      <c r="D39">
        <v>0.33</v>
      </c>
      <c r="E39">
        <v>0.254</v>
      </c>
    </row>
    <row r="40" spans="1:5" x14ac:dyDescent="0.25">
      <c r="A40" s="2">
        <v>2002669</v>
      </c>
      <c r="B40">
        <v>46373</v>
      </c>
      <c r="C40">
        <v>50</v>
      </c>
      <c r="D40">
        <v>0.32400000000000001</v>
      </c>
      <c r="E40">
        <v>0.20899999999999999</v>
      </c>
    </row>
    <row r="41" spans="1:5" x14ac:dyDescent="0.25">
      <c r="A41" s="2">
        <v>2002669</v>
      </c>
      <c r="B41">
        <v>46374</v>
      </c>
      <c r="C41">
        <v>95</v>
      </c>
      <c r="D41">
        <v>0.20799999999999999</v>
      </c>
      <c r="E41">
        <v>0.24399999999999999</v>
      </c>
    </row>
    <row r="42" spans="1:5" x14ac:dyDescent="0.25">
      <c r="A42" s="2">
        <v>2002669</v>
      </c>
      <c r="B42">
        <v>46378</v>
      </c>
      <c r="C42">
        <v>1</v>
      </c>
      <c r="D42">
        <v>1.2829999999999999</v>
      </c>
      <c r="E42">
        <v>0.39900000000000002</v>
      </c>
    </row>
    <row r="43" spans="1:5" x14ac:dyDescent="0.25">
      <c r="A43" s="2">
        <v>2002669</v>
      </c>
      <c r="B43">
        <v>46379</v>
      </c>
      <c r="C43">
        <v>10</v>
      </c>
      <c r="D43">
        <v>1.105</v>
      </c>
      <c r="E43">
        <v>0.40500000000000003</v>
      </c>
    </row>
    <row r="44" spans="1:5" x14ac:dyDescent="0.25">
      <c r="A44" s="2">
        <v>2002669</v>
      </c>
      <c r="B44">
        <v>46380</v>
      </c>
      <c r="C44">
        <v>25</v>
      </c>
      <c r="D44">
        <v>1.2949999999999999</v>
      </c>
      <c r="E44">
        <v>0.40100000000000002</v>
      </c>
    </row>
    <row r="45" spans="1:5" x14ac:dyDescent="0.25">
      <c r="A45" s="2">
        <v>2002669</v>
      </c>
      <c r="B45">
        <v>46381</v>
      </c>
      <c r="C45">
        <v>50</v>
      </c>
      <c r="D45">
        <v>1.105</v>
      </c>
      <c r="E45">
        <v>0.44800000000000001</v>
      </c>
    </row>
    <row r="46" spans="1:5" x14ac:dyDescent="0.25">
      <c r="A46" s="2">
        <v>2002669</v>
      </c>
      <c r="B46">
        <v>46382</v>
      </c>
      <c r="C46">
        <v>95</v>
      </c>
      <c r="D46">
        <v>0.245</v>
      </c>
      <c r="E46">
        <v>0.29599999999999999</v>
      </c>
    </row>
    <row r="47" spans="1:5" x14ac:dyDescent="0.25">
      <c r="A47" s="2">
        <v>2002669</v>
      </c>
      <c r="B47">
        <v>46386</v>
      </c>
      <c r="C47">
        <v>1</v>
      </c>
      <c r="D47">
        <v>1.8180000000000001</v>
      </c>
      <c r="E47">
        <v>0.54</v>
      </c>
    </row>
    <row r="48" spans="1:5" x14ac:dyDescent="0.25">
      <c r="A48" s="2">
        <v>2002669</v>
      </c>
      <c r="B48">
        <v>46387</v>
      </c>
      <c r="C48">
        <v>10</v>
      </c>
      <c r="D48">
        <v>1.2829999999999999</v>
      </c>
      <c r="E48">
        <v>0.55000000000000004</v>
      </c>
    </row>
    <row r="49" spans="1:5" x14ac:dyDescent="0.25">
      <c r="A49" s="2">
        <v>2002669</v>
      </c>
      <c r="B49">
        <v>46388</v>
      </c>
      <c r="C49">
        <v>25</v>
      </c>
      <c r="D49">
        <v>1.0509999999999999</v>
      </c>
      <c r="E49">
        <v>0.52300000000000002</v>
      </c>
    </row>
    <row r="50" spans="1:5" x14ac:dyDescent="0.25">
      <c r="A50" s="2">
        <v>2002669</v>
      </c>
      <c r="B50">
        <v>46389</v>
      </c>
      <c r="C50">
        <v>50</v>
      </c>
      <c r="D50">
        <v>0.93899999999999995</v>
      </c>
      <c r="E50">
        <v>0.38400000000000001</v>
      </c>
    </row>
    <row r="51" spans="1:5" x14ac:dyDescent="0.25">
      <c r="A51" s="2">
        <v>2002669</v>
      </c>
      <c r="B51">
        <v>46390</v>
      </c>
      <c r="C51">
        <v>95</v>
      </c>
      <c r="D51">
        <v>0.502</v>
      </c>
      <c r="E51">
        <v>0.372</v>
      </c>
    </row>
    <row r="52" spans="1:5" x14ac:dyDescent="0.25">
      <c r="A52" s="2">
        <v>2002669</v>
      </c>
      <c r="B52">
        <v>22118</v>
      </c>
      <c r="C52">
        <v>1</v>
      </c>
      <c r="D52">
        <v>5.1029999999999998</v>
      </c>
      <c r="E52">
        <v>1.026</v>
      </c>
    </row>
    <row r="53" spans="1:5" x14ac:dyDescent="0.25">
      <c r="A53" s="2">
        <v>2002669</v>
      </c>
      <c r="B53">
        <v>22119</v>
      </c>
      <c r="C53">
        <v>10</v>
      </c>
      <c r="D53">
        <v>4.84</v>
      </c>
      <c r="E53">
        <v>0.88</v>
      </c>
    </row>
    <row r="54" spans="1:5" x14ac:dyDescent="0.25">
      <c r="A54" s="2">
        <v>2002669</v>
      </c>
      <c r="B54">
        <v>22120</v>
      </c>
      <c r="C54">
        <v>25</v>
      </c>
      <c r="D54">
        <v>4.109</v>
      </c>
      <c r="E54">
        <v>0.93100000000000005</v>
      </c>
    </row>
    <row r="55" spans="1:5" x14ac:dyDescent="0.25">
      <c r="A55" s="2">
        <v>2002669</v>
      </c>
      <c r="B55">
        <v>22121</v>
      </c>
      <c r="C55">
        <v>50</v>
      </c>
      <c r="D55">
        <v>3.827</v>
      </c>
      <c r="E55">
        <v>1.0760000000000001</v>
      </c>
    </row>
    <row r="56" spans="1:5" x14ac:dyDescent="0.25">
      <c r="A56" s="2">
        <v>2002669</v>
      </c>
      <c r="B56">
        <v>22122</v>
      </c>
      <c r="C56">
        <v>95</v>
      </c>
      <c r="D56">
        <v>0.45300000000000001</v>
      </c>
      <c r="E56">
        <v>0.42799999999999999</v>
      </c>
    </row>
    <row r="57" spans="1:5" x14ac:dyDescent="0.25">
      <c r="A57" s="2">
        <v>2002669</v>
      </c>
      <c r="B57">
        <v>29137</v>
      </c>
      <c r="C57">
        <v>1</v>
      </c>
      <c r="D57">
        <v>2.5329999999999999</v>
      </c>
      <c r="E57">
        <v>0.53200000000000003</v>
      </c>
    </row>
    <row r="58" spans="1:5" x14ac:dyDescent="0.25">
      <c r="A58" s="2">
        <v>2002669</v>
      </c>
      <c r="B58">
        <v>29138</v>
      </c>
      <c r="C58">
        <v>10</v>
      </c>
      <c r="D58">
        <v>2.3050000000000002</v>
      </c>
      <c r="E58">
        <v>0.628</v>
      </c>
    </row>
    <row r="59" spans="1:5" x14ac:dyDescent="0.25">
      <c r="A59" s="2">
        <v>2002669</v>
      </c>
      <c r="B59">
        <v>29139</v>
      </c>
      <c r="C59">
        <v>25</v>
      </c>
      <c r="D59">
        <v>1.2829999999999999</v>
      </c>
      <c r="E59">
        <v>0.46400000000000002</v>
      </c>
    </row>
    <row r="60" spans="1:5" x14ac:dyDescent="0.25">
      <c r="A60" s="2">
        <v>2002669</v>
      </c>
      <c r="B60">
        <v>29140</v>
      </c>
      <c r="C60">
        <v>50</v>
      </c>
      <c r="D60">
        <v>1.212</v>
      </c>
      <c r="E60">
        <v>0.6</v>
      </c>
    </row>
    <row r="61" spans="1:5" x14ac:dyDescent="0.25">
      <c r="A61" s="2">
        <v>2002669</v>
      </c>
      <c r="B61">
        <v>29141</v>
      </c>
      <c r="C61">
        <v>95</v>
      </c>
      <c r="D61">
        <v>0.39200000000000002</v>
      </c>
      <c r="E61">
        <v>0.68400000000000005</v>
      </c>
    </row>
    <row r="62" spans="1:5" x14ac:dyDescent="0.25">
      <c r="A62" s="2">
        <v>2002669</v>
      </c>
      <c r="B62">
        <v>234601</v>
      </c>
      <c r="C62">
        <v>1</v>
      </c>
      <c r="D62">
        <v>3.1517887603305783</v>
      </c>
      <c r="E62">
        <v>1.0023813896694209</v>
      </c>
    </row>
    <row r="63" spans="1:5" x14ac:dyDescent="0.25">
      <c r="A63" s="2">
        <v>2002669</v>
      </c>
      <c r="B63">
        <v>234602</v>
      </c>
      <c r="C63">
        <v>10</v>
      </c>
      <c r="D63">
        <v>2.5139267493112949</v>
      </c>
      <c r="E63">
        <v>0.84572998402203803</v>
      </c>
    </row>
    <row r="64" spans="1:5" x14ac:dyDescent="0.25">
      <c r="A64" s="2">
        <v>2002669</v>
      </c>
      <c r="B64">
        <v>234603</v>
      </c>
      <c r="C64">
        <v>25</v>
      </c>
      <c r="D64">
        <v>2.3638415702479345</v>
      </c>
      <c r="E64">
        <v>0.76881132975206512</v>
      </c>
    </row>
    <row r="65" spans="1:5" x14ac:dyDescent="0.25">
      <c r="A65" s="2">
        <v>2002669</v>
      </c>
      <c r="B65">
        <v>234604</v>
      </c>
      <c r="C65">
        <v>50</v>
      </c>
      <c r="D65">
        <v>1.9135860330578511</v>
      </c>
      <c r="E65">
        <v>0.53805536694214862</v>
      </c>
    </row>
    <row r="66" spans="1:5" x14ac:dyDescent="0.25">
      <c r="A66" s="2">
        <v>2002669</v>
      </c>
      <c r="B66">
        <v>234605</v>
      </c>
      <c r="C66">
        <v>95</v>
      </c>
      <c r="D66">
        <v>0.49900338842975211</v>
      </c>
      <c r="E66">
        <v>0.70858481157024777</v>
      </c>
    </row>
    <row r="67" spans="1:5" x14ac:dyDescent="0.25">
      <c r="A67" s="2">
        <v>2002669</v>
      </c>
      <c r="B67">
        <v>234609</v>
      </c>
      <c r="C67">
        <v>1</v>
      </c>
      <c r="D67">
        <v>4.8402470247933884</v>
      </c>
      <c r="E67">
        <v>1.0618526418732781</v>
      </c>
    </row>
    <row r="68" spans="1:5" x14ac:dyDescent="0.25">
      <c r="A68" s="2">
        <v>2002669</v>
      </c>
      <c r="B68">
        <v>234610</v>
      </c>
      <c r="C68">
        <v>10</v>
      </c>
      <c r="D68">
        <v>3.527001707988981</v>
      </c>
      <c r="E68">
        <v>1.1038764920110187</v>
      </c>
    </row>
    <row r="69" spans="1:5" x14ac:dyDescent="0.25">
      <c r="A69" s="2">
        <v>2002669</v>
      </c>
      <c r="B69">
        <v>234611</v>
      </c>
      <c r="C69">
        <v>25</v>
      </c>
      <c r="D69">
        <v>2.5139267493112949</v>
      </c>
      <c r="E69">
        <v>0.52792461735537144</v>
      </c>
    </row>
    <row r="70" spans="1:5" x14ac:dyDescent="0.25">
      <c r="A70" s="2">
        <v>2002669</v>
      </c>
      <c r="B70">
        <v>234612</v>
      </c>
      <c r="C70">
        <v>50</v>
      </c>
      <c r="D70">
        <v>1.1643412396694217</v>
      </c>
      <c r="E70">
        <v>0.47452846033057822</v>
      </c>
    </row>
    <row r="71" spans="1:5" x14ac:dyDescent="0.25">
      <c r="A71" s="2">
        <v>2002669</v>
      </c>
      <c r="B71">
        <v>234613</v>
      </c>
      <c r="C71">
        <v>95</v>
      </c>
      <c r="D71">
        <v>0.29777162534435264</v>
      </c>
      <c r="E71">
        <v>0.3339937079889807</v>
      </c>
    </row>
    <row r="72" spans="1:5" x14ac:dyDescent="0.25">
      <c r="A72" s="2">
        <v>2002669</v>
      </c>
      <c r="B72">
        <v>234625</v>
      </c>
      <c r="C72">
        <v>1</v>
      </c>
      <c r="D72">
        <v>2.8514479338842977</v>
      </c>
      <c r="E72">
        <v>1.1163418661157025</v>
      </c>
    </row>
    <row r="73" spans="1:5" x14ac:dyDescent="0.25">
      <c r="A73" s="2">
        <v>2002669</v>
      </c>
      <c r="B73">
        <v>234626</v>
      </c>
      <c r="C73">
        <v>10</v>
      </c>
      <c r="D73">
        <v>1.6217610123966946</v>
      </c>
      <c r="E73">
        <v>0.72872316260330505</v>
      </c>
    </row>
    <row r="74" spans="1:5" x14ac:dyDescent="0.25">
      <c r="A74" s="2">
        <v>2002669</v>
      </c>
      <c r="B74">
        <v>234627</v>
      </c>
      <c r="C74">
        <v>25</v>
      </c>
      <c r="D74">
        <v>1.5801773966942152</v>
      </c>
      <c r="E74">
        <v>0.69123850330578496</v>
      </c>
    </row>
    <row r="75" spans="1:5" x14ac:dyDescent="0.25">
      <c r="A75" s="2">
        <v>2002669</v>
      </c>
      <c r="B75">
        <v>234628</v>
      </c>
      <c r="C75">
        <v>50</v>
      </c>
      <c r="D75">
        <v>1.6217610123966946</v>
      </c>
      <c r="E75">
        <v>0.68559501260330524</v>
      </c>
    </row>
    <row r="76" spans="1:5" x14ac:dyDescent="0.25">
      <c r="A76" s="2">
        <v>2002669</v>
      </c>
      <c r="B76">
        <v>234629</v>
      </c>
      <c r="C76">
        <v>95</v>
      </c>
      <c r="D76">
        <v>0.58811113636363654</v>
      </c>
      <c r="E76">
        <v>0.64104113863636347</v>
      </c>
    </row>
    <row r="77" spans="1:5" x14ac:dyDescent="0.25">
      <c r="A77" s="2">
        <v>2002669</v>
      </c>
      <c r="B77">
        <v>234633</v>
      </c>
      <c r="C77">
        <v>1</v>
      </c>
      <c r="D77">
        <v>4.8402470247933884</v>
      </c>
      <c r="E77">
        <v>1.2888564752066105</v>
      </c>
    </row>
    <row r="78" spans="1:5" x14ac:dyDescent="0.25">
      <c r="A78" s="2">
        <v>2002669</v>
      </c>
      <c r="B78">
        <v>234634</v>
      </c>
      <c r="C78">
        <v>10</v>
      </c>
      <c r="D78">
        <v>4.0522998347107437</v>
      </c>
      <c r="E78">
        <v>1.1687883319559225</v>
      </c>
    </row>
    <row r="79" spans="1:5" x14ac:dyDescent="0.25">
      <c r="A79" s="2">
        <v>2002669</v>
      </c>
      <c r="B79">
        <v>234635</v>
      </c>
      <c r="C79">
        <v>25</v>
      </c>
      <c r="D79">
        <v>2.7015332231404958</v>
      </c>
      <c r="E79">
        <v>0.56732197685950336</v>
      </c>
    </row>
    <row r="80" spans="1:5" x14ac:dyDescent="0.25">
      <c r="A80" s="2">
        <v>2002669</v>
      </c>
      <c r="B80">
        <v>234636</v>
      </c>
      <c r="C80">
        <v>50</v>
      </c>
      <c r="D80">
        <v>2.9829429338842974</v>
      </c>
      <c r="E80">
        <v>0.62641801611570169</v>
      </c>
    </row>
    <row r="81" spans="1:5" x14ac:dyDescent="0.25">
      <c r="A81" s="2">
        <v>2002669</v>
      </c>
      <c r="B81">
        <v>234637</v>
      </c>
      <c r="C81">
        <v>95</v>
      </c>
      <c r="D81">
        <v>0.49900338842975217</v>
      </c>
      <c r="E81">
        <v>0.72296086157024775</v>
      </c>
    </row>
    <row r="82" spans="1:5" x14ac:dyDescent="0.25">
      <c r="A82" s="2">
        <v>2002669</v>
      </c>
      <c r="B82">
        <v>234641</v>
      </c>
      <c r="C82">
        <v>1</v>
      </c>
      <c r="D82">
        <v>1.9247273553719009</v>
      </c>
      <c r="E82">
        <v>0.66296164462809914</v>
      </c>
    </row>
    <row r="83" spans="1:5" x14ac:dyDescent="0.25">
      <c r="A83" s="2">
        <v>2002669</v>
      </c>
      <c r="B83">
        <v>234642</v>
      </c>
      <c r="C83">
        <v>10</v>
      </c>
      <c r="D83">
        <v>1.2653300206611571</v>
      </c>
      <c r="E83">
        <v>0.6538726543388429</v>
      </c>
    </row>
    <row r="84" spans="1:5" x14ac:dyDescent="0.25">
      <c r="A84" s="2">
        <v>2002669</v>
      </c>
      <c r="B84">
        <v>234643</v>
      </c>
      <c r="C84">
        <v>25</v>
      </c>
      <c r="D84">
        <v>1.1762222727272731</v>
      </c>
      <c r="E84">
        <v>0.57046780227272675</v>
      </c>
    </row>
    <row r="85" spans="1:5" x14ac:dyDescent="0.25">
      <c r="A85" s="2">
        <v>2002669</v>
      </c>
      <c r="B85">
        <v>234644</v>
      </c>
      <c r="C85">
        <v>50</v>
      </c>
      <c r="D85">
        <v>2.0316566528925626</v>
      </c>
      <c r="E85">
        <v>1.2892108971074374</v>
      </c>
    </row>
    <row r="86" spans="1:5" x14ac:dyDescent="0.25">
      <c r="A86" s="2">
        <v>2002669</v>
      </c>
      <c r="B86">
        <v>234645</v>
      </c>
      <c r="C86">
        <v>95</v>
      </c>
      <c r="D86">
        <v>0.6890999173553719</v>
      </c>
      <c r="E86">
        <v>0.90664163264462783</v>
      </c>
    </row>
    <row r="87" spans="1:5" x14ac:dyDescent="0.25">
      <c r="A87" s="2">
        <v>2002669</v>
      </c>
      <c r="B87">
        <v>234649</v>
      </c>
      <c r="C87">
        <v>1</v>
      </c>
      <c r="D87">
        <v>1.857304090909091</v>
      </c>
      <c r="E87">
        <v>0.79864075909090815</v>
      </c>
    </row>
    <row r="88" spans="1:5" x14ac:dyDescent="0.25">
      <c r="A88" s="2">
        <v>2002669</v>
      </c>
      <c r="B88">
        <v>234650</v>
      </c>
      <c r="C88">
        <v>10</v>
      </c>
      <c r="D88">
        <v>1.6884582644628101</v>
      </c>
      <c r="E88">
        <v>0.89938543553718953</v>
      </c>
    </row>
    <row r="89" spans="1:5" x14ac:dyDescent="0.25">
      <c r="A89" s="2">
        <v>2002669</v>
      </c>
      <c r="B89">
        <v>234651</v>
      </c>
      <c r="C89">
        <v>25</v>
      </c>
      <c r="D89">
        <v>1.0217688429752068</v>
      </c>
      <c r="E89">
        <v>0.78961345702479335</v>
      </c>
    </row>
    <row r="90" spans="1:5" x14ac:dyDescent="0.25">
      <c r="A90" s="2">
        <v>2002669</v>
      </c>
      <c r="B90">
        <v>234652</v>
      </c>
      <c r="C90">
        <v>50</v>
      </c>
      <c r="D90">
        <v>0.99800677685950434</v>
      </c>
      <c r="E90">
        <v>0.74149527314049568</v>
      </c>
    </row>
    <row r="91" spans="1:5" x14ac:dyDescent="0.25">
      <c r="A91" s="2">
        <v>2002669</v>
      </c>
      <c r="B91">
        <v>234653</v>
      </c>
      <c r="C91">
        <v>95</v>
      </c>
      <c r="D91">
        <v>0.85543438016528939</v>
      </c>
      <c r="E91">
        <v>0.80499939483471072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32"/>
  <sheetViews>
    <sheetView tabSelected="1" workbookViewId="0">
      <selection activeCell="H9" sqref="H9"/>
    </sheetView>
  </sheetViews>
  <sheetFormatPr defaultRowHeight="13.2" x14ac:dyDescent="0.25"/>
  <cols>
    <col min="1" max="1" width="9.77734375" bestFit="1" customWidth="1"/>
    <col min="2" max="2" width="9.109375" style="16"/>
  </cols>
  <sheetData>
    <row r="1" spans="1:19" x14ac:dyDescent="0.25">
      <c r="A1" s="6" t="s">
        <v>49</v>
      </c>
      <c r="B1" s="15" t="s">
        <v>50</v>
      </c>
      <c r="C1" s="5" t="s">
        <v>51</v>
      </c>
      <c r="D1" s="8" t="s">
        <v>52</v>
      </c>
      <c r="E1" s="8" t="s">
        <v>53</v>
      </c>
      <c r="F1" s="9" t="s">
        <v>54</v>
      </c>
      <c r="G1" s="10" t="s">
        <v>55</v>
      </c>
      <c r="H1" s="11" t="s">
        <v>56</v>
      </c>
      <c r="I1" s="5" t="s">
        <v>57</v>
      </c>
      <c r="J1" s="11" t="s">
        <v>58</v>
      </c>
      <c r="K1" s="5" t="s">
        <v>59</v>
      </c>
      <c r="L1" s="5" t="s">
        <v>60</v>
      </c>
      <c r="M1" s="12" t="s">
        <v>61</v>
      </c>
      <c r="N1" s="13" t="s">
        <v>62</v>
      </c>
      <c r="O1" s="5" t="s">
        <v>81</v>
      </c>
      <c r="P1" s="12" t="s">
        <v>63</v>
      </c>
      <c r="Q1" s="14" t="s">
        <v>64</v>
      </c>
      <c r="R1" s="14" t="s">
        <v>65</v>
      </c>
      <c r="S1" s="14" t="s">
        <v>66</v>
      </c>
    </row>
    <row r="2" spans="1:19" x14ac:dyDescent="0.25">
      <c r="A2" s="25">
        <v>37259</v>
      </c>
      <c r="B2" s="26">
        <v>0.60111111111111104</v>
      </c>
      <c r="C2" s="27" t="s">
        <v>37</v>
      </c>
      <c r="D2" s="28">
        <v>46317</v>
      </c>
      <c r="E2" s="29">
        <v>1</v>
      </c>
      <c r="F2" s="11">
        <v>0.29399999999999998</v>
      </c>
      <c r="G2" s="11">
        <v>0.17299999999999999</v>
      </c>
      <c r="H2" s="20">
        <v>26.604500000000002</v>
      </c>
      <c r="I2" s="21">
        <v>14.695499999999999</v>
      </c>
      <c r="J2" s="20">
        <v>14.229499999999998</v>
      </c>
      <c r="K2" s="30">
        <v>7.5854999999999997</v>
      </c>
      <c r="L2" s="5">
        <v>3</v>
      </c>
      <c r="M2" s="5"/>
      <c r="N2" s="17"/>
      <c r="O2" s="11">
        <v>10.350999999999999</v>
      </c>
      <c r="P2" s="11">
        <v>9.0839999999999996</v>
      </c>
      <c r="Q2" s="11">
        <v>1.1779999999999999</v>
      </c>
      <c r="R2" s="11">
        <v>0.85299999999999998</v>
      </c>
      <c r="S2" s="11">
        <v>0.153</v>
      </c>
    </row>
    <row r="3" spans="1:19" x14ac:dyDescent="0.25">
      <c r="A3" s="25"/>
      <c r="B3" s="26"/>
      <c r="C3" s="5"/>
      <c r="D3" s="28">
        <v>46319</v>
      </c>
      <c r="E3" s="29">
        <v>10</v>
      </c>
      <c r="F3" s="11">
        <v>0.3</v>
      </c>
      <c r="G3" s="11">
        <v>0.16700000000000001</v>
      </c>
      <c r="H3" s="20"/>
      <c r="I3" s="30"/>
      <c r="J3" s="5"/>
      <c r="K3" s="5"/>
      <c r="L3" s="5"/>
      <c r="M3" s="5"/>
      <c r="N3" s="17"/>
      <c r="O3" s="11">
        <v>10.396999999999998</v>
      </c>
      <c r="P3" s="11">
        <v>9.2104999999999997</v>
      </c>
      <c r="Q3" s="11">
        <v>0.97</v>
      </c>
      <c r="R3" s="11">
        <v>0.22650000000000001</v>
      </c>
      <c r="S3" s="11">
        <v>0.1565</v>
      </c>
    </row>
    <row r="4" spans="1:19" x14ac:dyDescent="0.25">
      <c r="A4" s="25"/>
      <c r="B4" s="26"/>
      <c r="C4" s="5"/>
      <c r="D4" s="28">
        <v>46320</v>
      </c>
      <c r="E4" s="29">
        <v>25</v>
      </c>
      <c r="F4" s="11">
        <v>0.27500000000000002</v>
      </c>
      <c r="G4" s="11">
        <v>0.13900000000000001</v>
      </c>
      <c r="H4" s="5"/>
      <c r="I4" s="5"/>
      <c r="J4" s="5"/>
      <c r="K4" s="5"/>
      <c r="L4" s="5"/>
      <c r="M4" s="5"/>
      <c r="N4" s="17"/>
      <c r="O4" s="11">
        <v>10.334</v>
      </c>
      <c r="P4" s="11">
        <v>9.2579999999999991</v>
      </c>
      <c r="Q4" s="11">
        <v>0.97750000000000004</v>
      </c>
      <c r="R4" s="11">
        <v>0.1575</v>
      </c>
      <c r="S4" s="11">
        <v>0.152</v>
      </c>
    </row>
    <row r="5" spans="1:19" x14ac:dyDescent="0.25">
      <c r="A5" s="25"/>
      <c r="B5" s="26"/>
      <c r="C5" s="5"/>
      <c r="D5" s="28">
        <v>46321</v>
      </c>
      <c r="E5" s="29">
        <v>50</v>
      </c>
      <c r="F5" s="11">
        <v>0.28100000000000003</v>
      </c>
      <c r="G5" s="11">
        <v>0.14799999999999999</v>
      </c>
      <c r="H5" s="20"/>
      <c r="I5" s="30"/>
      <c r="J5" s="20"/>
      <c r="K5" s="30"/>
      <c r="L5" s="5"/>
      <c r="M5" s="5"/>
      <c r="N5" s="17"/>
      <c r="O5" s="11">
        <v>10.068999999999999</v>
      </c>
      <c r="P5" s="11">
        <v>8.9340000000000011</v>
      </c>
      <c r="Q5" s="11">
        <v>1.0205</v>
      </c>
      <c r="R5" s="11">
        <v>0.437</v>
      </c>
      <c r="S5" s="11">
        <v>0.154</v>
      </c>
    </row>
    <row r="6" spans="1:19" x14ac:dyDescent="0.25">
      <c r="A6" s="25"/>
      <c r="B6" s="26"/>
      <c r="C6" s="5"/>
      <c r="D6" s="28">
        <v>46322</v>
      </c>
      <c r="E6" s="29">
        <v>95</v>
      </c>
      <c r="F6" s="11">
        <v>0.26900000000000002</v>
      </c>
      <c r="G6" s="11">
        <v>0.16800000000000001</v>
      </c>
      <c r="H6" s="20"/>
      <c r="I6" s="30"/>
      <c r="J6" s="20"/>
      <c r="K6" s="30"/>
      <c r="L6" s="5"/>
      <c r="M6" s="5"/>
      <c r="N6" s="17"/>
      <c r="O6" s="11">
        <v>10.3345</v>
      </c>
      <c r="P6" s="11">
        <v>9.1905000000000001</v>
      </c>
      <c r="Q6" s="11">
        <v>0.99199999999999999</v>
      </c>
      <c r="R6" s="11">
        <v>0.193</v>
      </c>
      <c r="S6" s="11">
        <v>0.157</v>
      </c>
    </row>
    <row r="7" spans="1:19" x14ac:dyDescent="0.25">
      <c r="A7" s="25">
        <v>37271</v>
      </c>
      <c r="B7" s="26">
        <v>0.59687500000000004</v>
      </c>
      <c r="C7" s="27" t="s">
        <v>37</v>
      </c>
      <c r="D7" s="28">
        <v>46325</v>
      </c>
      <c r="E7" s="29">
        <v>1</v>
      </c>
      <c r="F7" s="11">
        <v>0.42399999999999999</v>
      </c>
      <c r="G7" s="11">
        <v>0.311</v>
      </c>
      <c r="H7" s="20">
        <v>35.9345</v>
      </c>
      <c r="I7" s="21">
        <v>21.431000000000001</v>
      </c>
      <c r="J7" s="20">
        <v>19.1495</v>
      </c>
      <c r="K7" s="30">
        <v>11.733499999999999</v>
      </c>
      <c r="L7">
        <v>15</v>
      </c>
      <c r="N7" s="17"/>
      <c r="O7" s="11">
        <v>7.4130000000000003</v>
      </c>
      <c r="P7" s="11">
        <v>6.7735000000000003</v>
      </c>
      <c r="Q7" s="11">
        <v>1.01</v>
      </c>
      <c r="R7" s="11">
        <v>1.5475000000000001</v>
      </c>
      <c r="S7" s="11">
        <v>0.124</v>
      </c>
    </row>
    <row r="8" spans="1:19" x14ac:dyDescent="0.25">
      <c r="A8" s="25"/>
      <c r="B8" s="26"/>
      <c r="C8" s="25"/>
      <c r="D8" s="28">
        <v>46326</v>
      </c>
      <c r="E8" s="29">
        <v>10</v>
      </c>
      <c r="F8" s="11">
        <v>0.38500000000000001</v>
      </c>
      <c r="G8" s="11">
        <v>0.24399999999999999</v>
      </c>
      <c r="H8" s="20"/>
      <c r="I8" s="30"/>
      <c r="J8" s="20"/>
      <c r="K8" s="21"/>
      <c r="N8" s="17"/>
      <c r="O8" s="11">
        <v>9.9995000000000012</v>
      </c>
      <c r="P8" s="11">
        <v>9.391</v>
      </c>
      <c r="Q8" s="11">
        <v>0.95250000000000001</v>
      </c>
      <c r="R8" s="11">
        <v>0.25750000000000001</v>
      </c>
      <c r="S8" s="11">
        <v>0.15049999999999999</v>
      </c>
    </row>
    <row r="9" spans="1:19" x14ac:dyDescent="0.25">
      <c r="A9" s="25"/>
      <c r="B9" s="26"/>
      <c r="C9" s="25"/>
      <c r="D9" s="28">
        <v>46327</v>
      </c>
      <c r="E9" s="29">
        <v>25</v>
      </c>
      <c r="F9" s="11">
        <v>0.373</v>
      </c>
      <c r="G9" s="11">
        <v>0.22600000000000001</v>
      </c>
      <c r="H9" s="20"/>
      <c r="I9" s="21"/>
      <c r="J9" s="20"/>
      <c r="K9" s="21"/>
      <c r="N9" s="17"/>
      <c r="O9" s="11">
        <v>8.9369999999999994</v>
      </c>
      <c r="P9" s="11">
        <v>8.3394999999999992</v>
      </c>
      <c r="Q9" s="11">
        <v>0.85699999999999998</v>
      </c>
      <c r="R9" s="11">
        <v>0.22549999999999998</v>
      </c>
      <c r="S9" s="11">
        <v>0.14899999999999999</v>
      </c>
    </row>
    <row r="10" spans="1:19" x14ac:dyDescent="0.25">
      <c r="A10" s="25"/>
      <c r="B10" s="26"/>
      <c r="C10" s="25"/>
      <c r="D10" s="28">
        <v>46328</v>
      </c>
      <c r="E10" s="29">
        <v>50</v>
      </c>
      <c r="F10" s="11">
        <v>0.379</v>
      </c>
      <c r="G10" s="11">
        <v>0.20599999999999999</v>
      </c>
      <c r="H10" s="20"/>
      <c r="I10" s="21"/>
      <c r="J10" s="20"/>
      <c r="K10" s="21"/>
      <c r="N10" s="17"/>
      <c r="O10" s="11">
        <v>9.7214999999999989</v>
      </c>
      <c r="P10" s="11">
        <v>8.9444999999999997</v>
      </c>
      <c r="Q10" s="11">
        <v>0.93900000000000006</v>
      </c>
      <c r="R10" s="11">
        <v>0.184</v>
      </c>
      <c r="S10" s="11">
        <v>0.1565</v>
      </c>
    </row>
    <row r="11" spans="1:19" x14ac:dyDescent="0.25">
      <c r="A11" s="25"/>
      <c r="B11" s="26"/>
      <c r="C11" s="25"/>
      <c r="D11" s="28">
        <v>46329</v>
      </c>
      <c r="E11" s="29">
        <v>95</v>
      </c>
      <c r="F11" s="11">
        <v>0.36699999999999999</v>
      </c>
      <c r="G11" s="11">
        <v>0.22500000000000001</v>
      </c>
      <c r="H11" s="20"/>
      <c r="I11" s="21"/>
      <c r="J11" s="20"/>
      <c r="K11" s="21"/>
      <c r="N11" s="17"/>
      <c r="O11" s="11">
        <v>10.08</v>
      </c>
      <c r="P11" s="11">
        <v>9.2865000000000002</v>
      </c>
      <c r="Q11" s="11">
        <v>0.9355</v>
      </c>
      <c r="R11" s="11">
        <v>0.1855</v>
      </c>
      <c r="S11" s="11">
        <v>0.16400000000000001</v>
      </c>
    </row>
    <row r="12" spans="1:19" x14ac:dyDescent="0.25">
      <c r="A12" s="4">
        <v>37285</v>
      </c>
      <c r="B12" s="16">
        <v>0.54993055555555559</v>
      </c>
      <c r="C12" s="27" t="s">
        <v>37</v>
      </c>
      <c r="D12" s="19">
        <v>46333</v>
      </c>
      <c r="E12" s="29">
        <v>1</v>
      </c>
      <c r="F12" s="11">
        <v>0.40400000000000003</v>
      </c>
      <c r="G12" s="11">
        <v>0.218</v>
      </c>
      <c r="H12" s="20">
        <v>35.2545</v>
      </c>
      <c r="I12" s="21">
        <v>27.300999999999995</v>
      </c>
      <c r="J12" s="20">
        <v>19.279499999999999</v>
      </c>
      <c r="K12" s="21">
        <v>14.048499999999999</v>
      </c>
      <c r="L12">
        <v>29</v>
      </c>
      <c r="N12" s="17"/>
      <c r="O12" s="11">
        <v>7.7549999999999999</v>
      </c>
      <c r="P12" s="11">
        <v>6.4569999999999999</v>
      </c>
      <c r="Q12" s="11">
        <v>0.9265000000000001</v>
      </c>
      <c r="R12" s="11">
        <v>2.5034999999999998</v>
      </c>
      <c r="S12" s="11">
        <v>0.1115</v>
      </c>
    </row>
    <row r="13" spans="1:19" x14ac:dyDescent="0.25">
      <c r="A13" s="4"/>
      <c r="C13" s="4"/>
      <c r="D13" s="19">
        <v>46334</v>
      </c>
      <c r="E13" s="29">
        <v>10</v>
      </c>
      <c r="F13" s="11">
        <v>0.38500000000000001</v>
      </c>
      <c r="G13" s="11">
        <v>0.26600000000000001</v>
      </c>
      <c r="H13" s="20"/>
      <c r="I13" s="21"/>
      <c r="J13" s="20"/>
      <c r="K13" s="21"/>
      <c r="N13" s="17"/>
      <c r="O13" s="11">
        <v>9.4029999999999987</v>
      </c>
      <c r="P13" s="11">
        <v>8.8524999999999991</v>
      </c>
      <c r="Q13" s="11">
        <v>0.97</v>
      </c>
      <c r="R13" s="11">
        <v>0.34499999999999997</v>
      </c>
      <c r="S13" s="11">
        <v>0.13550000000000001</v>
      </c>
    </row>
    <row r="14" spans="1:19" x14ac:dyDescent="0.25">
      <c r="A14" s="4"/>
      <c r="C14" s="4"/>
      <c r="D14" s="19">
        <v>46335</v>
      </c>
      <c r="E14" s="29">
        <v>25</v>
      </c>
      <c r="F14" s="11">
        <v>0.4</v>
      </c>
      <c r="G14" s="11">
        <v>0.29099999999999998</v>
      </c>
      <c r="H14" s="20"/>
      <c r="I14" s="21"/>
      <c r="J14" s="20"/>
      <c r="K14" s="21"/>
      <c r="N14" s="17"/>
      <c r="O14" s="11">
        <v>9.2214999999999989</v>
      </c>
      <c r="P14" s="11">
        <v>8.5824999999999996</v>
      </c>
      <c r="Q14" s="11">
        <v>0.95399999999999996</v>
      </c>
      <c r="R14" s="11">
        <v>0.70399999999999996</v>
      </c>
      <c r="S14" s="11">
        <v>0.13700000000000001</v>
      </c>
    </row>
    <row r="15" spans="1:19" x14ac:dyDescent="0.25">
      <c r="A15" s="4"/>
      <c r="C15" s="4"/>
      <c r="D15" s="19">
        <v>46336</v>
      </c>
      <c r="E15" s="29">
        <v>50</v>
      </c>
      <c r="F15" s="11">
        <v>0.35499999999999998</v>
      </c>
      <c r="G15" s="11">
        <v>0.307</v>
      </c>
      <c r="H15" s="20"/>
      <c r="I15" s="21"/>
      <c r="J15" s="20"/>
      <c r="K15" s="21"/>
      <c r="N15" s="17"/>
      <c r="O15" s="11">
        <v>8.75</v>
      </c>
      <c r="P15" s="11">
        <v>8.1884999999999994</v>
      </c>
      <c r="Q15" s="11">
        <v>0.93899999999999995</v>
      </c>
      <c r="R15" s="11">
        <v>0.53949999999999998</v>
      </c>
      <c r="S15" s="11">
        <v>0.13400000000000001</v>
      </c>
    </row>
    <row r="16" spans="1:19" x14ac:dyDescent="0.25">
      <c r="A16" s="4"/>
      <c r="C16" s="4"/>
      <c r="D16" s="19">
        <v>46337</v>
      </c>
      <c r="E16" s="29">
        <v>95</v>
      </c>
      <c r="F16" s="11">
        <v>0.35499999999999998</v>
      </c>
      <c r="G16" s="11">
        <v>0.28199999999999997</v>
      </c>
      <c r="H16" s="20"/>
      <c r="I16" s="21"/>
      <c r="J16" s="20"/>
      <c r="K16" s="21"/>
      <c r="N16" s="17"/>
      <c r="O16" s="11">
        <v>8.8985000000000003</v>
      </c>
      <c r="P16" s="11">
        <v>8.43</v>
      </c>
      <c r="Q16" s="11">
        <v>0.91899999999999993</v>
      </c>
      <c r="R16" s="11">
        <v>0.41699999999999998</v>
      </c>
      <c r="S16" s="11">
        <v>0.13500000000000001</v>
      </c>
    </row>
    <row r="17" spans="1:19" x14ac:dyDescent="0.25">
      <c r="A17" s="4">
        <v>37300</v>
      </c>
      <c r="B17" s="16">
        <v>0.59155092592592595</v>
      </c>
      <c r="C17" s="27" t="s">
        <v>37</v>
      </c>
      <c r="D17" s="19">
        <v>46341</v>
      </c>
      <c r="E17" s="29">
        <v>1</v>
      </c>
      <c r="F17" s="11">
        <v>0.36699999999999999</v>
      </c>
      <c r="G17" s="11">
        <v>0.18099999999999999</v>
      </c>
      <c r="H17" s="20">
        <v>31.578499999999998</v>
      </c>
      <c r="I17" s="21">
        <v>21.968</v>
      </c>
      <c r="J17" s="20">
        <v>17.133500000000002</v>
      </c>
      <c r="K17" s="21">
        <v>10.763</v>
      </c>
      <c r="L17">
        <v>44</v>
      </c>
      <c r="N17" s="17"/>
      <c r="O17" s="11">
        <v>9.2080000000000002</v>
      </c>
      <c r="P17" s="11">
        <v>7.8785000000000007</v>
      </c>
      <c r="Q17" s="11">
        <v>0.92949999999999999</v>
      </c>
      <c r="R17" s="11">
        <v>0.48399999999999999</v>
      </c>
      <c r="S17" s="11">
        <v>0.13950000000000001</v>
      </c>
    </row>
    <row r="18" spans="1:19" x14ac:dyDescent="0.25">
      <c r="A18" s="4"/>
      <c r="D18" s="19">
        <v>46342</v>
      </c>
      <c r="E18" s="29">
        <v>10</v>
      </c>
      <c r="F18" s="11">
        <v>0.33</v>
      </c>
      <c r="G18" s="11">
        <v>0.21</v>
      </c>
      <c r="H18" s="20"/>
      <c r="I18" s="21"/>
      <c r="J18" s="20"/>
      <c r="K18" s="21"/>
      <c r="N18" s="17"/>
      <c r="O18" s="11">
        <v>9.0340000000000007</v>
      </c>
      <c r="P18" s="11">
        <v>7.8330000000000002</v>
      </c>
      <c r="Q18" s="11">
        <v>0.90349999999999997</v>
      </c>
      <c r="R18" s="11">
        <v>0.20150000000000001</v>
      </c>
      <c r="S18" s="11">
        <v>0.115</v>
      </c>
    </row>
    <row r="19" spans="1:19" x14ac:dyDescent="0.25">
      <c r="A19" s="4"/>
      <c r="D19" s="19">
        <v>46343</v>
      </c>
      <c r="E19" s="29">
        <v>25</v>
      </c>
      <c r="F19" s="11">
        <v>0.35899999999999999</v>
      </c>
      <c r="G19" s="11">
        <v>0.22800000000000001</v>
      </c>
      <c r="H19" s="20"/>
      <c r="I19" s="21"/>
      <c r="J19" s="20"/>
      <c r="K19" s="21"/>
      <c r="N19" s="17"/>
      <c r="O19" s="11">
        <v>9.0510000000000002</v>
      </c>
      <c r="P19" s="11">
        <v>8.0150000000000006</v>
      </c>
      <c r="Q19" s="11">
        <v>0.879</v>
      </c>
      <c r="R19" s="11">
        <v>0.18149999999999999</v>
      </c>
      <c r="S19" s="11">
        <v>0.11849999999999999</v>
      </c>
    </row>
    <row r="20" spans="1:19" x14ac:dyDescent="0.25">
      <c r="A20" s="4"/>
      <c r="D20" s="19">
        <v>46344</v>
      </c>
      <c r="E20" s="29">
        <v>50</v>
      </c>
      <c r="F20" s="11">
        <v>0.318</v>
      </c>
      <c r="G20" s="11">
        <v>0.215</v>
      </c>
      <c r="H20" s="20"/>
      <c r="I20" s="21"/>
      <c r="J20" s="20"/>
      <c r="K20" s="21"/>
      <c r="N20" s="17"/>
      <c r="O20" s="11">
        <v>9.25</v>
      </c>
      <c r="P20" s="11">
        <v>8.2584999999999997</v>
      </c>
      <c r="Q20" s="11">
        <v>0.90549999999999997</v>
      </c>
      <c r="R20" s="11">
        <v>0.255</v>
      </c>
      <c r="S20" s="11">
        <v>0.1285</v>
      </c>
    </row>
    <row r="21" spans="1:19" x14ac:dyDescent="0.25">
      <c r="A21" s="4"/>
      <c r="D21" s="19">
        <v>46345</v>
      </c>
      <c r="E21" s="29">
        <v>95</v>
      </c>
      <c r="F21" s="11">
        <v>0.32400000000000001</v>
      </c>
      <c r="G21" s="11">
        <v>0.28299999999999997</v>
      </c>
      <c r="H21" s="20"/>
      <c r="I21" s="21"/>
      <c r="J21" s="20"/>
      <c r="K21" s="21"/>
      <c r="N21" s="17"/>
      <c r="O21" s="11">
        <v>9.0315000000000012</v>
      </c>
      <c r="P21" s="11">
        <v>8.1274999999999995</v>
      </c>
      <c r="Q21" s="11">
        <v>0.91300000000000003</v>
      </c>
      <c r="R21" s="11">
        <v>0.25900000000000001</v>
      </c>
      <c r="S21" s="11">
        <v>0.122</v>
      </c>
    </row>
    <row r="22" spans="1:19" x14ac:dyDescent="0.25">
      <c r="A22" s="4">
        <v>37313</v>
      </c>
      <c r="B22" s="16">
        <v>0.67443287037037036</v>
      </c>
      <c r="C22" s="27" t="s">
        <v>37</v>
      </c>
      <c r="D22" s="19">
        <v>46349</v>
      </c>
      <c r="E22" s="29">
        <v>1</v>
      </c>
      <c r="F22" s="11">
        <v>0.55700000000000005</v>
      </c>
      <c r="G22" s="11">
        <v>0.25</v>
      </c>
      <c r="H22" s="20">
        <v>27.0335</v>
      </c>
      <c r="I22" s="21">
        <v>18.217500000000001</v>
      </c>
      <c r="J22" s="20">
        <v>15.6035</v>
      </c>
      <c r="K22" s="21">
        <v>9.9824999999999999</v>
      </c>
      <c r="L22">
        <v>57</v>
      </c>
      <c r="N22" s="17"/>
      <c r="O22" s="11">
        <v>5.0365000000000002</v>
      </c>
      <c r="P22" s="11">
        <v>4.5594999999999999</v>
      </c>
      <c r="Q22" s="11">
        <v>0.63700000000000001</v>
      </c>
      <c r="R22" s="11">
        <v>0.92100000000000004</v>
      </c>
      <c r="S22" s="11">
        <v>7.5500000000000012E-2</v>
      </c>
    </row>
    <row r="23" spans="1:19" x14ac:dyDescent="0.25">
      <c r="A23" s="4"/>
      <c r="C23" s="4"/>
      <c r="D23" s="19">
        <v>46350</v>
      </c>
      <c r="E23" s="29">
        <v>10</v>
      </c>
      <c r="F23" s="11">
        <v>0.245</v>
      </c>
      <c r="G23" s="11">
        <v>0.17</v>
      </c>
      <c r="H23" s="20"/>
      <c r="I23" s="21"/>
      <c r="J23" s="20"/>
      <c r="K23" s="21"/>
      <c r="N23" s="17"/>
      <c r="O23" s="11">
        <v>7.63</v>
      </c>
      <c r="P23" s="11">
        <v>7.0314999999999994</v>
      </c>
      <c r="Q23" s="11">
        <v>0.77600000000000002</v>
      </c>
      <c r="R23" s="11">
        <v>0.442</v>
      </c>
      <c r="S23" s="11">
        <v>0.11849999999999999</v>
      </c>
    </row>
    <row r="24" spans="1:19" x14ac:dyDescent="0.25">
      <c r="A24" s="4"/>
      <c r="D24" s="19">
        <v>46351</v>
      </c>
      <c r="E24" s="29">
        <v>25</v>
      </c>
      <c r="F24" s="11">
        <v>0.3</v>
      </c>
      <c r="G24" s="11">
        <v>0.189</v>
      </c>
      <c r="H24" s="20"/>
      <c r="I24" s="21"/>
      <c r="J24" s="20"/>
      <c r="K24" s="21"/>
      <c r="N24" s="17"/>
      <c r="O24" s="11">
        <v>8.1669999999999998</v>
      </c>
      <c r="P24" s="11">
        <v>7.6180000000000003</v>
      </c>
      <c r="Q24" s="11">
        <v>0.84750000000000003</v>
      </c>
      <c r="R24" s="11">
        <v>0.3095</v>
      </c>
      <c r="S24" s="11">
        <v>0.1275</v>
      </c>
    </row>
    <row r="25" spans="1:19" x14ac:dyDescent="0.25">
      <c r="A25" s="4"/>
      <c r="D25" s="19">
        <v>46352</v>
      </c>
      <c r="E25" s="29">
        <v>50</v>
      </c>
      <c r="F25" s="11">
        <v>0.28799999999999998</v>
      </c>
      <c r="G25" s="11">
        <v>0.223</v>
      </c>
      <c r="H25" s="20"/>
      <c r="I25" s="21"/>
      <c r="J25" s="20"/>
      <c r="K25" s="21"/>
      <c r="N25" s="17"/>
      <c r="O25" s="11">
        <v>8.766</v>
      </c>
      <c r="P25" s="11">
        <v>8.0250000000000004</v>
      </c>
      <c r="Q25" s="11">
        <v>0.86199999999999999</v>
      </c>
      <c r="R25" s="11">
        <v>0.42199999999999999</v>
      </c>
      <c r="S25" s="11">
        <v>0.13650000000000001</v>
      </c>
    </row>
    <row r="26" spans="1:19" x14ac:dyDescent="0.25">
      <c r="A26" s="4"/>
      <c r="D26" s="19">
        <v>46353</v>
      </c>
      <c r="E26" s="29">
        <v>95</v>
      </c>
      <c r="F26" s="11">
        <v>0.22</v>
      </c>
      <c r="G26" s="11">
        <v>0.14299999999999999</v>
      </c>
      <c r="H26" s="20"/>
      <c r="I26" s="21"/>
      <c r="J26" s="20"/>
      <c r="K26" s="21"/>
      <c r="N26" s="17"/>
      <c r="O26" s="11">
        <v>7.9615</v>
      </c>
      <c r="P26" s="11">
        <v>7.3565000000000005</v>
      </c>
      <c r="Q26" s="11">
        <v>0.82650000000000001</v>
      </c>
      <c r="R26" s="11">
        <v>0.21199999999999999</v>
      </c>
      <c r="S26" s="11">
        <v>0.121</v>
      </c>
    </row>
    <row r="27" spans="1:19" x14ac:dyDescent="0.25">
      <c r="A27" s="4">
        <v>37328</v>
      </c>
      <c r="B27" s="16">
        <v>0.59553240740740743</v>
      </c>
      <c r="C27" s="27" t="s">
        <v>37</v>
      </c>
      <c r="D27" s="19">
        <v>46357</v>
      </c>
      <c r="E27" s="29">
        <v>1</v>
      </c>
      <c r="F27" s="11">
        <v>0.36699999999999999</v>
      </c>
      <c r="G27" s="11">
        <v>0.21</v>
      </c>
      <c r="H27" s="20">
        <v>26.06</v>
      </c>
      <c r="I27" s="21">
        <v>19.366500000000002</v>
      </c>
      <c r="J27" s="20">
        <v>14.54</v>
      </c>
      <c r="K27" s="21">
        <v>9.6690000000000005</v>
      </c>
      <c r="L27">
        <v>72</v>
      </c>
      <c r="N27" s="17"/>
      <c r="O27" s="11">
        <v>8.2285000000000004</v>
      </c>
      <c r="P27" s="11">
        <v>7.5230000000000006</v>
      </c>
      <c r="Q27" s="11">
        <v>0.82</v>
      </c>
      <c r="R27" s="11">
        <v>0.51600000000000001</v>
      </c>
      <c r="S27" s="11">
        <v>0.17799999999999999</v>
      </c>
    </row>
    <row r="28" spans="1:19" x14ac:dyDescent="0.25">
      <c r="A28" s="4"/>
      <c r="D28" s="19">
        <v>46358</v>
      </c>
      <c r="E28" s="29">
        <v>10</v>
      </c>
      <c r="F28" s="11">
        <v>0.30199999999999999</v>
      </c>
      <c r="G28" s="11">
        <v>0.192</v>
      </c>
      <c r="H28" s="20"/>
      <c r="I28" s="21"/>
      <c r="J28" s="20"/>
      <c r="K28" s="21"/>
      <c r="N28" s="17"/>
      <c r="O28" s="11">
        <v>8.7605000000000004</v>
      </c>
      <c r="P28" s="11">
        <v>8.2554999999999996</v>
      </c>
      <c r="Q28" s="11">
        <v>0.89050000000000007</v>
      </c>
      <c r="R28" s="11">
        <v>0.2205</v>
      </c>
      <c r="S28" s="11">
        <v>0.1565</v>
      </c>
    </row>
    <row r="29" spans="1:19" x14ac:dyDescent="0.25">
      <c r="A29" s="4"/>
      <c r="D29" s="19">
        <v>46359</v>
      </c>
      <c r="E29" s="29">
        <v>25</v>
      </c>
      <c r="F29" s="11">
        <v>0.28799999999999998</v>
      </c>
      <c r="G29" s="11">
        <v>0.20799999999999999</v>
      </c>
      <c r="H29" s="20"/>
      <c r="I29" s="21"/>
      <c r="J29" s="20"/>
      <c r="K29" s="21"/>
      <c r="N29" s="17"/>
      <c r="O29" s="11">
        <v>8.2409999999999997</v>
      </c>
      <c r="P29" s="11">
        <v>7.5569999999999995</v>
      </c>
      <c r="Q29" s="11">
        <v>0.82950000000000002</v>
      </c>
      <c r="R29" s="11">
        <v>0.21</v>
      </c>
      <c r="S29" s="11">
        <v>0.14600000000000002</v>
      </c>
    </row>
    <row r="30" spans="1:19" x14ac:dyDescent="0.25">
      <c r="A30" s="4"/>
      <c r="D30" s="19">
        <v>46360</v>
      </c>
      <c r="E30" s="29">
        <v>50</v>
      </c>
      <c r="F30" s="11">
        <v>0.251</v>
      </c>
      <c r="G30" s="11">
        <v>0.16400000000000001</v>
      </c>
      <c r="H30" s="20"/>
      <c r="I30" s="21"/>
      <c r="J30" s="20"/>
      <c r="K30" s="31"/>
      <c r="N30" s="17"/>
      <c r="O30" s="11">
        <v>6.673</v>
      </c>
      <c r="P30" s="11">
        <v>5.9424999999999999</v>
      </c>
      <c r="Q30" s="11">
        <v>0.70199999999999996</v>
      </c>
      <c r="R30" s="11">
        <v>0.36749999999999999</v>
      </c>
      <c r="S30" s="11">
        <v>0.13750000000000001</v>
      </c>
    </row>
    <row r="31" spans="1:19" x14ac:dyDescent="0.25">
      <c r="A31" s="4"/>
      <c r="D31" s="19">
        <v>46361</v>
      </c>
      <c r="E31" s="29">
        <v>95</v>
      </c>
      <c r="F31" s="11">
        <v>0.26100000000000001</v>
      </c>
      <c r="G31" s="11">
        <v>0.26700000000000002</v>
      </c>
      <c r="H31" s="20"/>
      <c r="I31" s="21"/>
      <c r="J31" s="20"/>
      <c r="K31" s="21"/>
      <c r="N31" s="17"/>
      <c r="O31" s="11">
        <v>7.9120000000000008</v>
      </c>
      <c r="P31" s="11">
        <v>7.0634999999999994</v>
      </c>
      <c r="Q31" s="11">
        <v>0.8075</v>
      </c>
      <c r="R31" s="11">
        <v>0.16850000000000001</v>
      </c>
      <c r="S31" s="11">
        <v>0.14800000000000002</v>
      </c>
    </row>
    <row r="32" spans="1:19" x14ac:dyDescent="0.25">
      <c r="A32" s="4">
        <v>37361</v>
      </c>
      <c r="B32" s="16">
        <v>0.55357638888888883</v>
      </c>
      <c r="C32" s="27" t="s">
        <v>37</v>
      </c>
      <c r="D32" s="19">
        <v>46362</v>
      </c>
      <c r="E32" s="29">
        <v>1</v>
      </c>
      <c r="F32" s="11">
        <v>2.234</v>
      </c>
      <c r="G32" s="11">
        <v>0.872</v>
      </c>
      <c r="H32" s="20">
        <v>36.424500000000002</v>
      </c>
      <c r="I32" s="21">
        <v>25.442</v>
      </c>
      <c r="J32" s="20">
        <v>24.859500000000001</v>
      </c>
      <c r="K32" s="21">
        <v>16.014499999999998</v>
      </c>
      <c r="L32">
        <v>105</v>
      </c>
      <c r="N32" s="17"/>
      <c r="O32" s="11">
        <v>8.9725000000000001</v>
      </c>
      <c r="P32" s="11">
        <v>8.6585000000000001</v>
      </c>
      <c r="Q32" s="11">
        <v>0.86450000000000005</v>
      </c>
      <c r="R32" s="11">
        <v>0.58650000000000002</v>
      </c>
      <c r="S32" s="11">
        <v>0.21199999999999999</v>
      </c>
    </row>
    <row r="33" spans="1:19" x14ac:dyDescent="0.25">
      <c r="A33" s="4"/>
      <c r="D33" s="19">
        <v>46363</v>
      </c>
      <c r="E33" s="29">
        <v>10</v>
      </c>
      <c r="F33" s="11">
        <v>0.3</v>
      </c>
      <c r="G33" s="11">
        <v>0.26300000000000001</v>
      </c>
      <c r="H33" s="20"/>
      <c r="I33" s="21"/>
      <c r="J33" s="20"/>
      <c r="K33" s="21"/>
      <c r="N33" s="17"/>
      <c r="O33" s="11">
        <v>7.3949999999999996</v>
      </c>
      <c r="P33" s="11">
        <v>7.3315000000000001</v>
      </c>
      <c r="Q33" s="11">
        <v>0.75749999999999995</v>
      </c>
      <c r="R33" s="11">
        <v>0.39600000000000002</v>
      </c>
      <c r="S33" s="11">
        <v>0.186</v>
      </c>
    </row>
    <row r="34" spans="1:19" x14ac:dyDescent="0.25">
      <c r="A34" s="4"/>
      <c r="D34" s="19">
        <v>46364</v>
      </c>
      <c r="E34" s="29">
        <v>25</v>
      </c>
      <c r="F34" s="11">
        <v>0.27300000000000002</v>
      </c>
      <c r="G34" s="11">
        <v>0.255</v>
      </c>
      <c r="H34" s="20"/>
      <c r="I34" s="21"/>
      <c r="J34" s="20"/>
      <c r="K34" s="21"/>
      <c r="N34" s="17"/>
      <c r="O34" s="11">
        <v>8.338000000000001</v>
      </c>
      <c r="P34" s="11">
        <v>8.2575000000000003</v>
      </c>
      <c r="Q34" s="11">
        <v>0.83650000000000002</v>
      </c>
      <c r="R34" s="11">
        <v>0.5</v>
      </c>
      <c r="S34" s="11">
        <v>0.20300000000000001</v>
      </c>
    </row>
    <row r="35" spans="1:19" x14ac:dyDescent="0.25">
      <c r="A35" s="4"/>
      <c r="D35" s="19">
        <v>46365</v>
      </c>
      <c r="E35" s="29">
        <v>50</v>
      </c>
      <c r="F35" s="11">
        <v>0.28100000000000003</v>
      </c>
      <c r="G35" s="11">
        <v>0.23699999999999999</v>
      </c>
      <c r="H35" s="20"/>
      <c r="I35" s="21"/>
      <c r="J35" s="20"/>
      <c r="K35" s="21"/>
      <c r="N35" s="17"/>
      <c r="O35" s="11">
        <v>6.3185000000000002</v>
      </c>
      <c r="P35" s="11">
        <v>6.2989999999999995</v>
      </c>
      <c r="Q35" s="11">
        <v>0.72700000000000009</v>
      </c>
      <c r="R35" s="11">
        <v>0.33750000000000002</v>
      </c>
      <c r="S35" s="11">
        <v>0.1535</v>
      </c>
    </row>
    <row r="36" spans="1:19" x14ac:dyDescent="0.25">
      <c r="A36" s="4"/>
      <c r="D36" s="19">
        <v>46366</v>
      </c>
      <c r="E36" s="29">
        <v>95</v>
      </c>
      <c r="F36" s="11">
        <v>0.23300000000000001</v>
      </c>
      <c r="G36" s="11">
        <v>0.182</v>
      </c>
      <c r="H36" s="20"/>
      <c r="I36" s="21"/>
      <c r="J36" s="22"/>
      <c r="K36" s="31"/>
      <c r="N36" s="17"/>
      <c r="O36" s="11">
        <v>8.2695000000000007</v>
      </c>
      <c r="P36" s="11">
        <v>7.5575000000000001</v>
      </c>
      <c r="Q36" s="11">
        <v>0.82800000000000007</v>
      </c>
      <c r="R36" s="11">
        <v>0.252</v>
      </c>
      <c r="S36" s="11">
        <v>0.19350000000000001</v>
      </c>
    </row>
    <row r="37" spans="1:19" x14ac:dyDescent="0.25">
      <c r="A37" s="4">
        <v>37378</v>
      </c>
      <c r="B37" s="16">
        <v>0.54379629629629633</v>
      </c>
      <c r="C37" s="32" t="s">
        <v>37</v>
      </c>
      <c r="D37" s="19">
        <v>46370</v>
      </c>
      <c r="E37" s="29">
        <v>1</v>
      </c>
      <c r="F37" s="11">
        <v>0.39800000000000002</v>
      </c>
      <c r="G37" s="11">
        <v>0.23899999999999999</v>
      </c>
      <c r="H37" s="20">
        <v>30.016999999999999</v>
      </c>
      <c r="I37" s="21">
        <v>22.067499999999999</v>
      </c>
      <c r="J37" s="20">
        <v>18.047000000000001</v>
      </c>
      <c r="K37" s="21">
        <v>11.875</v>
      </c>
      <c r="L37">
        <v>122</v>
      </c>
      <c r="N37" s="17">
        <v>359.4</v>
      </c>
      <c r="O37" s="11">
        <v>8.4444999999999997</v>
      </c>
      <c r="P37" s="11">
        <v>8.1305000000000014</v>
      </c>
      <c r="Q37" s="11">
        <v>0.77400000000000002</v>
      </c>
      <c r="R37" s="11">
        <v>0.71699999999999997</v>
      </c>
      <c r="S37" s="11">
        <v>0.21600000000000003</v>
      </c>
    </row>
    <row r="38" spans="1:19" x14ac:dyDescent="0.25">
      <c r="A38" s="33"/>
      <c r="D38" s="19">
        <v>46371</v>
      </c>
      <c r="E38" s="29">
        <v>10</v>
      </c>
      <c r="F38" s="11">
        <v>0.434</v>
      </c>
      <c r="G38" s="11">
        <v>0.23899999999999999</v>
      </c>
      <c r="H38" s="20"/>
      <c r="I38" s="21"/>
      <c r="J38" s="20"/>
      <c r="K38" s="21"/>
      <c r="N38" s="17"/>
      <c r="O38" s="11">
        <v>7.8845000000000001</v>
      </c>
      <c r="P38" s="11">
        <v>7.6050000000000004</v>
      </c>
      <c r="Q38" s="11">
        <v>0.80149999999999999</v>
      </c>
      <c r="R38" s="11">
        <v>0.62349999999999994</v>
      </c>
      <c r="S38" s="11">
        <v>0.22799999999999998</v>
      </c>
    </row>
    <row r="39" spans="1:19" x14ac:dyDescent="0.25">
      <c r="A39" s="4"/>
      <c r="D39" s="19">
        <v>46372</v>
      </c>
      <c r="E39" s="29">
        <v>25</v>
      </c>
      <c r="F39" s="11">
        <v>0.33</v>
      </c>
      <c r="G39" s="11">
        <v>0.254</v>
      </c>
      <c r="H39" s="20"/>
      <c r="I39" s="21"/>
      <c r="J39" s="20"/>
      <c r="K39" s="21"/>
      <c r="N39" s="17"/>
      <c r="O39" s="11">
        <v>9.2285000000000004</v>
      </c>
      <c r="P39" s="11">
        <v>8.6455000000000002</v>
      </c>
      <c r="Q39" s="11">
        <v>0.89749999999999996</v>
      </c>
      <c r="R39" s="11">
        <v>0.32300000000000001</v>
      </c>
      <c r="S39" s="11">
        <v>0.23050000000000001</v>
      </c>
    </row>
    <row r="40" spans="1:19" x14ac:dyDescent="0.25">
      <c r="A40" s="4"/>
      <c r="D40" s="19">
        <v>46373</v>
      </c>
      <c r="E40" s="29">
        <v>50</v>
      </c>
      <c r="F40" s="11">
        <v>0.32400000000000001</v>
      </c>
      <c r="G40" s="11">
        <v>0.20899999999999999</v>
      </c>
      <c r="H40" s="20"/>
      <c r="I40" s="21"/>
      <c r="J40" s="20"/>
      <c r="K40" s="21"/>
      <c r="N40" s="17"/>
      <c r="O40" s="11">
        <v>9.3159999999999989</v>
      </c>
      <c r="P40" s="11">
        <v>8.7585000000000015</v>
      </c>
      <c r="Q40" s="11">
        <v>0.92</v>
      </c>
      <c r="R40" s="11">
        <v>0.29449999999999998</v>
      </c>
      <c r="S40" s="11">
        <v>0.23</v>
      </c>
    </row>
    <row r="41" spans="1:19" x14ac:dyDescent="0.25">
      <c r="A41" s="4"/>
      <c r="D41" s="19">
        <v>46374</v>
      </c>
      <c r="E41" s="29">
        <v>95</v>
      </c>
      <c r="F41" s="11">
        <v>0.20799999999999999</v>
      </c>
      <c r="G41" s="11">
        <v>0.24399999999999999</v>
      </c>
      <c r="H41" s="20"/>
      <c r="I41" s="34"/>
      <c r="J41" s="20"/>
      <c r="K41" s="21"/>
      <c r="N41" s="17"/>
      <c r="O41" s="11">
        <v>8.2575000000000003</v>
      </c>
      <c r="P41" s="11">
        <v>6.6695000000000002</v>
      </c>
      <c r="Q41" s="11">
        <v>0.88749999999999996</v>
      </c>
      <c r="R41" s="11">
        <v>0.3175</v>
      </c>
      <c r="S41" s="11">
        <v>0.22349999999999998</v>
      </c>
    </row>
    <row r="42" spans="1:19" x14ac:dyDescent="0.25">
      <c r="A42" s="4">
        <v>37028</v>
      </c>
      <c r="B42" s="16">
        <v>0.52890046296296289</v>
      </c>
      <c r="C42" s="32" t="s">
        <v>37</v>
      </c>
      <c r="D42" s="19">
        <v>46378</v>
      </c>
      <c r="E42" s="29">
        <v>1</v>
      </c>
      <c r="F42" s="11">
        <v>1.2829999999999999</v>
      </c>
      <c r="G42" s="11">
        <v>0.39900000000000002</v>
      </c>
      <c r="H42" s="22">
        <v>90.403999999999996</v>
      </c>
      <c r="I42" s="31">
        <v>37.414499999999997</v>
      </c>
      <c r="J42" s="20">
        <v>60.028999999999996</v>
      </c>
      <c r="K42" s="21">
        <v>20.674500000000002</v>
      </c>
      <c r="L42">
        <v>137</v>
      </c>
      <c r="N42" s="17">
        <v>337.5</v>
      </c>
      <c r="O42" s="11">
        <v>9.0865000000000009</v>
      </c>
      <c r="P42" s="11">
        <v>7.7445000000000004</v>
      </c>
      <c r="Q42" s="11">
        <v>0.84949999999999992</v>
      </c>
      <c r="R42" s="11">
        <v>2.4735</v>
      </c>
      <c r="S42" s="11">
        <v>0.28699999999999998</v>
      </c>
    </row>
    <row r="43" spans="1:19" x14ac:dyDescent="0.25">
      <c r="A43" s="4"/>
      <c r="D43" s="19">
        <v>46379</v>
      </c>
      <c r="E43" s="29">
        <v>10</v>
      </c>
      <c r="F43" s="11">
        <v>1.105</v>
      </c>
      <c r="G43" s="11">
        <v>0.40500000000000003</v>
      </c>
      <c r="H43" s="22"/>
      <c r="I43" s="31"/>
      <c r="J43" s="20"/>
      <c r="K43" s="21"/>
      <c r="N43" s="17"/>
      <c r="O43" s="11">
        <v>8.4359999999999999</v>
      </c>
      <c r="P43" s="11">
        <v>7.468</v>
      </c>
      <c r="Q43" s="11">
        <v>0.85250000000000004</v>
      </c>
      <c r="R43" s="11">
        <v>0.501</v>
      </c>
      <c r="S43" s="11">
        <v>0.22650000000000001</v>
      </c>
    </row>
    <row r="44" spans="1:19" x14ac:dyDescent="0.25">
      <c r="A44" s="4"/>
      <c r="D44" s="19">
        <v>46380</v>
      </c>
      <c r="E44" s="29">
        <v>25</v>
      </c>
      <c r="F44" s="11">
        <v>1.2949999999999999</v>
      </c>
      <c r="G44" s="11">
        <v>0.40100000000000002</v>
      </c>
      <c r="H44" s="20"/>
      <c r="I44" s="21"/>
      <c r="J44" s="20"/>
      <c r="K44" s="21"/>
      <c r="N44" s="17"/>
      <c r="O44" s="11">
        <v>7.7535000000000007</v>
      </c>
      <c r="P44" s="11">
        <v>6.8130000000000006</v>
      </c>
      <c r="Q44" s="11">
        <v>0.8085</v>
      </c>
      <c r="R44" s="11">
        <v>0.52400000000000002</v>
      </c>
      <c r="S44" s="11">
        <v>0.2185</v>
      </c>
    </row>
    <row r="45" spans="1:19" x14ac:dyDescent="0.25">
      <c r="A45" s="4"/>
      <c r="D45" s="19">
        <v>46381</v>
      </c>
      <c r="E45" s="29">
        <v>50</v>
      </c>
      <c r="F45" s="11">
        <v>1.105</v>
      </c>
      <c r="G45" s="11">
        <v>0.44800000000000001</v>
      </c>
      <c r="H45" s="20"/>
      <c r="I45" s="21"/>
      <c r="J45" s="22"/>
      <c r="K45" s="31"/>
      <c r="N45" s="17"/>
      <c r="O45" s="11">
        <v>8.1494999999999997</v>
      </c>
      <c r="P45" s="11">
        <v>7.1814999999999998</v>
      </c>
      <c r="Q45" s="11">
        <v>0.86299999999999999</v>
      </c>
      <c r="R45" s="11">
        <v>0.60199999999999998</v>
      </c>
      <c r="S45" s="11">
        <v>0.2195</v>
      </c>
    </row>
    <row r="46" spans="1:19" x14ac:dyDescent="0.25">
      <c r="A46" s="4"/>
      <c r="D46" s="19">
        <v>46382</v>
      </c>
      <c r="E46" s="29">
        <v>95</v>
      </c>
      <c r="F46" s="11">
        <v>0.245</v>
      </c>
      <c r="G46" s="11">
        <v>0.29599999999999999</v>
      </c>
      <c r="H46" s="20"/>
      <c r="I46" s="34"/>
      <c r="J46" s="35"/>
      <c r="K46" s="31"/>
      <c r="N46" s="17"/>
      <c r="O46" s="11">
        <v>9.7234999999999996</v>
      </c>
      <c r="P46" s="11">
        <v>7.9785000000000004</v>
      </c>
      <c r="Q46" s="11">
        <v>0.94900000000000007</v>
      </c>
      <c r="R46" s="11">
        <v>0.46150000000000002</v>
      </c>
      <c r="S46" s="11">
        <v>0.22900000000000001</v>
      </c>
    </row>
    <row r="47" spans="1:19" x14ac:dyDescent="0.25">
      <c r="A47" s="4">
        <v>37406</v>
      </c>
      <c r="B47" s="16">
        <v>0.54425925925925933</v>
      </c>
      <c r="C47" s="32" t="s">
        <v>37</v>
      </c>
      <c r="D47" s="19">
        <v>46386</v>
      </c>
      <c r="E47" s="29">
        <v>1</v>
      </c>
      <c r="F47" s="11">
        <v>1.8180000000000001</v>
      </c>
      <c r="G47" s="11">
        <v>0.54</v>
      </c>
      <c r="H47" s="20">
        <v>90.575000000000003</v>
      </c>
      <c r="I47" s="21">
        <v>41.84</v>
      </c>
      <c r="J47" s="22">
        <v>58.152500000000003</v>
      </c>
      <c r="K47" s="31">
        <v>24.83</v>
      </c>
      <c r="L47">
        <v>150</v>
      </c>
      <c r="N47" s="17">
        <v>321.89999999999998</v>
      </c>
      <c r="O47" s="11">
        <v>7.2720000000000002</v>
      </c>
      <c r="P47" s="11">
        <v>5.1710000000000003</v>
      </c>
      <c r="Q47" s="11">
        <v>0.75049999999999994</v>
      </c>
      <c r="R47" s="11">
        <v>1.1659999999999999</v>
      </c>
      <c r="S47" s="11">
        <v>0.27450000000000002</v>
      </c>
    </row>
    <row r="48" spans="1:19" x14ac:dyDescent="0.25">
      <c r="A48" s="4"/>
      <c r="D48" s="19">
        <v>46387</v>
      </c>
      <c r="E48" s="29">
        <v>10</v>
      </c>
      <c r="F48" s="11">
        <v>1.2829999999999999</v>
      </c>
      <c r="G48" s="11">
        <v>0.55000000000000004</v>
      </c>
      <c r="H48" s="20"/>
      <c r="I48" s="21"/>
      <c r="J48" s="20"/>
      <c r="K48" s="21"/>
      <c r="N48" s="17"/>
      <c r="O48" s="11">
        <v>5.8935000000000004</v>
      </c>
      <c r="P48" s="11">
        <v>4.6185</v>
      </c>
      <c r="Q48" s="11">
        <v>0.67749999999999999</v>
      </c>
      <c r="R48" s="11">
        <v>0.80549999999999999</v>
      </c>
      <c r="S48" s="11">
        <v>0.20050000000000001</v>
      </c>
    </row>
    <row r="49" spans="1:19" x14ac:dyDescent="0.25">
      <c r="A49" s="4"/>
      <c r="D49" s="19">
        <v>46388</v>
      </c>
      <c r="E49" s="29">
        <v>25</v>
      </c>
      <c r="F49" s="11">
        <v>1.0509999999999999</v>
      </c>
      <c r="G49" s="11">
        <v>0.52300000000000002</v>
      </c>
      <c r="H49" s="20"/>
      <c r="I49" s="21"/>
      <c r="J49" s="20"/>
      <c r="K49" s="21"/>
      <c r="N49" s="17"/>
      <c r="O49" s="11">
        <v>7.4165000000000001</v>
      </c>
      <c r="P49" s="11">
        <v>5.8685</v>
      </c>
      <c r="Q49" s="11">
        <v>0.79749999999999999</v>
      </c>
      <c r="R49" s="11">
        <v>0.5495000000000001</v>
      </c>
      <c r="S49" s="11">
        <v>0.2225</v>
      </c>
    </row>
    <row r="50" spans="1:19" x14ac:dyDescent="0.25">
      <c r="A50" s="4"/>
      <c r="D50" s="19">
        <v>46389</v>
      </c>
      <c r="E50" s="29">
        <v>50</v>
      </c>
      <c r="F50" s="11">
        <v>0.93899999999999995</v>
      </c>
      <c r="G50" s="11">
        <v>0.38400000000000001</v>
      </c>
      <c r="H50" s="20"/>
      <c r="I50" s="34"/>
      <c r="J50" s="35"/>
      <c r="K50" s="31"/>
      <c r="N50" s="17"/>
      <c r="O50" s="11">
        <v>7.4139999999999997</v>
      </c>
      <c r="P50" s="11">
        <v>5.9755000000000003</v>
      </c>
      <c r="Q50" s="11">
        <v>0.8</v>
      </c>
      <c r="R50" s="11">
        <v>1.1705000000000001</v>
      </c>
      <c r="S50" s="11">
        <v>0.24049999999999999</v>
      </c>
    </row>
    <row r="51" spans="1:19" x14ac:dyDescent="0.25">
      <c r="A51" s="4"/>
      <c r="D51" s="19">
        <v>46390</v>
      </c>
      <c r="E51" s="29">
        <v>95</v>
      </c>
      <c r="F51" s="11">
        <v>0.502</v>
      </c>
      <c r="G51" s="11">
        <v>0.372</v>
      </c>
      <c r="H51" s="20"/>
      <c r="I51" s="21"/>
      <c r="J51" s="22"/>
      <c r="K51" s="31"/>
      <c r="N51" s="17"/>
      <c r="O51" s="11">
        <v>7.4655000000000005</v>
      </c>
      <c r="P51" s="11">
        <v>5.8004999999999995</v>
      </c>
      <c r="Q51" s="11">
        <v>0.8145</v>
      </c>
      <c r="R51" s="11">
        <v>0.39500000000000002</v>
      </c>
      <c r="S51" s="11">
        <v>0.193</v>
      </c>
    </row>
    <row r="52" spans="1:19" x14ac:dyDescent="0.25">
      <c r="A52" s="4">
        <v>37421</v>
      </c>
      <c r="B52" s="16">
        <v>0.55208333333333337</v>
      </c>
      <c r="C52" s="32" t="s">
        <v>37</v>
      </c>
      <c r="D52" s="19">
        <v>22118</v>
      </c>
      <c r="E52" s="29">
        <v>1</v>
      </c>
      <c r="F52" s="11">
        <v>5.1029999999999998</v>
      </c>
      <c r="G52" s="11">
        <v>1.026</v>
      </c>
      <c r="H52" s="22">
        <v>312.464</v>
      </c>
      <c r="I52" s="31">
        <v>82.113</v>
      </c>
      <c r="J52" s="20">
        <v>216.16400000000002</v>
      </c>
      <c r="K52" s="21">
        <v>48.273000000000003</v>
      </c>
      <c r="L52">
        <v>165</v>
      </c>
      <c r="N52" s="17">
        <v>343.8</v>
      </c>
      <c r="O52" s="11">
        <v>3.1625000000000001</v>
      </c>
      <c r="P52" s="11">
        <v>1.7589999999999999</v>
      </c>
      <c r="Q52" s="11">
        <v>0.502</v>
      </c>
      <c r="R52" s="11">
        <v>2.3694999999999999</v>
      </c>
      <c r="S52" s="11">
        <v>0.17149999999999999</v>
      </c>
    </row>
    <row r="53" spans="1:19" x14ac:dyDescent="0.25">
      <c r="A53" s="4"/>
      <c r="D53" s="19">
        <v>22119</v>
      </c>
      <c r="E53" s="29">
        <v>10</v>
      </c>
      <c r="F53" s="11">
        <v>4.84</v>
      </c>
      <c r="G53" s="11">
        <v>0.88</v>
      </c>
      <c r="H53" s="35"/>
      <c r="I53" s="31"/>
      <c r="J53" s="20"/>
      <c r="K53" s="21"/>
      <c r="N53" s="17"/>
      <c r="O53" s="11">
        <v>3.9430000000000005</v>
      </c>
      <c r="P53" s="11">
        <v>2.5640000000000001</v>
      </c>
      <c r="Q53" s="11">
        <v>0.59949999999999992</v>
      </c>
      <c r="R53" s="11">
        <v>0.77300000000000002</v>
      </c>
      <c r="S53" s="11">
        <v>0.1895</v>
      </c>
    </row>
    <row r="54" spans="1:19" x14ac:dyDescent="0.25">
      <c r="A54" s="4"/>
      <c r="D54" s="19">
        <v>22120</v>
      </c>
      <c r="E54" s="29">
        <v>25</v>
      </c>
      <c r="F54" s="11">
        <v>4.109</v>
      </c>
      <c r="G54" s="11">
        <v>0.93100000000000005</v>
      </c>
      <c r="H54" s="20"/>
      <c r="I54" s="21"/>
      <c r="J54" s="20"/>
      <c r="K54" s="21"/>
      <c r="N54" s="17"/>
      <c r="O54" s="11">
        <v>4.0495000000000001</v>
      </c>
      <c r="P54" s="11">
        <v>3.0379999999999998</v>
      </c>
      <c r="Q54" s="11">
        <v>0.69450000000000001</v>
      </c>
      <c r="R54" s="11">
        <v>0.83850000000000002</v>
      </c>
      <c r="S54" s="11">
        <v>0.1825</v>
      </c>
    </row>
    <row r="55" spans="1:19" x14ac:dyDescent="0.25">
      <c r="A55" s="4"/>
      <c r="D55" s="19">
        <v>22121</v>
      </c>
      <c r="E55" s="29">
        <v>50</v>
      </c>
      <c r="F55" s="11">
        <v>3.827</v>
      </c>
      <c r="G55" s="11">
        <v>1.0760000000000001</v>
      </c>
      <c r="H55" s="20"/>
      <c r="I55" s="34"/>
      <c r="J55" s="20"/>
      <c r="K55" s="21"/>
      <c r="N55" s="17"/>
      <c r="O55" s="11">
        <v>4.4344999999999999</v>
      </c>
      <c r="P55" s="11">
        <v>2.9075000000000002</v>
      </c>
      <c r="Q55" s="11">
        <v>0.68149999999999999</v>
      </c>
      <c r="R55" s="11">
        <v>0.871</v>
      </c>
      <c r="S55" s="11">
        <v>0.186</v>
      </c>
    </row>
    <row r="56" spans="1:19" x14ac:dyDescent="0.25">
      <c r="A56" s="4"/>
      <c r="D56" s="19">
        <v>22122</v>
      </c>
      <c r="E56" s="29">
        <v>95</v>
      </c>
      <c r="F56" s="11">
        <v>0.45300000000000001</v>
      </c>
      <c r="G56" s="11">
        <v>0.42799999999999999</v>
      </c>
      <c r="H56" s="20"/>
      <c r="I56" s="21"/>
      <c r="J56" s="20"/>
      <c r="K56" s="21"/>
      <c r="N56" s="17"/>
      <c r="O56" s="11">
        <v>7.7505000000000006</v>
      </c>
      <c r="P56" s="11">
        <v>5.3250000000000002</v>
      </c>
      <c r="Q56" s="11">
        <v>0.87050000000000005</v>
      </c>
      <c r="R56" s="11">
        <v>0.74049999999999994</v>
      </c>
      <c r="S56" s="11">
        <v>0.20800000000000002</v>
      </c>
    </row>
    <row r="57" spans="1:19" x14ac:dyDescent="0.25">
      <c r="A57" s="4">
        <v>37435</v>
      </c>
      <c r="B57" s="16">
        <v>0.56388888888888888</v>
      </c>
      <c r="C57" t="s">
        <v>37</v>
      </c>
      <c r="D57" s="19">
        <v>29137</v>
      </c>
      <c r="E57" s="29">
        <v>1</v>
      </c>
      <c r="F57" s="11">
        <v>2.5329999999999999</v>
      </c>
      <c r="G57" s="11">
        <v>0.53200000000000003</v>
      </c>
      <c r="H57" s="35">
        <v>118.4915</v>
      </c>
      <c r="I57" s="31">
        <v>56.132000000000005</v>
      </c>
      <c r="J57" s="35">
        <v>82.401499999999999</v>
      </c>
      <c r="K57" s="31">
        <v>27.242000000000001</v>
      </c>
      <c r="L57">
        <v>179</v>
      </c>
      <c r="N57" s="17">
        <v>312.5</v>
      </c>
      <c r="O57" s="11">
        <v>4.8285</v>
      </c>
      <c r="P57" s="11">
        <v>2.9045000000000001</v>
      </c>
      <c r="Q57" s="11">
        <v>0.65949999999999998</v>
      </c>
      <c r="R57" s="11">
        <v>1.0935000000000001</v>
      </c>
      <c r="S57" s="11">
        <v>0.22649999999999998</v>
      </c>
    </row>
    <row r="58" spans="1:19" x14ac:dyDescent="0.25">
      <c r="A58" s="4"/>
      <c r="D58" s="19">
        <v>29138</v>
      </c>
      <c r="E58" s="29">
        <v>10</v>
      </c>
      <c r="F58" s="11">
        <v>2.3050000000000002</v>
      </c>
      <c r="G58" s="11">
        <v>0.628</v>
      </c>
      <c r="H58" s="35"/>
      <c r="I58" s="31"/>
      <c r="J58" s="20"/>
      <c r="K58" s="21"/>
      <c r="N58" s="17"/>
      <c r="O58" s="11">
        <v>4.2699999999999996</v>
      </c>
      <c r="P58" s="11">
        <v>2.5975000000000001</v>
      </c>
      <c r="Q58" s="11">
        <v>0.59399999999999997</v>
      </c>
      <c r="R58" s="11">
        <v>0.83799999999999997</v>
      </c>
      <c r="S58" s="11">
        <v>0.17299999999999999</v>
      </c>
    </row>
    <row r="59" spans="1:19" x14ac:dyDescent="0.25">
      <c r="A59" s="4"/>
      <c r="D59" s="19">
        <v>29139</v>
      </c>
      <c r="E59" s="29">
        <v>25</v>
      </c>
      <c r="F59" s="11">
        <v>1.2829999999999999</v>
      </c>
      <c r="G59" s="11">
        <v>0.46400000000000002</v>
      </c>
      <c r="H59" s="20"/>
      <c r="I59" s="21"/>
      <c r="J59" s="20"/>
      <c r="K59" s="21"/>
      <c r="N59" s="17"/>
      <c r="O59" s="11">
        <v>5.2119999999999997</v>
      </c>
      <c r="P59" s="11">
        <v>3.4009999999999998</v>
      </c>
      <c r="Q59" s="11">
        <v>0.74550000000000005</v>
      </c>
      <c r="R59" s="11">
        <v>0.91199999999999992</v>
      </c>
      <c r="S59" s="11">
        <v>0.17499999999999999</v>
      </c>
    </row>
    <row r="60" spans="1:19" x14ac:dyDescent="0.25">
      <c r="A60" s="4"/>
      <c r="D60" s="19">
        <v>29140</v>
      </c>
      <c r="E60" s="29">
        <v>50</v>
      </c>
      <c r="F60" s="11">
        <v>1.212</v>
      </c>
      <c r="G60" s="11">
        <v>0.6</v>
      </c>
      <c r="H60" s="20"/>
      <c r="I60" s="21"/>
      <c r="J60" s="20"/>
      <c r="K60" s="21"/>
      <c r="N60" s="17"/>
      <c r="O60" s="11">
        <v>6.4254999999999995</v>
      </c>
      <c r="P60" s="11">
        <v>4.3019999999999996</v>
      </c>
      <c r="Q60" s="11">
        <v>0.80200000000000005</v>
      </c>
      <c r="R60" s="11">
        <v>0.82600000000000007</v>
      </c>
      <c r="S60" s="11">
        <v>0.19500000000000001</v>
      </c>
    </row>
    <row r="61" spans="1:19" x14ac:dyDescent="0.25">
      <c r="A61" s="4"/>
      <c r="D61" s="19">
        <v>29141</v>
      </c>
      <c r="E61" s="29">
        <v>95</v>
      </c>
      <c r="F61" s="11">
        <v>0.39200000000000002</v>
      </c>
      <c r="G61" s="11">
        <v>0.68400000000000005</v>
      </c>
      <c r="H61" s="20"/>
      <c r="I61" s="21"/>
      <c r="J61" s="20"/>
      <c r="K61" s="21"/>
      <c r="N61" s="17"/>
      <c r="O61" s="11">
        <v>8.8275000000000006</v>
      </c>
      <c r="P61" s="11">
        <v>6.2505000000000006</v>
      </c>
      <c r="Q61" s="11">
        <v>0.92749999999999999</v>
      </c>
      <c r="R61" s="11">
        <v>0.57699999999999996</v>
      </c>
      <c r="S61" s="11">
        <v>0.17899999999999999</v>
      </c>
    </row>
    <row r="62" spans="1:19" x14ac:dyDescent="0.25">
      <c r="A62" s="4">
        <v>37455</v>
      </c>
      <c r="B62" s="16">
        <v>0.53472222222222221</v>
      </c>
      <c r="C62" t="s">
        <v>37</v>
      </c>
      <c r="D62" s="19">
        <v>234601</v>
      </c>
      <c r="E62" s="29">
        <v>1</v>
      </c>
      <c r="F62" s="11">
        <v>3.1517887603305783</v>
      </c>
      <c r="G62" s="11">
        <v>1.0023813896694209</v>
      </c>
      <c r="H62" s="20">
        <v>172.9818779752066</v>
      </c>
      <c r="I62" s="21">
        <v>65.813180149793354</v>
      </c>
      <c r="J62" s="21">
        <v>118.69861599173554</v>
      </c>
      <c r="K62" s="21">
        <v>37.763776133264436</v>
      </c>
      <c r="L62">
        <v>199</v>
      </c>
      <c r="N62" s="17"/>
      <c r="O62" s="11">
        <v>4.9965000000000002</v>
      </c>
      <c r="P62" s="11">
        <v>5.5049999999999999</v>
      </c>
      <c r="Q62" s="11">
        <v>0.78849999999999998</v>
      </c>
      <c r="R62" s="11">
        <v>4.24</v>
      </c>
      <c r="S62" s="11">
        <v>0.2165</v>
      </c>
    </row>
    <row r="63" spans="1:19" x14ac:dyDescent="0.25">
      <c r="A63" s="4"/>
      <c r="D63" s="19">
        <v>234602</v>
      </c>
      <c r="E63" s="29">
        <v>10</v>
      </c>
      <c r="F63" s="11">
        <v>2.5139267493112949</v>
      </c>
      <c r="G63" s="11">
        <v>0.84572998402203803</v>
      </c>
      <c r="H63" s="21"/>
      <c r="I63" s="21"/>
      <c r="J63" s="20"/>
      <c r="K63" s="21"/>
      <c r="N63" s="17"/>
      <c r="O63" s="11">
        <v>5.3960000000000008</v>
      </c>
      <c r="P63" s="11">
        <v>4.2549999999999999</v>
      </c>
      <c r="Q63" s="11">
        <v>0.75800000000000001</v>
      </c>
      <c r="R63" s="11">
        <v>1.0865</v>
      </c>
      <c r="S63" s="11">
        <v>0.20749999999999999</v>
      </c>
    </row>
    <row r="64" spans="1:19" x14ac:dyDescent="0.25">
      <c r="A64" s="4"/>
      <c r="D64" s="19">
        <v>234603</v>
      </c>
      <c r="E64" s="29">
        <v>25</v>
      </c>
      <c r="F64" s="11">
        <v>2.3638415702479345</v>
      </c>
      <c r="G64" s="11">
        <v>0.76881132975206512</v>
      </c>
      <c r="H64" s="20"/>
      <c r="I64" s="21"/>
      <c r="J64" s="20"/>
      <c r="K64" s="21"/>
      <c r="N64" s="17"/>
      <c r="O64" s="11">
        <v>5.6985000000000001</v>
      </c>
      <c r="P64" s="11">
        <v>4.5075000000000003</v>
      </c>
      <c r="Q64" s="11">
        <v>0.78200000000000003</v>
      </c>
      <c r="R64" s="11">
        <v>1.119</v>
      </c>
      <c r="S64" s="11">
        <v>0.20749999999999999</v>
      </c>
    </row>
    <row r="65" spans="1:19" x14ac:dyDescent="0.25">
      <c r="A65" s="4"/>
      <c r="D65" s="19">
        <v>234604</v>
      </c>
      <c r="E65" s="29">
        <v>50</v>
      </c>
      <c r="F65" s="11">
        <v>1.9135860330578511</v>
      </c>
      <c r="G65" s="11">
        <v>0.53805536694214862</v>
      </c>
      <c r="H65" s="20"/>
      <c r="I65" s="21"/>
      <c r="J65" s="20"/>
      <c r="K65" s="21"/>
      <c r="N65" s="17"/>
      <c r="O65" s="11">
        <v>5.7089999999999996</v>
      </c>
      <c r="P65" s="11">
        <v>4.2889999999999997</v>
      </c>
      <c r="Q65" s="11">
        <v>0.78600000000000003</v>
      </c>
      <c r="R65" s="11">
        <v>1.046</v>
      </c>
      <c r="S65" s="11">
        <v>0.20100000000000001</v>
      </c>
    </row>
    <row r="66" spans="1:19" x14ac:dyDescent="0.25">
      <c r="A66" s="4"/>
      <c r="D66" s="19">
        <v>234605</v>
      </c>
      <c r="E66" s="29">
        <v>95</v>
      </c>
      <c r="F66" s="11">
        <v>0.49900338842975211</v>
      </c>
      <c r="G66" s="11">
        <v>0.70858481157024777</v>
      </c>
      <c r="H66" s="20"/>
      <c r="I66" s="21"/>
      <c r="J66" s="20"/>
      <c r="K66" s="21"/>
      <c r="N66" s="17"/>
      <c r="O66" s="11">
        <v>8.8305000000000007</v>
      </c>
      <c r="P66" s="11">
        <v>7.0794999999999995</v>
      </c>
      <c r="Q66" s="11">
        <v>0.97550000000000003</v>
      </c>
      <c r="R66" s="11">
        <v>0.49249999999999999</v>
      </c>
      <c r="S66" s="11">
        <v>0.19</v>
      </c>
    </row>
    <row r="67" spans="1:19" x14ac:dyDescent="0.25">
      <c r="A67" s="4">
        <v>37484</v>
      </c>
      <c r="B67" s="16">
        <v>0.55655092592592592</v>
      </c>
      <c r="C67" s="32" t="s">
        <v>37</v>
      </c>
      <c r="D67" s="19">
        <v>234609</v>
      </c>
      <c r="E67" s="29">
        <v>1</v>
      </c>
      <c r="F67" s="11">
        <v>4.8402470247933884</v>
      </c>
      <c r="G67" s="11">
        <v>1.0618526418732781</v>
      </c>
      <c r="H67" s="20">
        <v>166.67571907713503</v>
      </c>
      <c r="I67" s="34">
        <v>53.768554322864986</v>
      </c>
      <c r="J67" s="20">
        <v>133.7781796143251</v>
      </c>
      <c r="K67" s="21">
        <v>35.576805535674907</v>
      </c>
      <c r="L67">
        <v>228</v>
      </c>
      <c r="N67" s="17"/>
      <c r="O67" s="11">
        <v>4.8309999999999995</v>
      </c>
      <c r="P67" s="11">
        <v>3.8104999999999998</v>
      </c>
      <c r="Q67" s="11">
        <v>0.75950000000000006</v>
      </c>
      <c r="R67" s="11">
        <v>0.95649999999999991</v>
      </c>
      <c r="S67" s="11">
        <v>0.29949999999999999</v>
      </c>
    </row>
    <row r="68" spans="1:19" x14ac:dyDescent="0.25">
      <c r="A68" s="4"/>
      <c r="D68" s="19">
        <v>234610</v>
      </c>
      <c r="E68" s="29">
        <v>10</v>
      </c>
      <c r="F68" s="11">
        <v>3.527001707988981</v>
      </c>
      <c r="G68" s="11">
        <v>1.1038764920110187</v>
      </c>
      <c r="H68" s="20"/>
      <c r="I68" s="34"/>
      <c r="J68" s="20"/>
      <c r="K68" s="21"/>
      <c r="N68" s="17"/>
      <c r="O68" s="11">
        <v>4.3410000000000002</v>
      </c>
      <c r="P68" s="11">
        <v>3.1835</v>
      </c>
      <c r="Q68" s="11">
        <v>0.64149999999999996</v>
      </c>
      <c r="R68" s="11">
        <v>0.78149999999999997</v>
      </c>
      <c r="S68" s="11">
        <v>0.2505</v>
      </c>
    </row>
    <row r="69" spans="1:19" x14ac:dyDescent="0.25">
      <c r="A69" s="4"/>
      <c r="D69" s="19">
        <v>234611</v>
      </c>
      <c r="E69" s="29">
        <v>25</v>
      </c>
      <c r="F69" s="11">
        <v>2.5139267493112949</v>
      </c>
      <c r="G69" s="11">
        <v>0.52792461735537144</v>
      </c>
      <c r="H69" s="20"/>
      <c r="I69" s="21"/>
      <c r="J69" s="20"/>
      <c r="K69" s="21"/>
      <c r="N69" s="17"/>
      <c r="O69" s="11">
        <v>4.3514999999999997</v>
      </c>
      <c r="P69" s="11">
        <v>3.1040000000000001</v>
      </c>
      <c r="Q69" s="11">
        <v>0.62850000000000006</v>
      </c>
      <c r="R69" s="11">
        <v>0.81299999999999994</v>
      </c>
      <c r="S69" s="11">
        <v>0.23949999999999999</v>
      </c>
    </row>
    <row r="70" spans="1:19" x14ac:dyDescent="0.25">
      <c r="A70" s="4"/>
      <c r="D70" s="19">
        <v>234612</v>
      </c>
      <c r="E70" s="29">
        <v>50</v>
      </c>
      <c r="F70" s="11">
        <v>1.1643412396694217</v>
      </c>
      <c r="G70" s="11">
        <v>0.47452846033057822</v>
      </c>
      <c r="H70" s="20"/>
      <c r="I70" s="34"/>
      <c r="J70" s="35"/>
      <c r="K70" s="31"/>
      <c r="N70" s="17"/>
      <c r="O70" s="11">
        <v>7.8744999999999994</v>
      </c>
      <c r="P70" s="11">
        <v>6.7454999999999998</v>
      </c>
      <c r="Q70" s="11">
        <v>0.9504999999999999</v>
      </c>
      <c r="R70" s="11">
        <v>0.73899999999999999</v>
      </c>
      <c r="S70" s="11">
        <v>0.30249999999999999</v>
      </c>
    </row>
    <row r="71" spans="1:19" x14ac:dyDescent="0.25">
      <c r="A71" s="4"/>
      <c r="D71" s="19">
        <v>234613</v>
      </c>
      <c r="E71" s="29">
        <v>95</v>
      </c>
      <c r="F71" s="11">
        <v>0.29777162534435264</v>
      </c>
      <c r="G71" s="11">
        <v>0.3339937079889807</v>
      </c>
      <c r="H71" s="20"/>
      <c r="I71" s="21"/>
      <c r="J71" s="22"/>
      <c r="K71" s="31"/>
      <c r="N71" s="17"/>
      <c r="O71" s="11">
        <v>6.0459999999999994</v>
      </c>
      <c r="P71" s="11">
        <v>5.1389999999999993</v>
      </c>
      <c r="Q71" s="11">
        <v>0.73099999999999998</v>
      </c>
      <c r="R71" s="11">
        <v>0.47899999999999998</v>
      </c>
      <c r="S71" s="11">
        <v>0.13650000000000001</v>
      </c>
    </row>
    <row r="72" spans="1:19" x14ac:dyDescent="0.25">
      <c r="A72" s="4">
        <v>37498</v>
      </c>
      <c r="B72" s="16">
        <v>0.54765046296296294</v>
      </c>
      <c r="C72" s="32" t="s">
        <v>37</v>
      </c>
      <c r="D72" s="19">
        <v>234617</v>
      </c>
      <c r="E72" s="29">
        <v>1</v>
      </c>
      <c r="F72" s="11"/>
      <c r="G72" s="11"/>
      <c r="H72" s="20"/>
      <c r="I72" s="21"/>
      <c r="J72" s="20"/>
      <c r="K72" s="21"/>
      <c r="L72">
        <v>242</v>
      </c>
      <c r="N72" s="17"/>
      <c r="O72" s="11">
        <v>2.0175000000000001</v>
      </c>
      <c r="P72" s="11">
        <v>2.8275000000000001</v>
      </c>
      <c r="Q72" s="11">
        <v>1.3080000000000001</v>
      </c>
      <c r="R72" s="11">
        <v>1.1100000000000001</v>
      </c>
      <c r="S72" s="11">
        <v>0.218</v>
      </c>
    </row>
    <row r="73" spans="1:19" x14ac:dyDescent="0.25">
      <c r="A73" s="4"/>
      <c r="D73" s="19">
        <v>234618</v>
      </c>
      <c r="E73" s="29">
        <v>10</v>
      </c>
      <c r="F73" s="11"/>
      <c r="G73" s="11"/>
      <c r="H73" s="20"/>
      <c r="I73" s="34"/>
      <c r="J73" s="20"/>
      <c r="K73" s="21"/>
      <c r="N73" s="17"/>
      <c r="O73" s="11">
        <v>4.2225000000000001</v>
      </c>
      <c r="P73" s="11">
        <v>4.0475000000000003</v>
      </c>
      <c r="Q73" s="11">
        <v>4.6435000000000004</v>
      </c>
      <c r="R73" s="11">
        <v>1.155</v>
      </c>
      <c r="S73" s="11">
        <v>0.29349999999999998</v>
      </c>
    </row>
    <row r="74" spans="1:19" x14ac:dyDescent="0.25">
      <c r="A74" s="4"/>
      <c r="D74" s="19">
        <v>234619</v>
      </c>
      <c r="E74" s="29">
        <v>25</v>
      </c>
      <c r="F74" s="11"/>
      <c r="G74" s="11"/>
      <c r="H74" s="20"/>
      <c r="I74" s="34"/>
      <c r="J74" s="20"/>
      <c r="K74" s="21"/>
      <c r="N74" s="17"/>
      <c r="O74" s="11">
        <v>4.9045000000000005</v>
      </c>
      <c r="P74" s="11">
        <v>4.1539999999999999</v>
      </c>
      <c r="Q74" s="11">
        <v>0.83</v>
      </c>
      <c r="R74" s="11">
        <v>1.2694999999999999</v>
      </c>
      <c r="S74" s="11">
        <v>0.30649999999999999</v>
      </c>
    </row>
    <row r="75" spans="1:19" x14ac:dyDescent="0.25">
      <c r="A75" s="4"/>
      <c r="D75" s="19">
        <v>234620</v>
      </c>
      <c r="E75" s="29">
        <v>50</v>
      </c>
      <c r="F75" s="11"/>
      <c r="G75" s="11"/>
      <c r="H75" s="20"/>
      <c r="I75" s="34"/>
      <c r="J75" s="20"/>
      <c r="K75" s="21"/>
      <c r="N75" s="17"/>
      <c r="O75" s="11">
        <v>6.5289999999999999</v>
      </c>
      <c r="P75" s="11">
        <v>5.5190000000000001</v>
      </c>
      <c r="Q75" s="11">
        <v>1.1034999999999999</v>
      </c>
      <c r="R75" s="11">
        <v>1.1935</v>
      </c>
      <c r="S75" s="11">
        <v>0.30049999999999999</v>
      </c>
    </row>
    <row r="76" spans="1:19" x14ac:dyDescent="0.25">
      <c r="A76" s="4"/>
      <c r="D76" s="19">
        <v>234621</v>
      </c>
      <c r="E76" s="29">
        <v>95</v>
      </c>
      <c r="F76" s="11"/>
      <c r="G76" s="11"/>
      <c r="H76" s="20"/>
      <c r="I76" s="21"/>
      <c r="J76" s="20"/>
      <c r="K76" s="21"/>
      <c r="N76" s="17"/>
      <c r="O76" s="11">
        <v>11.138999999999999</v>
      </c>
      <c r="P76" s="11">
        <v>9.33</v>
      </c>
      <c r="Q76" s="11">
        <v>1.0259999999999998</v>
      </c>
      <c r="R76" s="11">
        <v>0.38500000000000001</v>
      </c>
      <c r="S76" s="11">
        <v>0.2135</v>
      </c>
    </row>
    <row r="77" spans="1:19" x14ac:dyDescent="0.25">
      <c r="A77" s="4">
        <v>37515</v>
      </c>
      <c r="B77" s="16">
        <v>0.55587962962962967</v>
      </c>
      <c r="C77" s="32" t="s">
        <v>37</v>
      </c>
      <c r="D77" s="19">
        <v>234625</v>
      </c>
      <c r="E77" s="29">
        <v>1</v>
      </c>
      <c r="F77" s="11">
        <v>2.8514479338842977</v>
      </c>
      <c r="G77" s="11">
        <v>1.1163418661157025</v>
      </c>
      <c r="H77" s="20">
        <v>136.74177972107441</v>
      </c>
      <c r="I77" s="21">
        <v>67.128579341425592</v>
      </c>
      <c r="J77" s="20">
        <v>87.019656373966967</v>
      </c>
      <c r="K77" s="21">
        <v>37.279265938533037</v>
      </c>
      <c r="L77">
        <v>259</v>
      </c>
      <c r="N77" s="17"/>
      <c r="O77" s="11">
        <v>7.2229999999999999</v>
      </c>
      <c r="P77" s="11">
        <v>6.4604999999999997</v>
      </c>
      <c r="Q77" s="11">
        <v>2.1160000000000001</v>
      </c>
      <c r="R77" s="11">
        <v>1.516</v>
      </c>
      <c r="S77" s="11">
        <v>0.38450000000000001</v>
      </c>
    </row>
    <row r="78" spans="1:19" x14ac:dyDescent="0.25">
      <c r="A78" s="4"/>
      <c r="D78" s="19">
        <v>234626</v>
      </c>
      <c r="E78" s="29">
        <v>10</v>
      </c>
      <c r="F78" s="11">
        <v>1.6217610123966946</v>
      </c>
      <c r="G78" s="11">
        <v>0.72872316260330505</v>
      </c>
      <c r="H78" s="20"/>
      <c r="I78" s="21"/>
      <c r="J78" s="35"/>
      <c r="K78" s="31"/>
      <c r="N78" s="17"/>
      <c r="O78" s="11">
        <v>7.3194999999999997</v>
      </c>
      <c r="P78" s="11">
        <v>6.4079999999999995</v>
      </c>
      <c r="Q78" s="11">
        <v>1.018</v>
      </c>
      <c r="R78" s="11">
        <v>1.1520000000000001</v>
      </c>
      <c r="S78" s="11">
        <v>0.36799999999999999</v>
      </c>
    </row>
    <row r="79" spans="1:19" x14ac:dyDescent="0.25">
      <c r="A79" s="4"/>
      <c r="D79" s="19">
        <v>234627</v>
      </c>
      <c r="E79" s="29">
        <v>25</v>
      </c>
      <c r="F79" s="11">
        <v>1.5801773966942152</v>
      </c>
      <c r="G79" s="11">
        <v>0.69123850330578496</v>
      </c>
      <c r="H79" s="20"/>
      <c r="I79" s="21"/>
      <c r="J79" s="35"/>
      <c r="K79" s="31"/>
      <c r="N79" s="17"/>
      <c r="O79" s="11">
        <v>7.4444999999999997</v>
      </c>
      <c r="P79" s="11">
        <v>6.5120000000000005</v>
      </c>
      <c r="Q79" s="11">
        <v>2.4</v>
      </c>
      <c r="R79" s="11">
        <v>1.0430000000000001</v>
      </c>
      <c r="S79" s="11">
        <v>0.3745</v>
      </c>
    </row>
    <row r="80" spans="1:19" x14ac:dyDescent="0.25">
      <c r="A80" s="4"/>
      <c r="D80" s="19">
        <v>234628</v>
      </c>
      <c r="E80" s="29">
        <v>50</v>
      </c>
      <c r="F80" s="11">
        <v>1.6217610123966946</v>
      </c>
      <c r="G80" s="11">
        <v>0.68559501260330524</v>
      </c>
      <c r="H80" s="20"/>
      <c r="I80" s="34"/>
      <c r="J80" s="35"/>
      <c r="K80" s="31"/>
      <c r="N80" s="17"/>
      <c r="O80" s="11">
        <v>7.7145000000000001</v>
      </c>
      <c r="P80" s="11">
        <v>7.0809999999999995</v>
      </c>
      <c r="Q80" s="11">
        <v>1.9635</v>
      </c>
      <c r="R80" s="11">
        <v>0.89850000000000008</v>
      </c>
      <c r="S80" s="11">
        <v>0.372</v>
      </c>
    </row>
    <row r="81" spans="1:19" x14ac:dyDescent="0.25">
      <c r="A81" s="4"/>
      <c r="D81" s="19">
        <v>234629</v>
      </c>
      <c r="E81" s="29">
        <v>95</v>
      </c>
      <c r="F81" s="11">
        <v>0.58811113636363654</v>
      </c>
      <c r="G81" s="11">
        <v>0.64104113863636347</v>
      </c>
      <c r="H81" s="20"/>
      <c r="I81" s="34"/>
      <c r="J81" s="20"/>
      <c r="K81" s="21"/>
      <c r="N81" s="17"/>
      <c r="O81" s="11">
        <v>10.179</v>
      </c>
      <c r="P81" s="11">
        <v>9.1954999999999991</v>
      </c>
      <c r="Q81" s="11">
        <v>3.65</v>
      </c>
      <c r="R81" s="11">
        <v>0.40100000000000002</v>
      </c>
      <c r="S81" s="11">
        <v>0.26850000000000002</v>
      </c>
    </row>
    <row r="82" spans="1:19" x14ac:dyDescent="0.25">
      <c r="A82" s="4">
        <v>37529</v>
      </c>
      <c r="B82" s="16">
        <v>0.61149305555555555</v>
      </c>
      <c r="C82" s="32" t="s">
        <v>37</v>
      </c>
      <c r="D82" s="19">
        <v>234633</v>
      </c>
      <c r="E82" s="29">
        <v>1</v>
      </c>
      <c r="F82" s="11">
        <v>4.8402470247933884</v>
      </c>
      <c r="G82" s="11">
        <v>1.2888564752066105</v>
      </c>
      <c r="H82" s="20">
        <v>244.9102000413223</v>
      </c>
      <c r="I82" s="21">
        <v>70.651860083677633</v>
      </c>
      <c r="J82" s="20">
        <v>166.56640778925617</v>
      </c>
      <c r="K82" s="21">
        <v>40.290835335743765</v>
      </c>
      <c r="L82">
        <v>273</v>
      </c>
      <c r="N82" s="17"/>
      <c r="O82" s="11">
        <v>5.0314999999999994</v>
      </c>
      <c r="P82" s="11">
        <v>4.6464999999999996</v>
      </c>
      <c r="Q82" s="11">
        <v>2.34</v>
      </c>
      <c r="R82" s="11">
        <v>1.0089999999999999</v>
      </c>
      <c r="S82" s="11">
        <v>0.4975</v>
      </c>
    </row>
    <row r="83" spans="1:19" x14ac:dyDescent="0.25">
      <c r="A83" s="4"/>
      <c r="D83" s="19">
        <v>234634</v>
      </c>
      <c r="E83" s="29">
        <v>10</v>
      </c>
      <c r="F83" s="11">
        <v>4.0522998347107437</v>
      </c>
      <c r="G83" s="11">
        <v>1.1687883319559225</v>
      </c>
      <c r="H83" s="20"/>
      <c r="I83" s="21"/>
      <c r="J83" s="20"/>
      <c r="K83" s="21"/>
      <c r="N83" s="17"/>
      <c r="O83" s="11">
        <v>6.6715</v>
      </c>
      <c r="P83" s="11">
        <v>6.0255000000000001</v>
      </c>
      <c r="Q83" s="11">
        <v>4.7330000000000005</v>
      </c>
      <c r="R83" s="11">
        <v>0.74</v>
      </c>
      <c r="S83" s="11">
        <v>0.5714999999999999</v>
      </c>
    </row>
    <row r="84" spans="1:19" x14ac:dyDescent="0.25">
      <c r="A84" s="4"/>
      <c r="D84" s="19">
        <v>234635</v>
      </c>
      <c r="E84" s="29">
        <v>25</v>
      </c>
      <c r="F84" s="11">
        <v>2.7015332231404958</v>
      </c>
      <c r="G84" s="11">
        <v>0.56732197685950336</v>
      </c>
      <c r="H84" s="20"/>
      <c r="I84" s="21"/>
      <c r="J84" s="20"/>
      <c r="K84" s="21"/>
      <c r="N84" s="17"/>
      <c r="O84" s="11">
        <v>7.1645000000000003</v>
      </c>
      <c r="P84" s="11">
        <v>6.1404999999999994</v>
      </c>
      <c r="Q84" s="11">
        <v>1.2155</v>
      </c>
      <c r="R84" s="11">
        <v>0.49050000000000005</v>
      </c>
      <c r="S84" s="11">
        <v>0.5645</v>
      </c>
    </row>
    <row r="85" spans="1:19" x14ac:dyDescent="0.25">
      <c r="A85" s="4"/>
      <c r="D85" s="19">
        <v>234636</v>
      </c>
      <c r="E85" s="29">
        <v>50</v>
      </c>
      <c r="F85" s="11">
        <v>2.9829429338842974</v>
      </c>
      <c r="G85" s="11">
        <v>0.62641801611570169</v>
      </c>
      <c r="H85" s="20"/>
      <c r="I85" s="34"/>
      <c r="J85" s="20"/>
      <c r="K85" s="21"/>
      <c r="N85" s="17"/>
      <c r="O85" s="11">
        <v>6.9074999999999998</v>
      </c>
      <c r="P85" s="11">
        <v>5.7824999999999998</v>
      </c>
      <c r="Q85" s="11">
        <v>1.5605</v>
      </c>
      <c r="R85" s="11">
        <v>0.3705</v>
      </c>
      <c r="S85" s="11">
        <v>0.499</v>
      </c>
    </row>
    <row r="86" spans="1:19" x14ac:dyDescent="0.25">
      <c r="A86" s="4"/>
      <c r="D86" s="19">
        <v>234637</v>
      </c>
      <c r="E86" s="29">
        <v>95</v>
      </c>
      <c r="F86" s="11">
        <v>0.49900338842975217</v>
      </c>
      <c r="G86" s="11">
        <v>0.72296086157024775</v>
      </c>
      <c r="H86" s="20"/>
      <c r="I86" s="21"/>
      <c r="J86" s="22"/>
      <c r="K86" s="31"/>
      <c r="N86" s="17"/>
      <c r="O86" s="11">
        <v>10.8445</v>
      </c>
      <c r="P86" s="11">
        <v>9.6434999999999995</v>
      </c>
      <c r="Q86" s="11">
        <v>2.7090000000000001</v>
      </c>
      <c r="R86" s="11">
        <v>0.26100000000000001</v>
      </c>
      <c r="S86" s="11">
        <v>0.154</v>
      </c>
    </row>
    <row r="87" spans="1:19" x14ac:dyDescent="0.25">
      <c r="A87" s="4">
        <v>37547</v>
      </c>
      <c r="B87" s="16">
        <v>0.57630787037037035</v>
      </c>
      <c r="C87" s="32" t="s">
        <v>37</v>
      </c>
      <c r="D87" s="19">
        <v>234641</v>
      </c>
      <c r="E87" s="29">
        <v>1</v>
      </c>
      <c r="F87" s="11">
        <v>1.9247273553719009</v>
      </c>
      <c r="G87" s="11">
        <v>0.66296164462809914</v>
      </c>
      <c r="H87" s="36">
        <v>135.90713714876037</v>
      </c>
      <c r="I87" s="37">
        <v>88.42393507623963</v>
      </c>
      <c r="J87" s="20">
        <v>74.690114318181827</v>
      </c>
      <c r="K87" s="21">
        <v>39.017253156818164</v>
      </c>
      <c r="L87">
        <v>291</v>
      </c>
      <c r="N87" s="17">
        <v>253.2</v>
      </c>
      <c r="O87" s="11">
        <v>7.64</v>
      </c>
      <c r="P87" s="11">
        <v>7.3595000000000006</v>
      </c>
      <c r="Q87" s="11">
        <v>3.8214999999999999</v>
      </c>
      <c r="R87" s="11">
        <v>1.1795</v>
      </c>
      <c r="S87" s="11">
        <v>0.34650000000000003</v>
      </c>
    </row>
    <row r="88" spans="1:19" x14ac:dyDescent="0.25">
      <c r="A88" s="4"/>
      <c r="D88" s="19">
        <v>234642</v>
      </c>
      <c r="E88" s="29">
        <v>10</v>
      </c>
      <c r="F88" s="11">
        <v>1.2653300206611571</v>
      </c>
      <c r="G88" s="11">
        <v>0.6538726543388429</v>
      </c>
      <c r="H88" s="36"/>
      <c r="I88" s="37"/>
      <c r="J88" s="35"/>
      <c r="K88" s="31"/>
      <c r="N88" s="17"/>
      <c r="O88" s="11">
        <v>8.1649999999999991</v>
      </c>
      <c r="P88" s="11">
        <v>7.5305</v>
      </c>
      <c r="Q88" s="11">
        <v>3.6920000000000002</v>
      </c>
      <c r="R88" s="11">
        <v>0.3135</v>
      </c>
      <c r="S88" s="11">
        <v>0.34899999999999998</v>
      </c>
    </row>
    <row r="89" spans="1:19" x14ac:dyDescent="0.25">
      <c r="A89" s="4"/>
      <c r="D89" s="19">
        <v>234643</v>
      </c>
      <c r="E89" s="29">
        <v>25</v>
      </c>
      <c r="F89" s="11">
        <v>1.1762222727272731</v>
      </c>
      <c r="G89" s="11">
        <v>0.57046780227272675</v>
      </c>
      <c r="H89" s="20"/>
      <c r="I89" s="21"/>
      <c r="J89" s="20"/>
      <c r="K89" s="21"/>
      <c r="N89" s="17"/>
      <c r="O89" s="11">
        <v>8.2234999999999996</v>
      </c>
      <c r="P89" s="11">
        <v>7.4775</v>
      </c>
      <c r="Q89" s="11">
        <v>0.88300000000000001</v>
      </c>
      <c r="R89" s="11">
        <v>0.23399999999999999</v>
      </c>
      <c r="S89" s="11">
        <v>0.35499999999999998</v>
      </c>
    </row>
    <row r="90" spans="1:19" x14ac:dyDescent="0.25">
      <c r="A90" s="4"/>
      <c r="D90" s="19">
        <v>234644</v>
      </c>
      <c r="E90" s="29">
        <v>50</v>
      </c>
      <c r="F90" s="11">
        <v>2.0316566528925626</v>
      </c>
      <c r="G90" s="11">
        <v>1.2892108971074374</v>
      </c>
      <c r="H90" s="20"/>
      <c r="I90" s="21"/>
      <c r="J90" s="20"/>
      <c r="K90" s="21"/>
      <c r="N90" s="17"/>
      <c r="O90" s="11">
        <v>8.4920000000000009</v>
      </c>
      <c r="P90" s="11">
        <v>7.6984999999999992</v>
      </c>
      <c r="Q90" s="11">
        <v>2.3054999999999999</v>
      </c>
      <c r="R90" s="11">
        <v>0.28000000000000003</v>
      </c>
      <c r="S90" s="11">
        <v>0.23150000000000001</v>
      </c>
    </row>
    <row r="91" spans="1:19" x14ac:dyDescent="0.25">
      <c r="A91" s="4"/>
      <c r="D91" s="19">
        <v>234645</v>
      </c>
      <c r="E91" s="29">
        <v>95</v>
      </c>
      <c r="F91" s="11">
        <v>0.6890999173553719</v>
      </c>
      <c r="G91" s="11">
        <v>0.90664163264462783</v>
      </c>
      <c r="H91" s="20"/>
      <c r="I91" s="34"/>
      <c r="J91" s="20"/>
      <c r="K91" s="21"/>
      <c r="N91" s="17"/>
      <c r="O91" s="11">
        <v>10.872</v>
      </c>
      <c r="P91" s="11">
        <v>9.766</v>
      </c>
      <c r="Q91" s="11">
        <v>2.8650000000000002</v>
      </c>
      <c r="R91" s="11">
        <v>0.33150000000000002</v>
      </c>
      <c r="S91" s="11">
        <v>0.25700000000000001</v>
      </c>
    </row>
    <row r="92" spans="1:19" x14ac:dyDescent="0.25">
      <c r="A92" s="4">
        <v>37561</v>
      </c>
      <c r="B92" s="16">
        <v>0.5791087962962963</v>
      </c>
      <c r="C92" s="32" t="s">
        <v>37</v>
      </c>
      <c r="D92" s="19">
        <v>234649</v>
      </c>
      <c r="E92" s="29">
        <v>1</v>
      </c>
      <c r="F92" s="11">
        <v>1.857304090909091</v>
      </c>
      <c r="G92" s="11">
        <v>0.79864075909090815</v>
      </c>
      <c r="H92" s="36">
        <v>105.08955927685952</v>
      </c>
      <c r="I92" s="37">
        <v>75.042239485640479</v>
      </c>
      <c r="J92" s="20">
        <v>63.387133243801657</v>
      </c>
      <c r="K92" s="21">
        <v>40.246109456198333</v>
      </c>
      <c r="L92">
        <v>305</v>
      </c>
      <c r="N92" s="17">
        <v>256.2</v>
      </c>
      <c r="O92" s="11">
        <v>8.0954999999999995</v>
      </c>
      <c r="P92" s="11">
        <v>6.415</v>
      </c>
      <c r="Q92" s="11">
        <v>4.4495000000000005</v>
      </c>
      <c r="R92" s="11">
        <v>0.71950000000000003</v>
      </c>
      <c r="S92" s="11">
        <v>0.33799999999999997</v>
      </c>
    </row>
    <row r="93" spans="1:19" x14ac:dyDescent="0.25">
      <c r="A93" s="4"/>
      <c r="D93" s="19">
        <v>234650</v>
      </c>
      <c r="E93" s="29">
        <v>10</v>
      </c>
      <c r="F93" s="11">
        <v>1.6884582644628101</v>
      </c>
      <c r="G93" s="11">
        <v>0.89938543553718953</v>
      </c>
      <c r="H93" s="36"/>
      <c r="I93" s="37"/>
      <c r="J93" s="20"/>
      <c r="K93" s="21"/>
      <c r="N93" s="17"/>
      <c r="O93" s="11">
        <v>7.7144999999999992</v>
      </c>
      <c r="P93" s="11">
        <v>5.9284999999999997</v>
      </c>
      <c r="Q93" s="11">
        <v>4.2590000000000003</v>
      </c>
      <c r="R93" s="11">
        <v>0.52200000000000002</v>
      </c>
      <c r="S93" s="11">
        <v>0.33150000000000002</v>
      </c>
    </row>
    <row r="94" spans="1:19" x14ac:dyDescent="0.25">
      <c r="A94" s="4"/>
      <c r="D94" s="19">
        <v>234651</v>
      </c>
      <c r="E94" s="29">
        <v>25</v>
      </c>
      <c r="F94" s="11">
        <v>1.0217688429752068</v>
      </c>
      <c r="G94" s="11">
        <v>0.78961345702479335</v>
      </c>
      <c r="H94" s="20"/>
      <c r="I94" s="21"/>
      <c r="J94" s="35"/>
      <c r="K94" s="31"/>
      <c r="N94" s="17"/>
      <c r="O94" s="11">
        <v>9.6729999999999983</v>
      </c>
      <c r="P94" s="11">
        <v>7.9855</v>
      </c>
      <c r="Q94" s="11">
        <v>4.5999999999999996</v>
      </c>
      <c r="R94" s="11">
        <v>0.28999999999999998</v>
      </c>
      <c r="S94" s="11">
        <v>0.3145</v>
      </c>
    </row>
    <row r="95" spans="1:19" x14ac:dyDescent="0.25">
      <c r="A95" s="4"/>
      <c r="D95" s="19">
        <v>234652</v>
      </c>
      <c r="E95" s="29">
        <v>50</v>
      </c>
      <c r="F95" s="11">
        <v>0.99800677685950434</v>
      </c>
      <c r="G95" s="11">
        <v>0.74149527314049568</v>
      </c>
      <c r="H95" s="20"/>
      <c r="I95" s="21"/>
      <c r="J95" s="22"/>
      <c r="K95" s="31"/>
      <c r="N95" s="17"/>
      <c r="O95" s="11">
        <v>9.7465000000000011</v>
      </c>
      <c r="P95" s="11">
        <v>8.7560000000000002</v>
      </c>
      <c r="Q95" s="11">
        <v>13.41</v>
      </c>
      <c r="R95" s="11">
        <v>0.28699999999999998</v>
      </c>
      <c r="S95" s="11">
        <v>0.28649999999999998</v>
      </c>
    </row>
    <row r="96" spans="1:19" x14ac:dyDescent="0.25">
      <c r="A96" s="4"/>
      <c r="D96" s="19">
        <v>234653</v>
      </c>
      <c r="E96" s="29">
        <v>95</v>
      </c>
      <c r="F96" s="11">
        <v>0.85543438016528939</v>
      </c>
      <c r="G96" s="11">
        <v>0.80499939483471072</v>
      </c>
      <c r="H96" s="20"/>
      <c r="I96" s="21"/>
      <c r="J96" s="20"/>
      <c r="K96" s="21"/>
      <c r="N96" s="17"/>
      <c r="O96" s="11">
        <v>9.9450000000000003</v>
      </c>
      <c r="P96" s="11">
        <v>8.1769999999999996</v>
      </c>
      <c r="Q96" s="11">
        <v>1.4350000000000001</v>
      </c>
      <c r="R96" s="11">
        <v>0.27149999999999996</v>
      </c>
      <c r="S96" s="11">
        <v>0.27150000000000002</v>
      </c>
    </row>
    <row r="97" spans="1:20" x14ac:dyDescent="0.25">
      <c r="A97" s="4">
        <v>37588</v>
      </c>
      <c r="B97" s="16">
        <v>0.58450231481481485</v>
      </c>
      <c r="C97" s="32" t="s">
        <v>37</v>
      </c>
      <c r="D97" s="19">
        <v>234657</v>
      </c>
      <c r="E97" s="29">
        <v>1</v>
      </c>
      <c r="F97" s="11">
        <v>0.73831046831955938</v>
      </c>
      <c r="G97" s="11">
        <v>0.36234319834710732</v>
      </c>
      <c r="H97" s="36">
        <v>49.707466115702488</v>
      </c>
      <c r="I97" s="37">
        <v>27.812114550964182</v>
      </c>
      <c r="J97" s="36">
        <v>27.405187190082643</v>
      </c>
      <c r="K97" s="37">
        <v>14.688645976584018</v>
      </c>
      <c r="L97">
        <v>332</v>
      </c>
      <c r="N97" s="17"/>
      <c r="O97" s="19">
        <v>9.6980000000000004</v>
      </c>
      <c r="P97" s="19">
        <v>7.4915000000000003</v>
      </c>
      <c r="Q97" s="19">
        <v>1.3815</v>
      </c>
      <c r="R97" s="19">
        <v>0.79300000000000004</v>
      </c>
      <c r="S97" s="19">
        <v>0.19700000000000001</v>
      </c>
    </row>
    <row r="98" spans="1:20" x14ac:dyDescent="0.25">
      <c r="A98" s="4"/>
      <c r="D98" s="19">
        <v>234658</v>
      </c>
      <c r="E98" s="29">
        <v>10</v>
      </c>
      <c r="F98" s="11">
        <v>0.5873851239669422</v>
      </c>
      <c r="G98" s="11">
        <v>0.30597054269972446</v>
      </c>
      <c r="H98" s="20"/>
      <c r="I98" s="21"/>
      <c r="J98" s="20"/>
      <c r="K98" s="21"/>
      <c r="N98" s="17"/>
      <c r="O98" s="19">
        <v>9.8574999999999999</v>
      </c>
      <c r="P98" s="19">
        <v>7.3870000000000005</v>
      </c>
      <c r="Q98" s="19">
        <v>1.8939999999999999</v>
      </c>
      <c r="R98" s="19">
        <v>0.59850000000000003</v>
      </c>
      <c r="S98" s="19">
        <v>0.1915</v>
      </c>
    </row>
    <row r="99" spans="1:20" x14ac:dyDescent="0.25">
      <c r="A99" s="4"/>
      <c r="D99" s="19">
        <v>234659</v>
      </c>
      <c r="E99" s="29">
        <v>25</v>
      </c>
      <c r="F99" s="11">
        <v>0.49356666666666671</v>
      </c>
      <c r="G99" s="11">
        <v>0.29120433333333323</v>
      </c>
      <c r="H99" s="20"/>
      <c r="I99" s="21"/>
      <c r="J99" s="20"/>
      <c r="K99" s="21"/>
      <c r="N99" s="17"/>
      <c r="O99" s="19">
        <v>9.7810000000000006</v>
      </c>
      <c r="P99" s="19">
        <v>7.4265000000000008</v>
      </c>
      <c r="Q99" s="19">
        <v>1.2655000000000001</v>
      </c>
      <c r="R99" s="19">
        <v>0.48</v>
      </c>
      <c r="S99" s="19">
        <v>0.19950000000000001</v>
      </c>
    </row>
    <row r="100" spans="1:20" x14ac:dyDescent="0.25">
      <c r="A100" s="4"/>
      <c r="D100" s="19">
        <v>234660</v>
      </c>
      <c r="E100" s="29">
        <v>50</v>
      </c>
      <c r="F100" s="11">
        <v>0.51396198347107447</v>
      </c>
      <c r="G100" s="11">
        <v>0.25600201652892562</v>
      </c>
      <c r="H100" s="20"/>
      <c r="I100" s="21"/>
      <c r="J100" s="20"/>
      <c r="K100" s="21"/>
      <c r="N100" s="17"/>
      <c r="O100" s="19">
        <v>9.8829999999999991</v>
      </c>
      <c r="P100" s="19">
        <v>7.9610000000000003</v>
      </c>
      <c r="Q100" s="19">
        <v>1.728</v>
      </c>
      <c r="R100" s="19">
        <v>0.2535</v>
      </c>
      <c r="S100" s="19">
        <v>0.17349999999999999</v>
      </c>
    </row>
    <row r="101" spans="1:20" x14ac:dyDescent="0.25">
      <c r="A101" s="4"/>
      <c r="D101" s="19">
        <v>234661</v>
      </c>
      <c r="E101" s="29">
        <v>95</v>
      </c>
      <c r="F101" s="11">
        <v>0.47725041322314055</v>
      </c>
      <c r="G101" s="11">
        <v>0.32726325344352614</v>
      </c>
      <c r="H101" s="20"/>
      <c r="I101" s="21"/>
      <c r="J101" s="20"/>
      <c r="K101" s="21"/>
      <c r="N101" s="17"/>
      <c r="O101" s="19">
        <v>9.9495000000000005</v>
      </c>
      <c r="P101" s="19">
        <v>8.5965000000000007</v>
      </c>
      <c r="Q101" s="19">
        <v>2.3069999999999999</v>
      </c>
      <c r="R101" s="19">
        <v>0.27500000000000002</v>
      </c>
      <c r="S101" s="19">
        <v>0.17</v>
      </c>
    </row>
    <row r="102" spans="1:20" x14ac:dyDescent="0.25">
      <c r="A102" s="4">
        <v>37603</v>
      </c>
      <c r="B102" s="16">
        <v>0.58819444444444446</v>
      </c>
      <c r="C102" s="32" t="s">
        <v>37</v>
      </c>
      <c r="D102" s="19">
        <v>234665</v>
      </c>
      <c r="E102" s="29">
        <v>1</v>
      </c>
      <c r="F102" s="11">
        <v>0.76038611570247949</v>
      </c>
      <c r="G102" s="11">
        <v>0.41844998429752039</v>
      </c>
      <c r="H102" s="20">
        <v>40.969156556473834</v>
      </c>
      <c r="I102" s="21">
        <v>25.806078160192833</v>
      </c>
      <c r="J102" s="20">
        <v>22.429813581267219</v>
      </c>
      <c r="K102" s="21">
        <v>14.028088635399445</v>
      </c>
      <c r="L102">
        <v>347</v>
      </c>
      <c r="N102" s="17">
        <v>300</v>
      </c>
      <c r="O102" s="19">
        <v>8.9239999999999995</v>
      </c>
      <c r="P102" s="19">
        <v>7.2620000000000005</v>
      </c>
      <c r="Q102" s="19">
        <v>2.343</v>
      </c>
      <c r="R102" s="19">
        <v>0.53400000000000003</v>
      </c>
      <c r="S102" s="19">
        <v>0.16649999999999998</v>
      </c>
    </row>
    <row r="103" spans="1:20" x14ac:dyDescent="0.25">
      <c r="A103" s="4"/>
      <c r="C103" s="32"/>
      <c r="D103" s="19">
        <v>234666</v>
      </c>
      <c r="E103" s="29">
        <v>10</v>
      </c>
      <c r="F103" s="11">
        <v>0.44053884297520662</v>
      </c>
      <c r="G103" s="11">
        <v>0.24551882369146005</v>
      </c>
      <c r="H103" s="20"/>
      <c r="I103" s="21"/>
      <c r="J103" s="20"/>
      <c r="K103" s="21"/>
      <c r="N103" s="17"/>
      <c r="O103" s="19">
        <v>10.677</v>
      </c>
      <c r="P103" s="19">
        <v>8.1805000000000003</v>
      </c>
      <c r="Q103" s="19">
        <v>2.3374999999999999</v>
      </c>
      <c r="R103" s="19">
        <v>0.33050000000000002</v>
      </c>
      <c r="S103" s="19">
        <v>0.1875</v>
      </c>
    </row>
    <row r="104" spans="1:20" x14ac:dyDescent="0.25">
      <c r="A104" s="4"/>
      <c r="D104" s="19">
        <v>234667</v>
      </c>
      <c r="E104" s="29">
        <v>25</v>
      </c>
      <c r="F104" s="11">
        <v>0.39566914600550968</v>
      </c>
      <c r="G104" s="11">
        <v>0.26571018732782364</v>
      </c>
      <c r="H104" s="20"/>
      <c r="I104" s="21"/>
      <c r="J104" s="20"/>
      <c r="K104" s="21"/>
      <c r="N104" s="17"/>
      <c r="O104" s="19">
        <v>10.303000000000001</v>
      </c>
      <c r="P104" s="19">
        <v>8.1440000000000001</v>
      </c>
      <c r="Q104" s="19">
        <v>1.806</v>
      </c>
      <c r="R104" s="19">
        <v>0.317</v>
      </c>
      <c r="S104" s="19">
        <v>0.1885</v>
      </c>
    </row>
    <row r="105" spans="1:20" x14ac:dyDescent="0.25">
      <c r="A105" s="4"/>
      <c r="D105" s="19">
        <v>234668</v>
      </c>
      <c r="E105" s="29">
        <v>50</v>
      </c>
      <c r="F105" s="11">
        <v>0.40382727272727276</v>
      </c>
      <c r="G105" s="11">
        <v>0.2772947272727273</v>
      </c>
      <c r="H105" s="20"/>
      <c r="I105" s="21"/>
      <c r="J105" s="20"/>
      <c r="K105" s="21"/>
      <c r="N105" s="17"/>
      <c r="O105" s="19">
        <v>10.160500000000001</v>
      </c>
      <c r="P105" s="19">
        <v>7.9135</v>
      </c>
      <c r="Q105" s="19">
        <v>1.1480000000000001</v>
      </c>
      <c r="R105" s="19">
        <v>0.3135</v>
      </c>
      <c r="S105" s="19">
        <v>0.17199999999999999</v>
      </c>
    </row>
    <row r="106" spans="1:20" x14ac:dyDescent="0.25">
      <c r="A106" s="4"/>
      <c r="D106" s="19">
        <v>234669</v>
      </c>
      <c r="E106" s="29">
        <v>95</v>
      </c>
      <c r="F106" s="11">
        <v>0.42014352617079903</v>
      </c>
      <c r="G106" s="11">
        <v>0.24617147382920099</v>
      </c>
      <c r="H106" s="20"/>
      <c r="I106" s="21"/>
      <c r="J106" s="20"/>
      <c r="K106" s="21"/>
      <c r="N106" s="17"/>
      <c r="O106" s="19">
        <v>10.023</v>
      </c>
      <c r="P106" s="19">
        <v>7.7424999999999997</v>
      </c>
      <c r="Q106" s="19">
        <v>1.0725</v>
      </c>
      <c r="R106" s="19">
        <v>0.32150000000000001</v>
      </c>
      <c r="S106" s="19">
        <v>0.17599999999999999</v>
      </c>
    </row>
    <row r="107" spans="1:20" x14ac:dyDescent="0.25">
      <c r="A107" s="4"/>
      <c r="N107" s="17"/>
    </row>
    <row r="108" spans="1:20" x14ac:dyDescent="0.25">
      <c r="A108" s="4"/>
      <c r="C108" s="32"/>
      <c r="N108" s="17"/>
      <c r="T108" s="38"/>
    </row>
    <row r="109" spans="1:20" x14ac:dyDescent="0.25">
      <c r="A109" s="4"/>
      <c r="N109" s="17"/>
      <c r="T109" s="16"/>
    </row>
    <row r="110" spans="1:20" x14ac:dyDescent="0.25">
      <c r="A110" s="4"/>
      <c r="N110" s="17"/>
    </row>
    <row r="111" spans="1:20" x14ac:dyDescent="0.25">
      <c r="A111" s="4"/>
      <c r="N111" s="17"/>
    </row>
    <row r="65532" spans="2:2" x14ac:dyDescent="0.25">
      <c r="B65532" s="16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I1" workbookViewId="0">
      <selection activeCell="O7" sqref="O7"/>
    </sheetView>
  </sheetViews>
  <sheetFormatPr defaultRowHeight="13.2" x14ac:dyDescent="0.25"/>
  <sheetData>
    <row r="1" spans="1:19" x14ac:dyDescent="0.25">
      <c r="A1" t="s">
        <v>0</v>
      </c>
    </row>
    <row r="2" spans="1:19" x14ac:dyDescent="0.25">
      <c r="A2" t="s">
        <v>2</v>
      </c>
      <c r="M2" t="s">
        <v>3</v>
      </c>
    </row>
    <row r="3" spans="1:19" x14ac:dyDescent="0.25">
      <c r="A3" t="s">
        <v>6</v>
      </c>
      <c r="M3" t="s">
        <v>7</v>
      </c>
      <c r="N3" t="s">
        <v>7</v>
      </c>
      <c r="P3" t="s">
        <v>8</v>
      </c>
    </row>
    <row r="4" spans="1:19" x14ac:dyDescent="0.25">
      <c r="A4" t="s">
        <v>12</v>
      </c>
      <c r="D4" t="s">
        <v>13</v>
      </c>
      <c r="H4" t="s">
        <v>14</v>
      </c>
      <c r="J4" t="s">
        <v>15</v>
      </c>
      <c r="M4" t="s">
        <v>16</v>
      </c>
      <c r="N4" t="s">
        <v>16</v>
      </c>
      <c r="P4" t="s">
        <v>17</v>
      </c>
    </row>
    <row r="5" spans="1:19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26</v>
      </c>
      <c r="J5" t="s">
        <v>27</v>
      </c>
      <c r="K5" t="s">
        <v>26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</row>
    <row r="7" spans="1:19" x14ac:dyDescent="0.25">
      <c r="A7" s="6" t="s">
        <v>49</v>
      </c>
      <c r="B7" s="7" t="s">
        <v>50</v>
      </c>
      <c r="C7" s="5" t="s">
        <v>51</v>
      </c>
      <c r="D7" s="8" t="s">
        <v>52</v>
      </c>
      <c r="E7" s="8" t="s">
        <v>53</v>
      </c>
      <c r="F7" s="9" t="s">
        <v>54</v>
      </c>
      <c r="G7" s="10" t="s">
        <v>55</v>
      </c>
      <c r="H7" s="11" t="s">
        <v>56</v>
      </c>
      <c r="I7" s="5" t="s">
        <v>57</v>
      </c>
      <c r="J7" s="11" t="s">
        <v>58</v>
      </c>
      <c r="K7" s="5" t="s">
        <v>59</v>
      </c>
      <c r="L7" s="5" t="s">
        <v>60</v>
      </c>
      <c r="M7" s="12" t="s">
        <v>61</v>
      </c>
      <c r="N7" s="13" t="s">
        <v>62</v>
      </c>
      <c r="O7" s="5" t="s">
        <v>81</v>
      </c>
      <c r="P7" s="12" t="s">
        <v>63</v>
      </c>
      <c r="Q7" s="14" t="s">
        <v>64</v>
      </c>
      <c r="R7" s="14" t="s">
        <v>65</v>
      </c>
      <c r="S7" s="14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"/>
  <sheetViews>
    <sheetView topLeftCell="A10" workbookViewId="0">
      <selection activeCell="F31" sqref="F31"/>
    </sheetView>
  </sheetViews>
  <sheetFormatPr defaultRowHeight="13.2" x14ac:dyDescent="0.25"/>
  <sheetData>
    <row r="2" spans="1:1" x14ac:dyDescent="0.25">
      <c r="A2" s="4">
        <v>42688</v>
      </c>
    </row>
    <row r="4" spans="1:1" x14ac:dyDescent="0.25">
      <c r="A4" s="5" t="s">
        <v>46</v>
      </c>
    </row>
    <row r="5" spans="1:1" x14ac:dyDescent="0.25">
      <c r="A5" s="5" t="s">
        <v>47</v>
      </c>
    </row>
    <row r="6" spans="1:1" x14ac:dyDescent="0.25">
      <c r="A6" s="5" t="s">
        <v>48</v>
      </c>
    </row>
    <row r="7" spans="1:1" x14ac:dyDescent="0.25">
      <c r="A7" s="5" t="s">
        <v>42</v>
      </c>
    </row>
    <row r="8" spans="1:1" x14ac:dyDescent="0.25">
      <c r="A8" s="5" t="s">
        <v>43</v>
      </c>
    </row>
    <row r="9" spans="1:1" x14ac:dyDescent="0.25">
      <c r="A9" s="5" t="s">
        <v>44</v>
      </c>
    </row>
    <row r="11" spans="1:1" x14ac:dyDescent="0.25">
      <c r="A11" s="5" t="s">
        <v>45</v>
      </c>
    </row>
    <row r="14" spans="1:1" x14ac:dyDescent="0.25">
      <c r="A14" s="17" t="s">
        <v>67</v>
      </c>
    </row>
    <row r="16" spans="1:1" x14ac:dyDescent="0.25">
      <c r="A16" s="5" t="s">
        <v>68</v>
      </c>
    </row>
    <row r="17" spans="1:1" x14ac:dyDescent="0.25">
      <c r="A17" s="5" t="s">
        <v>70</v>
      </c>
    </row>
    <row r="18" spans="1:1" x14ac:dyDescent="0.25">
      <c r="A18" s="5" t="s">
        <v>47</v>
      </c>
    </row>
    <row r="19" spans="1:1" x14ac:dyDescent="0.25">
      <c r="A19" s="5" t="s">
        <v>69</v>
      </c>
    </row>
    <row r="21" spans="1:1" x14ac:dyDescent="0.25">
      <c r="A21" s="17" t="s">
        <v>73</v>
      </c>
    </row>
    <row r="23" spans="1:1" x14ac:dyDescent="0.25">
      <c r="A23" s="5" t="s">
        <v>74</v>
      </c>
    </row>
    <row r="25" spans="1:1" x14ac:dyDescent="0.25">
      <c r="A25" s="17" t="s">
        <v>75</v>
      </c>
    </row>
    <row r="27" spans="1:1" x14ac:dyDescent="0.25">
      <c r="A27" s="5" t="s">
        <v>76</v>
      </c>
    </row>
    <row r="28" spans="1:1" x14ac:dyDescent="0.25">
      <c r="A28" t="s">
        <v>77</v>
      </c>
    </row>
    <row r="30" spans="1:1" ht="14.4" x14ac:dyDescent="0.25">
      <c r="A30" s="39" t="s">
        <v>78</v>
      </c>
    </row>
    <row r="31" spans="1:1" ht="14.4" x14ac:dyDescent="0.25">
      <c r="A31" s="39" t="s">
        <v>79</v>
      </c>
    </row>
    <row r="32" spans="1:1" x14ac:dyDescent="0.25">
      <c r="A32" s="5"/>
    </row>
    <row r="33" spans="1:1" x14ac:dyDescent="0.25">
      <c r="A33" s="5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2002669_chlsum_original</vt:lpstr>
      <vt:lpstr>2002669_chlsum_edited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Steele, Reid</cp:lastModifiedBy>
  <dcterms:created xsi:type="dcterms:W3CDTF">2002-12-13T14:39:47Z</dcterms:created>
  <dcterms:modified xsi:type="dcterms:W3CDTF">2020-08-12T14:01:03Z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2020-07-08T16:47:53Z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e500618f-132f-4c45-b05f-0000db3a48d8</vt:lpwstr>
  </property>
</Properties>
</file>