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1310"/>
  </bookViews>
  <sheets>
    <sheet name="Data" sheetId="1" r:id="rId1"/>
    <sheet name="BPC Inputs" sheetId="2" r:id="rId2"/>
    <sheet name="Sheet3" sheetId="3" r:id="rId3"/>
  </sheets>
  <definedNames>
    <definedName name="__FPMExcelClient_CellBasedFunctionStatus" localSheetId="1" hidden="1">"1_1_2_2_2"</definedName>
    <definedName name="__FPMExcelClient_CellBasedFunctionStatus" localSheetId="0" hidden="1">"1_1_2_2_2"</definedName>
    <definedName name="__FPMExcelClient_RefreshTime" localSheetId="1">636111835369954000</definedName>
    <definedName name="__FPMExcelClient_RefreshTime" localSheetId="0">636111830376564000</definedName>
  </definedNames>
  <calcPr calcId="145621"/>
</workbook>
</file>

<file path=xl/calcChain.xml><?xml version="1.0" encoding="utf-8"?>
<calcChain xmlns="http://schemas.openxmlformats.org/spreadsheetml/2006/main">
  <c r="A1" i="1" l="1"/>
  <c r="B1" i="1"/>
  <c r="C1" i="1"/>
  <c r="D1" i="1"/>
  <c r="D1" i="2" l="1"/>
  <c r="C19" i="2"/>
  <c r="B2" i="1" l="1"/>
  <c r="B19" i="2"/>
  <c r="C27" i="2"/>
  <c r="C29" i="2"/>
  <c r="C24" i="2"/>
  <c r="B21" i="2"/>
  <c r="B25" i="2"/>
  <c r="B28" i="2"/>
  <c r="C25" i="2"/>
  <c r="C28" i="2"/>
  <c r="B26" i="2"/>
  <c r="C31" i="2"/>
  <c r="C20" i="2"/>
  <c r="C22" i="2"/>
  <c r="B23" i="2"/>
  <c r="B31" i="2"/>
  <c r="B20" i="2"/>
  <c r="C21" i="2"/>
  <c r="B27" i="2"/>
  <c r="B30" i="2"/>
  <c r="C30" i="2"/>
  <c r="C23" i="2"/>
  <c r="C26" i="2"/>
  <c r="B29" i="2"/>
  <c r="B24" i="2"/>
  <c r="B22" i="2"/>
  <c r="A2" i="1" l="1"/>
  <c r="D19" i="2"/>
  <c r="A5" i="1"/>
  <c r="A9" i="1"/>
  <c r="A3" i="1"/>
  <c r="A11" i="1"/>
  <c r="A7" i="1"/>
  <c r="A13" i="1"/>
  <c r="A14" i="1"/>
  <c r="A8" i="1"/>
  <c r="A12" i="1"/>
  <c r="A10" i="1"/>
  <c r="A6" i="1"/>
  <c r="A4" i="1"/>
  <c r="B9" i="1"/>
  <c r="B11" i="1"/>
  <c r="B5" i="1"/>
  <c r="B7" i="1"/>
  <c r="B6" i="1"/>
  <c r="B8" i="1"/>
  <c r="B3" i="1"/>
  <c r="B12" i="1"/>
  <c r="B13" i="1"/>
  <c r="B4" i="1"/>
  <c r="B14" i="1"/>
  <c r="B10" i="1"/>
  <c r="E19" i="2"/>
  <c r="D2" i="1" s="1"/>
  <c r="C2" i="1"/>
  <c r="D22" i="2"/>
  <c r="D26" i="2"/>
  <c r="D20" i="2"/>
  <c r="D28" i="2"/>
  <c r="D24" i="2"/>
  <c r="D30" i="2"/>
  <c r="D31" i="2"/>
  <c r="D25" i="2"/>
  <c r="D29" i="2"/>
  <c r="D27" i="2"/>
  <c r="D23" i="2"/>
  <c r="D21" i="2"/>
  <c r="E23" i="2" l="1"/>
  <c r="D6" i="1" s="1"/>
  <c r="C6" i="1"/>
  <c r="E31" i="2"/>
  <c r="D14" i="1" s="1"/>
  <c r="C14" i="1"/>
  <c r="E20" i="2"/>
  <c r="D3" i="1" s="1"/>
  <c r="C3" i="1"/>
  <c r="E27" i="2"/>
  <c r="D10" i="1" s="1"/>
  <c r="C10" i="1"/>
  <c r="E30" i="2"/>
  <c r="D13" i="1" s="1"/>
  <c r="C13" i="1"/>
  <c r="E26" i="2"/>
  <c r="D9" i="1" s="1"/>
  <c r="C9" i="1"/>
  <c r="E29" i="2"/>
  <c r="D12" i="1" s="1"/>
  <c r="C12" i="1"/>
  <c r="E24" i="2"/>
  <c r="D7" i="1" s="1"/>
  <c r="C7" i="1"/>
  <c r="E22" i="2"/>
  <c r="D5" i="1" s="1"/>
  <c r="C5" i="1"/>
  <c r="E21" i="2"/>
  <c r="D4" i="1" s="1"/>
  <c r="C4" i="1"/>
  <c r="E25" i="2"/>
  <c r="D8" i="1" s="1"/>
  <c r="C8" i="1"/>
  <c r="E28" i="2"/>
  <c r="D11" i="1" s="1"/>
  <c r="C11" i="1"/>
</calcChain>
</file>

<file path=xl/sharedStrings.xml><?xml version="1.0" encoding="utf-8"?>
<sst xmlns="http://schemas.openxmlformats.org/spreadsheetml/2006/main" count="27" uniqueCount="25">
  <si>
    <t>May</t>
  </si>
  <si>
    <t>Total</t>
  </si>
  <si>
    <t>Budgeting</t>
  </si>
  <si>
    <t>ADJ_LOGIC</t>
  </si>
  <si>
    <t>AMV_REV</t>
  </si>
  <si>
    <t>Periodic</t>
  </si>
  <si>
    <t>YTD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</si>
  <si>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</si>
  <si>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</si>
  <si>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</si>
  <si>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</si>
  <si>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</si>
  <si>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</si>
  <si>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</si>
  <si>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</si>
  <si>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</si>
  <si>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</si>
  <si>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</si>
  <si>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FCST</t>
  </si>
  <si>
    <t>BUDGET</t>
  </si>
  <si>
    <t>ACTUAL</t>
  </si>
  <si>
    <t>0001_CONSULTING</t>
  </si>
  <si>
    <t>backlog</t>
  </si>
  <si>
    <t>$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</si>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</sst>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,,;\(0.0,,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2.75" x14ac:dyDescent="0.2"/>
  <cols>
    <col min="1" max="2" width="11.140625" bestFit="1" customWidth="1"/>
    <col min="3" max="3" width="10.140625" bestFit="1" customWidth="1"/>
    <col min="4" max="4" width="7.85546875" bestFit="1" customWidth="1"/>
  </cols>
  <sheetData>
    <row r="1" spans="1:4" x14ac:dyDescent="0.2">
      <c r="A1" s="3" t="str">
        <f>'BPC Inputs'!B18</f>
        <v>FCST</v>
      </c>
      <c r="B1" s="3" t="str">
        <f>'BPC Inputs'!C18</f>
        <v>BUDGET</v>
      </c>
      <c r="C1" s="3" t="str">
        <f>'BPC Inputs'!D18</f>
        <v>$</v>
      </c>
      <c r="D1" s="3" t="str">
        <f>'BPC Inputs'!E18</f>
        <v>%</v>
      </c>
    </row>
    <row r="2" spans="1:4" x14ac:dyDescent="0.2">
      <c r="A2" s="5">
        <f ca="1">'BPC Inputs'!B19</f>
        <v>3438806.9</v>
      </c>
      <c r="B2" s="5">
        <f ca="1">'BPC Inputs'!C19</f>
        <v>3671370.81</v>
      </c>
      <c r="C2" s="5">
        <f ca="1">'BPC Inputs'!D19</f>
        <v>-232563.91000000015</v>
      </c>
      <c r="D2" s="4">
        <f ca="1">'BPC Inputs'!E19</f>
        <v>-6.3345252232911917E-2</v>
      </c>
    </row>
    <row r="3" spans="1:4" x14ac:dyDescent="0.2">
      <c r="A3" s="5">
        <f ca="1">'BPC Inputs'!B20</f>
        <v>7859808.0099999998</v>
      </c>
      <c r="B3" s="5">
        <f ca="1">'BPC Inputs'!C20</f>
        <v>8500146.6865345109</v>
      </c>
      <c r="C3" s="5">
        <f ca="1">'BPC Inputs'!D20</f>
        <v>-640338.67653451115</v>
      </c>
      <c r="D3" s="4">
        <f ca="1">'BPC Inputs'!E20</f>
        <v>-7.5332661911458806E-2</v>
      </c>
    </row>
    <row r="4" spans="1:4" x14ac:dyDescent="0.2">
      <c r="A4" s="5">
        <f ca="1">'BPC Inputs'!B21</f>
        <v>15177335.33</v>
      </c>
      <c r="B4" s="5">
        <f ca="1">'BPC Inputs'!C21</f>
        <v>12806696.344816601</v>
      </c>
      <c r="C4" s="5">
        <f ca="1">'BPC Inputs'!D21</f>
        <v>2370638.9851833992</v>
      </c>
      <c r="D4" s="4">
        <f ca="1">'BPC Inputs'!E21</f>
        <v>0.18510933041235844</v>
      </c>
    </row>
    <row r="5" spans="1:4" x14ac:dyDescent="0.2">
      <c r="A5" s="5">
        <f ca="1">'BPC Inputs'!B22</f>
        <v>12049343.300000001</v>
      </c>
      <c r="B5" s="5">
        <f ca="1">'BPC Inputs'!C22</f>
        <v>11570179.175423799</v>
      </c>
      <c r="C5" s="5">
        <f ca="1">'BPC Inputs'!D22</f>
        <v>479164.12457620166</v>
      </c>
      <c r="D5" s="4">
        <f ca="1">'BPC Inputs'!E22</f>
        <v>4.1413716876052664E-2</v>
      </c>
    </row>
    <row r="6" spans="1:4" x14ac:dyDescent="0.2">
      <c r="A6" s="5">
        <f ca="1">'BPC Inputs'!B23</f>
        <v>14745996.039999999</v>
      </c>
      <c r="B6" s="5">
        <f ca="1">'BPC Inputs'!C23</f>
        <v>11866319.6027386</v>
      </c>
      <c r="C6" s="5">
        <f ca="1">'BPC Inputs'!D23</f>
        <v>2879676.4372613989</v>
      </c>
      <c r="D6" s="4">
        <f ca="1">'BPC Inputs'!E23</f>
        <v>0.24267646023934877</v>
      </c>
    </row>
    <row r="7" spans="1:4" x14ac:dyDescent="0.2">
      <c r="A7" s="5">
        <f ca="1">'BPC Inputs'!B24</f>
        <v>14591641.550000001</v>
      </c>
      <c r="B7" s="5">
        <f ca="1">'BPC Inputs'!C24</f>
        <v>15264488.205233701</v>
      </c>
      <c r="C7" s="5">
        <f ca="1">'BPC Inputs'!D24</f>
        <v>-672846.65523369983</v>
      </c>
      <c r="D7" s="4">
        <f ca="1">'BPC Inputs'!E24</f>
        <v>-4.4079214853924971E-2</v>
      </c>
    </row>
    <row r="8" spans="1:4" x14ac:dyDescent="0.2">
      <c r="A8" s="5">
        <f ca="1">'BPC Inputs'!B25</f>
        <v>10385112.59</v>
      </c>
      <c r="B8" s="5">
        <f ca="1">'BPC Inputs'!C25</f>
        <v>12165347.642562401</v>
      </c>
      <c r="C8" s="5">
        <f ca="1">'BPC Inputs'!D25</f>
        <v>-1780235.0525624007</v>
      </c>
      <c r="D8" s="4">
        <f ca="1">'BPC Inputs'!E25</f>
        <v>-0.14633655402776702</v>
      </c>
    </row>
    <row r="9" spans="1:4" x14ac:dyDescent="0.2">
      <c r="A9" s="5">
        <f ca="1">'BPC Inputs'!B26</f>
        <v>11658531.16</v>
      </c>
      <c r="B9" s="5">
        <f ca="1">'BPC Inputs'!C26</f>
        <v>12863281.320740899</v>
      </c>
      <c r="C9" s="5">
        <f ca="1">'BPC Inputs'!D26</f>
        <v>-1204750.1607408989</v>
      </c>
      <c r="D9" s="4">
        <f ca="1">'BPC Inputs'!E26</f>
        <v>-9.3658074537975491E-2</v>
      </c>
    </row>
    <row r="10" spans="1:4" x14ac:dyDescent="0.2">
      <c r="A10" s="5">
        <f ca="1">'BPC Inputs'!B27</f>
        <v>26152015.816716999</v>
      </c>
      <c r="B10" s="5">
        <f ca="1">'BPC Inputs'!C27</f>
        <v>16385060.4124438</v>
      </c>
      <c r="C10" s="5">
        <f ca="1">'BPC Inputs'!D27</f>
        <v>9766955.4042731989</v>
      </c>
      <c r="D10" s="4">
        <f ca="1">'BPC Inputs'!E27</f>
        <v>0.59608906884808222</v>
      </c>
    </row>
    <row r="11" spans="1:4" x14ac:dyDescent="0.2">
      <c r="A11" s="5">
        <f ca="1">'BPC Inputs'!B28</f>
        <v>23407856.594243001</v>
      </c>
      <c r="B11" s="5">
        <f ca="1">'BPC Inputs'!C28</f>
        <v>13341702.7147438</v>
      </c>
      <c r="C11" s="5">
        <f ca="1">'BPC Inputs'!D28</f>
        <v>10066153.879499201</v>
      </c>
      <c r="D11" s="4">
        <f ca="1">'BPC Inputs'!E28</f>
        <v>0.75448794615811521</v>
      </c>
    </row>
    <row r="12" spans="1:4" x14ac:dyDescent="0.2">
      <c r="A12" s="5">
        <f ca="1">'BPC Inputs'!B29</f>
        <v>19059984.717831001</v>
      </c>
      <c r="B12" s="5">
        <f ca="1">'BPC Inputs'!C29</f>
        <v>13338842.171879901</v>
      </c>
      <c r="C12" s="5">
        <f ca="1">'BPC Inputs'!D29</f>
        <v>5721142.5459511001</v>
      </c>
      <c r="D12" s="4">
        <f ca="1">'BPC Inputs'!E29</f>
        <v>0.42890848187798858</v>
      </c>
    </row>
    <row r="13" spans="1:4" x14ac:dyDescent="0.2">
      <c r="A13" s="5">
        <f ca="1">'BPC Inputs'!B30</f>
        <v>25357440.493879002</v>
      </c>
      <c r="B13" s="5">
        <f ca="1">'BPC Inputs'!C30</f>
        <v>17660162.2966667</v>
      </c>
      <c r="C13" s="5">
        <f ca="1">'BPC Inputs'!D30</f>
        <v>7697278.1972123012</v>
      </c>
      <c r="D13" s="4">
        <f ca="1">'BPC Inputs'!E30</f>
        <v>0.43585546202285685</v>
      </c>
    </row>
    <row r="14" spans="1:4" x14ac:dyDescent="0.2">
      <c r="A14" s="5">
        <f ca="1">'BPC Inputs'!B31</f>
        <v>183883872.50266999</v>
      </c>
      <c r="B14" s="5">
        <f ca="1">'BPC Inputs'!C31</f>
        <v>149433597.38378501</v>
      </c>
      <c r="C14" s="5">
        <f ca="1">'BPC Inputs'!D31</f>
        <v>34450275.118884981</v>
      </c>
      <c r="D14" s="4">
        <f ca="1">'BPC Inputs'!E31</f>
        <v>0.23053902015359745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B18" sqref="B18:E31"/>
    </sheetView>
  </sheetViews>
  <sheetFormatPr defaultRowHeight="12.75" x14ac:dyDescent="0.2"/>
  <cols>
    <col min="1" max="5" width="21.42578125" customWidth="1"/>
    <col min="6" max="6" width="11.85546875" customWidth="1"/>
    <col min="7" max="16" width="8.42578125" customWidth="1"/>
  </cols>
  <sheetData>
    <row r="1" spans="1:16" x14ac:dyDescent="0.2">
      <c r="A1" s="1" t="s">
        <v>2</v>
      </c>
      <c r="B1" s="1" t="s">
        <v>3</v>
      </c>
      <c r="C1" s="1" t="s">
        <v>4</v>
      </c>
      <c r="D1" s="1">
        <f ca="1">YEAR(NOW())</f>
        <v>2016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21</v>
      </c>
      <c r="B2" s="1" t="s">
        <v>18</v>
      </c>
      <c r="C2" s="1"/>
      <c r="D2" s="1" t="s">
        <v>5</v>
      </c>
      <c r="E2" s="1"/>
      <c r="F2" s="1"/>
      <c r="G2" s="1"/>
      <c r="H2" s="1"/>
      <c r="I2" s="1"/>
    </row>
    <row r="3" spans="1:16" x14ac:dyDescent="0.2">
      <c r="A3" s="1"/>
      <c r="B3" s="1" t="s">
        <v>19</v>
      </c>
      <c r="C3" s="1"/>
      <c r="D3" s="1" t="s">
        <v>6</v>
      </c>
      <c r="E3" s="1"/>
      <c r="F3" s="1"/>
      <c r="G3" s="1"/>
      <c r="H3" s="1"/>
      <c r="I3" s="1"/>
    </row>
    <row r="4" spans="1:16" x14ac:dyDescent="0.2">
      <c r="A4" s="1"/>
      <c r="B4" s="1" t="s">
        <v>20</v>
      </c>
      <c r="C4" s="1"/>
      <c r="D4" s="1"/>
      <c r="E4" s="1"/>
      <c r="F4" s="1"/>
      <c r="G4" s="1"/>
      <c r="H4" s="1"/>
      <c r="I4" s="1"/>
    </row>
    <row r="5" spans="1:16" x14ac:dyDescent="0.2">
      <c r="A5" s="1"/>
      <c r="B5" s="1" t="s">
        <v>22</v>
      </c>
      <c r="C5" s="1"/>
      <c r="D5" s="1"/>
      <c r="E5" s="1"/>
      <c r="F5" s="1"/>
      <c r="G5" s="1"/>
      <c r="H5" s="1"/>
      <c r="I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6" x14ac:dyDescent="0.2">
      <c r="A13" s="1"/>
      <c r="B13" s="1"/>
      <c r="C13" s="1"/>
      <c r="D13" s="1"/>
      <c r="F13" s="1"/>
      <c r="G13" s="1"/>
      <c r="H13" s="1"/>
      <c r="I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B18" s="3" t="s">
        <v>18</v>
      </c>
      <c r="C18" s="3" t="s">
        <v>19</v>
      </c>
      <c r="D18" s="3" t="s">
        <v>23</v>
      </c>
      <c r="E18" s="3" t="s">
        <v>24</v>
      </c>
      <c r="F18" s="2"/>
    </row>
    <row r="19" spans="1:9" x14ac:dyDescent="0.2">
      <c r="A19" t="s">
        <v>7</v>
      </c>
      <c r="B19" s="2">
        <f ca="1">_xll.EPMRetrieveData($A$1, $B$1, $A$2, $B$2, $C$1, $D$1&amp;"."&amp;$A19, $D$2)</f>
        <v>3438806.9</v>
      </c>
      <c r="C19" s="2">
        <f ca="1">_xll.EPMRetrieveData($A$1, $B$1, $A$2, $B$3, $C$1, $D$1&amp;"."&amp;$A19, $D$2)</f>
        <v>3671370.81</v>
      </c>
      <c r="D19" s="2">
        <f ca="1">B19-C19</f>
        <v>-232563.91000000015</v>
      </c>
      <c r="E19" s="4">
        <f ca="1">D19/C19</f>
        <v>-6.3345252232911917E-2</v>
      </c>
    </row>
    <row r="20" spans="1:9" x14ac:dyDescent="0.2">
      <c r="A20" t="s">
        <v>8</v>
      </c>
      <c r="B20" s="2">
        <f ca="1">_xll.EPMRetrieveData($A$1, $B$1, $A$2, $B$2, $C$1, $D$1&amp;"."&amp;$A20, $D$2)</f>
        <v>7859808.0099999998</v>
      </c>
      <c r="C20" s="2">
        <f ca="1">_xll.EPMRetrieveData($A$1, $B$1, $A$2, $B$3, $C$1, $D$1&amp;"."&amp;$A20, $D$2)</f>
        <v>8500146.6865345109</v>
      </c>
      <c r="D20" s="2">
        <f t="shared" ref="D20:D31" ca="1" si="0">B20-C20</f>
        <v>-640338.67653451115</v>
      </c>
      <c r="E20" s="4">
        <f t="shared" ref="E20:E31" ca="1" si="1">D20/C20</f>
        <v>-7.5332661911458806E-2</v>
      </c>
    </row>
    <row r="21" spans="1:9" x14ac:dyDescent="0.2">
      <c r="A21" t="s">
        <v>9</v>
      </c>
      <c r="B21" s="2">
        <f ca="1">_xll.EPMRetrieveData($A$1, $B$1, $A$2, $B$2, $C$1, $D$1&amp;"."&amp;$A21, $D$2)</f>
        <v>15177335.33</v>
      </c>
      <c r="C21" s="2">
        <f ca="1">_xll.EPMRetrieveData($A$1, $B$1, $A$2, $B$3, $C$1, $D$1&amp;"."&amp;$A21, $D$2)</f>
        <v>12806696.344816601</v>
      </c>
      <c r="D21" s="2">
        <f t="shared" ca="1" si="0"/>
        <v>2370638.9851833992</v>
      </c>
      <c r="E21" s="4">
        <f t="shared" ca="1" si="1"/>
        <v>0.18510933041235844</v>
      </c>
    </row>
    <row r="22" spans="1:9" x14ac:dyDescent="0.2">
      <c r="A22" t="s">
        <v>10</v>
      </c>
      <c r="B22" s="2">
        <f ca="1">_xll.EPMRetrieveData($A$1, $B$1, $A$2, $B$2, $C$1, $D$1&amp;"."&amp;$A22, $D$2)</f>
        <v>12049343.300000001</v>
      </c>
      <c r="C22" s="2">
        <f ca="1">_xll.EPMRetrieveData($A$1, $B$1, $A$2, $B$3, $C$1, $D$1&amp;"."&amp;$A22, $D$2)</f>
        <v>11570179.175423799</v>
      </c>
      <c r="D22" s="2">
        <f t="shared" ca="1" si="0"/>
        <v>479164.12457620166</v>
      </c>
      <c r="E22" s="4">
        <f t="shared" ca="1" si="1"/>
        <v>4.1413716876052664E-2</v>
      </c>
    </row>
    <row r="23" spans="1:9" x14ac:dyDescent="0.2">
      <c r="A23" t="s">
        <v>0</v>
      </c>
      <c r="B23" s="2">
        <f ca="1">_xll.EPMRetrieveData($A$1, $B$1, $A$2, $B$2, $C$1, $D$1&amp;"."&amp;$A23, $D$2)</f>
        <v>14745996.039999999</v>
      </c>
      <c r="C23" s="2">
        <f ca="1">_xll.EPMRetrieveData($A$1, $B$1, $A$2, $B$3, $C$1, $D$1&amp;"."&amp;$A23, $D$2)</f>
        <v>11866319.6027386</v>
      </c>
      <c r="D23" s="2">
        <f t="shared" ca="1" si="0"/>
        <v>2879676.4372613989</v>
      </c>
      <c r="E23" s="4">
        <f t="shared" ca="1" si="1"/>
        <v>0.24267646023934877</v>
      </c>
    </row>
    <row r="24" spans="1:9" x14ac:dyDescent="0.2">
      <c r="A24" t="s">
        <v>11</v>
      </c>
      <c r="B24" s="2">
        <f ca="1">_xll.EPMRetrieveData($A$1, $B$1, $A$2, $B$2, $C$1, $D$1&amp;"."&amp;$A24, $D$2)</f>
        <v>14591641.550000001</v>
      </c>
      <c r="C24" s="2">
        <f ca="1">_xll.EPMRetrieveData($A$1, $B$1, $A$2, $B$3, $C$1, $D$1&amp;"."&amp;$A24, $D$2)</f>
        <v>15264488.205233701</v>
      </c>
      <c r="D24" s="2">
        <f t="shared" ca="1" si="0"/>
        <v>-672846.65523369983</v>
      </c>
      <c r="E24" s="4">
        <f t="shared" ca="1" si="1"/>
        <v>-4.4079214853924971E-2</v>
      </c>
    </row>
    <row r="25" spans="1:9" x14ac:dyDescent="0.2">
      <c r="A25" t="s">
        <v>12</v>
      </c>
      <c r="B25" s="2">
        <f ca="1">_xll.EPMRetrieveData($A$1, $B$1, $A$2, $B$2, $C$1, $D$1&amp;"."&amp;$A25, $D$2)</f>
        <v>10385112.59</v>
      </c>
      <c r="C25" s="2">
        <f ca="1">_xll.EPMRetrieveData($A$1, $B$1, $A$2, $B$3, $C$1, $D$1&amp;"."&amp;$A25, $D$2)</f>
        <v>12165347.642562401</v>
      </c>
      <c r="D25" s="2">
        <f t="shared" ca="1" si="0"/>
        <v>-1780235.0525624007</v>
      </c>
      <c r="E25" s="4">
        <f t="shared" ca="1" si="1"/>
        <v>-0.14633655402776702</v>
      </c>
    </row>
    <row r="26" spans="1:9" x14ac:dyDescent="0.2">
      <c r="A26" t="s">
        <v>13</v>
      </c>
      <c r="B26" s="2">
        <f ca="1">_xll.EPMRetrieveData($A$1, $B$1, $A$2, $B$2, $C$1, $D$1&amp;"."&amp;$A26, $D$2)</f>
        <v>11658531.16</v>
      </c>
      <c r="C26" s="2">
        <f ca="1">_xll.EPMRetrieveData($A$1, $B$1, $A$2, $B$3, $C$1, $D$1&amp;"."&amp;$A26, $D$2)</f>
        <v>12863281.320740899</v>
      </c>
      <c r="D26" s="2">
        <f t="shared" ca="1" si="0"/>
        <v>-1204750.1607408989</v>
      </c>
      <c r="E26" s="4">
        <f t="shared" ca="1" si="1"/>
        <v>-9.3658074537975491E-2</v>
      </c>
    </row>
    <row r="27" spans="1:9" x14ac:dyDescent="0.2">
      <c r="A27" t="s">
        <v>14</v>
      </c>
      <c r="B27" s="2">
        <f ca="1">_xll.EPMRetrieveData($A$1, $B$1, $A$2, $B$2, $C$1, $D$1&amp;"."&amp;$A27, $D$2)</f>
        <v>26152015.816716999</v>
      </c>
      <c r="C27" s="2">
        <f ca="1">_xll.EPMRetrieveData($A$1, $B$1, $A$2, $B$3, $C$1, $D$1&amp;"."&amp;$A27, $D$2)</f>
        <v>16385060.4124438</v>
      </c>
      <c r="D27" s="2">
        <f t="shared" ca="1" si="0"/>
        <v>9766955.4042731989</v>
      </c>
      <c r="E27" s="4">
        <f t="shared" ca="1" si="1"/>
        <v>0.59608906884808222</v>
      </c>
    </row>
    <row r="28" spans="1:9" x14ac:dyDescent="0.2">
      <c r="A28" t="s">
        <v>15</v>
      </c>
      <c r="B28" s="2">
        <f ca="1">_xll.EPMRetrieveData($A$1, $B$1, $A$2, $B$2, $C$1, $D$1&amp;"."&amp;$A28, $D$2)</f>
        <v>23407856.594243001</v>
      </c>
      <c r="C28" s="2">
        <f ca="1">_xll.EPMRetrieveData($A$1, $B$1, $A$2, $B$3, $C$1, $D$1&amp;"."&amp;$A28, $D$2)</f>
        <v>13341702.7147438</v>
      </c>
      <c r="D28" s="2">
        <f t="shared" ca="1" si="0"/>
        <v>10066153.879499201</v>
      </c>
      <c r="E28" s="4">
        <f t="shared" ca="1" si="1"/>
        <v>0.75448794615811521</v>
      </c>
    </row>
    <row r="29" spans="1:9" x14ac:dyDescent="0.2">
      <c r="A29" t="s">
        <v>16</v>
      </c>
      <c r="B29" s="2">
        <f ca="1">_xll.EPMRetrieveData($A$1, $B$1, $A$2, $B$2, $C$1, $D$1&amp;"."&amp;$A29, $D$2)</f>
        <v>19059984.717831001</v>
      </c>
      <c r="C29" s="2">
        <f ca="1">_xll.EPMRetrieveData($A$1, $B$1, $A$2, $B$3, $C$1, $D$1&amp;"."&amp;$A29, $D$2)</f>
        <v>13338842.171879901</v>
      </c>
      <c r="D29" s="2">
        <f t="shared" ca="1" si="0"/>
        <v>5721142.5459511001</v>
      </c>
      <c r="E29" s="4">
        <f t="shared" ca="1" si="1"/>
        <v>0.42890848187798858</v>
      </c>
    </row>
    <row r="30" spans="1:9" x14ac:dyDescent="0.2">
      <c r="A30" t="s">
        <v>17</v>
      </c>
      <c r="B30" s="2">
        <f ca="1">_xll.EPMRetrieveData($A$1, $B$1, $A$2, $B$2, $C$1, $D$1&amp;"."&amp;$A30, $D$2)</f>
        <v>25357440.493879002</v>
      </c>
      <c r="C30" s="2">
        <f ca="1">_xll.EPMRetrieveData($A$1, $B$1, $A$2, $B$3, $C$1, $D$1&amp;"."&amp;$A30, $D$2)</f>
        <v>17660162.2966667</v>
      </c>
      <c r="D30" s="2">
        <f t="shared" ca="1" si="0"/>
        <v>7697278.1972123012</v>
      </c>
      <c r="E30" s="4">
        <f t="shared" ca="1" si="1"/>
        <v>0.43585546202285685</v>
      </c>
    </row>
    <row r="31" spans="1:9" x14ac:dyDescent="0.2">
      <c r="A31" t="s">
        <v>1</v>
      </c>
      <c r="B31" s="2">
        <f ca="1">_xll.EPMRetrieveData($A$1, $B$1, $A$2, $B$2, $C$1, $D$1&amp;"."&amp;$A31, $D$2)</f>
        <v>183883872.50266999</v>
      </c>
      <c r="C31" s="2">
        <f ca="1">_xll.EPMRetrieveData($A$1, $B$1, $A$2, $B$3, $C$1, $D$1&amp;"."&amp;$A31, $D$2)</f>
        <v>149433597.38378501</v>
      </c>
      <c r="D31" s="2">
        <f t="shared" ca="1" si="0"/>
        <v>34450275.118884981</v>
      </c>
      <c r="E31" s="4">
        <f t="shared" ca="1" si="1"/>
        <v>0.23053902015359745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BPC Inputs</vt:lpstr>
      <vt:lpstr>Sheet3</vt:lpstr>
    </vt:vector>
  </TitlesOfParts>
  <Company>VHA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tippawang,ty</dc:creator>
  <cp:lastModifiedBy>tippawang,ty</cp:lastModifiedBy>
  <dcterms:created xsi:type="dcterms:W3CDTF">2016-10-04T17:32:44Z</dcterms:created>
  <dcterms:modified xsi:type="dcterms:W3CDTF">2016-10-04T19:09:21Z</dcterms:modified>
</cp:coreProperties>
</file>