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ction" sheetId="1" r:id="rId3"/>
    <sheet state="visible" name="Matchs" sheetId="2" r:id="rId4"/>
    <sheet state="visible" name="Time" sheetId="3" r:id="rId5"/>
  </sheets>
  <definedNames/>
  <calcPr/>
</workbook>
</file>

<file path=xl/sharedStrings.xml><?xml version="1.0" encoding="utf-8"?>
<sst xmlns="http://schemas.openxmlformats.org/spreadsheetml/2006/main" count="104" uniqueCount="15">
  <si>
    <t>HARRIS</t>
  </si>
  <si>
    <t>Image</t>
  </si>
  <si>
    <t>BRISK</t>
  </si>
  <si>
    <t>FAST</t>
  </si>
  <si>
    <t>ORB</t>
  </si>
  <si>
    <t>AKAZE</t>
  </si>
  <si>
    <t>SIFT</t>
  </si>
  <si>
    <t>BRIEF</t>
  </si>
  <si>
    <t>FREAK</t>
  </si>
  <si>
    <t>MEAN</t>
  </si>
  <si>
    <t>-</t>
  </si>
  <si>
    <t>TOTAL P/ IMAGE</t>
  </si>
  <si>
    <t>j</t>
  </si>
  <si>
    <t>P/ MATCH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</si>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</sst>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30">
    <tableStyle count="4" pivot="0" name="Matchs-style">
      <tableStyleElement dxfId="2" type="headerRow"/>
      <tableStyleElement dxfId="3" type="firstRowStripe"/>
      <tableStyleElement dxfId="4" type="secondRowStripe"/>
      <tableStyleElement dxfId="5" type="totalRow"/>
    </tableStyle>
    <tableStyle count="3" pivot="0" name="Matchs-style 2">
      <tableStyleElement dxfId="6" type="headerRow"/>
      <tableStyleElement dxfId="3" type="firstRowStripe"/>
      <tableStyleElement dxfId="7" type="secondRowStripe"/>
    </tableStyle>
    <tableStyle count="3" pivot="0" name="Matchs-style 3">
      <tableStyleElement dxfId="8" type="headerRow"/>
      <tableStyleElement dxfId="3" type="firstRowStripe"/>
      <tableStyleElement dxfId="9" type="secondRowStripe"/>
    </tableStyle>
    <tableStyle count="3" pivot="0" name="Matchs-style 4">
      <tableStyleElement dxfId="10" type="headerRow"/>
      <tableStyleElement dxfId="3" type="firstRowStripe"/>
      <tableStyleElement dxfId="11" type="secondRowStripe"/>
    </tableStyle>
    <tableStyle count="3" pivot="0" name="Matchs-style 5">
      <tableStyleElement dxfId="12" type="headerRow"/>
      <tableStyleElement dxfId="3" type="firstRowStripe"/>
      <tableStyleElement dxfId="13" type="secondRowStripe"/>
    </tableStyle>
    <tableStyle count="3" pivot="0" name="Time-style">
      <tableStyleElement dxfId="8" type="headerRow"/>
      <tableStyleElement dxfId="3" type="firstRowStripe"/>
      <tableStyleElement dxfId="9" type="secondRowStripe"/>
    </tableStyle>
    <tableStyle count="3" pivot="0" name="Time-style 2">
      <tableStyleElement dxfId="8" type="headerRow"/>
      <tableStyleElement dxfId="3" type="firstRowStripe"/>
      <tableStyleElement dxfId="9" type="secondRowStripe"/>
    </tableStyle>
    <tableStyle count="2" pivot="0" name="Time-style 3">
      <tableStyleElement dxfId="9" type="firstRowStripe"/>
      <tableStyleElement dxfId="3" type="secondRowStripe"/>
    </tableStyle>
    <tableStyle count="3" pivot="0" name="Time-style 4">
      <tableStyleElement dxfId="14" type="headerRow"/>
      <tableStyleElement dxfId="3" type="firstRowStripe"/>
      <tableStyleElement dxfId="15" type="secondRowStripe"/>
    </tableStyle>
    <tableStyle count="2" pivot="0" name="Time-style 5">
      <tableStyleElement dxfId="16" type="firstRowStripe"/>
      <tableStyleElement dxfId="3" type="secondRowStripe"/>
    </tableStyle>
    <tableStyle count="2" pivot="0" name="Time-style 6">
      <tableStyleElement dxfId="4" type="firstRowStripe"/>
      <tableStyleElement dxfId="3" type="secondRowStripe"/>
    </tableStyle>
    <tableStyle count="3" pivot="0" name="Time-style 7">
      <tableStyleElement dxfId="2" type="headerRow"/>
      <tableStyleElement dxfId="3" type="firstRowStripe"/>
      <tableStyleElement dxfId="4" type="secondRowStripe"/>
    </tableStyle>
    <tableStyle count="3" pivot="0" name="Time-style 8">
      <tableStyleElement dxfId="17" type="headerRow"/>
      <tableStyleElement dxfId="3" type="firstRowStripe"/>
      <tableStyleElement dxfId="16" type="secondRowStripe"/>
    </tableStyle>
    <tableStyle count="3" pivot="0" name="Time-style 9">
      <tableStyleElement dxfId="14" type="headerRow"/>
      <tableStyleElement dxfId="3" type="firstRowStripe"/>
      <tableStyleElement dxfId="15" type="secondRowStripe"/>
    </tableStyle>
    <tableStyle count="3" pivot="0" name="Time-style 10">
      <tableStyleElement dxfId="17" type="headerRow"/>
      <tableStyleElement dxfId="3" type="firstRowStripe"/>
      <tableStyleElement dxfId="16" type="secondRowStripe"/>
    </tableStyle>
    <tableStyle count="3" pivot="0" name="Time-style 11">
      <tableStyleElement dxfId="8" type="headerRow"/>
      <tableStyleElement dxfId="3" type="firstRowStripe"/>
      <tableStyleElement dxfId="9" type="secondRowStripe"/>
    </tableStyle>
    <tableStyle count="3" pivot="0" name="Time-style 12">
      <tableStyleElement dxfId="12" type="headerRow"/>
      <tableStyleElement dxfId="3" type="firstRowStripe"/>
      <tableStyleElement dxfId="13" type="secondRowStripe"/>
    </tableStyle>
    <tableStyle count="3" pivot="0" name="Time-style 13">
      <tableStyleElement dxfId="6" type="headerRow"/>
      <tableStyleElement dxfId="3" type="firstRowStripe"/>
      <tableStyleElement dxfId="7" type="secondRowStripe"/>
    </tableStyle>
    <tableStyle count="3" pivot="0" name="Time-style 14">
      <tableStyleElement dxfId="12" type="headerRow"/>
      <tableStyleElement dxfId="3" type="firstRowStripe"/>
      <tableStyleElement dxfId="13" type="secondRowStripe"/>
    </tableStyle>
    <tableStyle count="2" pivot="0" name="Time-style 15">
      <tableStyleElement dxfId="13" type="firstRowStripe"/>
      <tableStyleElement dxfId="3" type="secondRowStripe"/>
    </tableStyle>
    <tableStyle count="3" pivot="0" name="Time-style 16">
      <tableStyleElement dxfId="14" type="headerRow"/>
      <tableStyleElement dxfId="3" type="firstRowStripe"/>
      <tableStyleElement dxfId="15" type="secondRowStripe"/>
    </tableStyle>
    <tableStyle count="3" pivot="0" name="Time-style 17">
      <tableStyleElement dxfId="6" type="headerRow"/>
      <tableStyleElement dxfId="3" type="firstRowStripe"/>
      <tableStyleElement dxfId="7" type="secondRowStripe"/>
    </tableStyle>
    <tableStyle count="3" pivot="0" name="Time-style 18">
      <tableStyleElement dxfId="2" type="headerRow"/>
      <tableStyleElement dxfId="3" type="firstRowStripe"/>
      <tableStyleElement dxfId="4" type="secondRowStripe"/>
    </tableStyle>
    <tableStyle count="3" pivot="0" name="Time-style 19">
      <tableStyleElement dxfId="14" type="headerRow"/>
      <tableStyleElement dxfId="3" type="firstRowStripe"/>
      <tableStyleElement dxfId="15" type="secondRowStripe"/>
    </tableStyle>
    <tableStyle count="2" pivot="0" name="Time-style 20">
      <tableStyleElement dxfId="15" type="firstRowStripe"/>
      <tableStyleElement dxfId="3" type="secondRowStripe"/>
    </tableStyle>
    <tableStyle count="2" pivot="0" name="Time-style 21">
      <tableStyleElement dxfId="7" type="firstRowStripe"/>
      <tableStyleElement dxfId="3" type="secondRowStripe"/>
    </tableStyle>
    <tableStyle count="3" pivot="0" name="Time-style 22">
      <tableStyleElement dxfId="6" type="headerRow"/>
      <tableStyleElement dxfId="3" type="firstRowStripe"/>
      <tableStyleElement dxfId="7" type="secondRowStripe"/>
    </tableStyle>
    <tableStyle count="3" pivot="0" name="Time-style 23">
      <tableStyleElement dxfId="12" type="headerRow"/>
      <tableStyleElement dxfId="3" type="firstRowStripe"/>
      <tableStyleElement dxfId="13" type="secondRowStripe"/>
    </tableStyle>
    <tableStyle count="2" pivot="0" name="Time-style 24">
      <tableStyleElement dxfId="16" type="firstRowStripe"/>
      <tableStyleElement dxfId="3" type="secondRowStripe"/>
    </tableStyle>
    <tableStyle count="3" pivot="0" name="Time-style 25">
      <tableStyleElement dxfId="17" type="headerRow"/>
      <tableStyleElement dxfId="3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Z2:Z15" displayName="Table_1" id="1">
  <tableColumns count="1">
    <tableColumn name="AKAZE" id="1"/>
  </tableColumns>
  <tableStyleInfo name="Matchs-style" showColumnStripes="0" showFirstColumn="1" showLastColumn="1" showRowStripes="1"/>
</table>
</file>

<file path=xl/tables/table10.xml><?xml version="1.0" encoding="utf-8"?>
<table xmlns="http://schemas.openxmlformats.org/spreadsheetml/2006/main" headerRowCount="0" ref="B101:C107" displayName="Table_10" id="10">
  <tableColumns count="2">
    <tableColumn name="Column1" id="1"/>
    <tableColumn name="Column2" id="2"/>
  </tableColumns>
  <tableStyleInfo name="Time-style 5" showColumnStripes="0" showFirstColumn="1" showLastColumn="1" showRowStripes="1"/>
</table>
</file>

<file path=xl/tables/table11.xml><?xml version="1.0" encoding="utf-8"?>
<table xmlns="http://schemas.openxmlformats.org/spreadsheetml/2006/main" headerRowCount="0" ref="L25:M43" displayName="Table_11" id="11">
  <tableColumns count="2">
    <tableColumn name="Column1" id="1"/>
    <tableColumn name="Column2" id="2"/>
  </tableColumns>
  <tableStyleInfo name="Time-style 6" showColumnStripes="0" showFirstColumn="1" showLastColumn="1" showRowStripes="1"/>
</table>
</file>

<file path=xl/tables/table12.xml><?xml version="1.0" encoding="utf-8"?>
<table xmlns="http://schemas.openxmlformats.org/spreadsheetml/2006/main" ref="L4:M22" displayName="Table_12" id="12">
  <tableColumns count="2">
    <tableColumn name="SIFT" id="1"/>
    <tableColumn name="BRISK" id="2"/>
  </tableColumns>
  <tableStyleInfo name="Time-style 7" showColumnStripes="0" showFirstColumn="1" showLastColumn="1" showRowStripes="1"/>
</table>
</file>

<file path=xl/tables/table13.xml><?xml version="1.0" encoding="utf-8"?>
<table xmlns="http://schemas.openxmlformats.org/spreadsheetml/2006/main" ref="B46:C64" displayName="Table_13" id="13">
  <tableColumns count="2">
    <tableColumn name="HARRIS" id="1"/>
    <tableColumn name="ORB" id="2"/>
  </tableColumns>
  <tableStyleInfo name="Time-style 8" showColumnStripes="0" showFirstColumn="1" showLastColumn="1" showRowStripes="1"/>
</table>
</file>

<file path=xl/tables/table14.xml><?xml version="1.0" encoding="utf-8"?>
<table xmlns="http://schemas.openxmlformats.org/spreadsheetml/2006/main" ref="J46:K64" displayName="Table_14" id="14">
  <tableColumns count="2">
    <tableColumn name="AKAZE" id="1"/>
    <tableColumn name="ORB" id="2"/>
  </tableColumns>
  <tableStyleInfo name="Time-style 9" showColumnStripes="0" showFirstColumn="1" showLastColumn="1" showRowStripes="1"/>
</table>
</file>

<file path=xl/tables/table15.xml><?xml version="1.0" encoding="utf-8"?>
<table xmlns="http://schemas.openxmlformats.org/spreadsheetml/2006/main" ref="B67:C85" displayName="Table_15" id="15">
  <tableColumns count="2">
    <tableColumn name="HARRIS" id="1"/>
    <tableColumn name="FREAK" id="2"/>
  </tableColumns>
  <tableStyleInfo name="Time-style 10" showColumnStripes="0" showFirstColumn="1" showLastColumn="1" showRowStripes="1"/>
</table>
</file>

<file path=xl/tables/table16.xml><?xml version="1.0" encoding="utf-8"?>
<table xmlns="http://schemas.openxmlformats.org/spreadsheetml/2006/main" ref="D67:E85" displayName="Table_16" id="16">
  <tableColumns count="2">
    <tableColumn name="FAST" id="1"/>
    <tableColumn name="FREAK" id="2"/>
  </tableColumns>
  <tableStyleInfo name="Time-style 11" showColumnStripes="0" showFirstColumn="1" showLastColumn="1" showRowStripes="1"/>
</table>
</file>

<file path=xl/tables/table17.xml><?xml version="1.0" encoding="utf-8"?>
<table xmlns="http://schemas.openxmlformats.org/spreadsheetml/2006/main" ref="F67:G85" displayName="Table_17" id="17">
  <tableColumns count="2">
    <tableColumn name="BRISK" id="1"/>
    <tableColumn name="FREAK" id="2"/>
  </tableColumns>
  <tableStyleInfo name="Time-style 12" showColumnStripes="0" showFirstColumn="1" showLastColumn="1" showRowStripes="1"/>
</table>
</file>

<file path=xl/tables/table18.xml><?xml version="1.0" encoding="utf-8"?>
<table xmlns="http://schemas.openxmlformats.org/spreadsheetml/2006/main" ref="H67:I85" displayName="Table_18" id="18">
  <tableColumns count="2">
    <tableColumn name="ORB" id="1"/>
    <tableColumn name="FREAK" id="2"/>
  </tableColumns>
  <tableStyleInfo name="Time-style 13" showColumnStripes="0" showFirstColumn="1" showLastColumn="1" showRowStripes="1"/>
</table>
</file>

<file path=xl/tables/table19.xml><?xml version="1.0" encoding="utf-8"?>
<table xmlns="http://schemas.openxmlformats.org/spreadsheetml/2006/main" headerRowCount="0" ref="F4:G22" displayName="Table_19" id="19">
  <tableColumns count="2">
    <tableColumn name="Column1" id="1"/>
    <tableColumn name="Column2" id="2"/>
  </tableColumns>
  <tableStyleInfo name="Time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T2:Y14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tch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F25:G43" displayName="Table_20" id="20">
  <tableColumns count="2">
    <tableColumn name="Column1" id="1"/>
    <tableColumn name="Column2" id="2"/>
  </tableColumns>
  <tableStyleInfo name="Time-style 15" showColumnStripes="0" showFirstColumn="1" showLastColumn="1" showRowStripes="1"/>
</table>
</file>

<file path=xl/tables/table21.xml><?xml version="1.0" encoding="utf-8"?>
<table xmlns="http://schemas.openxmlformats.org/spreadsheetml/2006/main" ref="J4:K22" displayName="Table_21" id="21">
  <tableColumns count="2">
    <tableColumn name="AKAZE" id="1"/>
    <tableColumn name="BRISK" id="2"/>
  </tableColumns>
  <tableStyleInfo name="Time-style 16" showColumnStripes="0" showFirstColumn="1" showLastColumn="1" showRowStripes="1"/>
</table>
</file>

<file path=xl/tables/table22.xml><?xml version="1.0" encoding="utf-8"?>
<table xmlns="http://schemas.openxmlformats.org/spreadsheetml/2006/main" ref="H4:I22" displayName="Table_22" id="22">
  <tableColumns count="2">
    <tableColumn name="ORB" id="1"/>
    <tableColumn name="BRISK" id="2"/>
  </tableColumns>
  <tableStyleInfo name="Time-style 17" showColumnStripes="0" showFirstColumn="1" showLastColumn="1" showRowStripes="1"/>
</table>
</file>

<file path=xl/tables/table23.xml><?xml version="1.0" encoding="utf-8"?>
<table xmlns="http://schemas.openxmlformats.org/spreadsheetml/2006/main" ref="L67:M85" displayName="Table_23" id="23">
  <tableColumns count="2">
    <tableColumn name="SIFT" id="1"/>
    <tableColumn name="FREAK" id="2"/>
  </tableColumns>
  <tableStyleInfo name="Time-style 18" showColumnStripes="0" showFirstColumn="1" showLastColumn="1" showRowStripes="1"/>
</table>
</file>

<file path=xl/tables/table24.xml><?xml version="1.0" encoding="utf-8"?>
<table xmlns="http://schemas.openxmlformats.org/spreadsheetml/2006/main" ref="J67:K85" displayName="Table_24" id="24">
  <tableColumns count="2">
    <tableColumn name="AKAZE" id="1"/>
    <tableColumn name="FREAK" id="2"/>
  </tableColumns>
  <tableStyleInfo name="Time-style 19" showColumnStripes="0" showFirstColumn="1" showLastColumn="1" showRowStripes="1"/>
</table>
</file>

<file path=xl/tables/table25.xml><?xml version="1.0" encoding="utf-8"?>
<table xmlns="http://schemas.openxmlformats.org/spreadsheetml/2006/main" headerRowCount="0" ref="J25:K43" displayName="Table_25" id="25">
  <tableColumns count="2">
    <tableColumn name="Column1" id="1"/>
    <tableColumn name="Column2" id="2"/>
  </tableColumns>
  <tableStyleInfo name="Time-style 20" showColumnStripes="0" showFirstColumn="1" showLastColumn="1" showRowStripes="1"/>
</table>
</file>

<file path=xl/tables/table26.xml><?xml version="1.0" encoding="utf-8"?>
<table xmlns="http://schemas.openxmlformats.org/spreadsheetml/2006/main" headerRowCount="0" ref="H25:I43" displayName="Table_26" id="26">
  <tableColumns count="2">
    <tableColumn name="Column1" id="1"/>
    <tableColumn name="Column2" id="2"/>
  </tableColumns>
  <tableStyleInfo name="Time-style 21" showColumnStripes="0" showFirstColumn="1" showLastColumn="1" showRowStripes="1"/>
</table>
</file>

<file path=xl/tables/table27.xml><?xml version="1.0" encoding="utf-8"?>
<table xmlns="http://schemas.openxmlformats.org/spreadsheetml/2006/main" headerRowCount="0" ref="H46:I64" displayName="Table_27" id="27">
  <tableColumns count="2">
    <tableColumn name="Column1" id="1"/>
    <tableColumn name="Column2" id="2"/>
  </tableColumns>
  <tableStyleInfo name="Time-style 2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ref="F46:G64" displayName="Table_28" id="28">
  <tableColumns count="2">
    <tableColumn name="BRISK" id="1"/>
    <tableColumn name="ORB" id="2"/>
  </tableColumns>
  <tableStyleInfo name="Time-style 23" showColumnStripes="0" showFirstColumn="1" showLastColumn="1" showRowStripes="1"/>
</table>
</file>

<file path=xl/tables/table29.xml><?xml version="1.0" encoding="utf-8"?>
<table xmlns="http://schemas.openxmlformats.org/spreadsheetml/2006/main" headerRowCount="0" ref="B25:C43" displayName="Table_29" id="29">
  <tableColumns count="2">
    <tableColumn name="Column1" id="1"/>
    <tableColumn name="Column2" id="2"/>
  </tableColumns>
  <tableStyleInfo name="Time-style 24" showColumnStripes="0" showFirstColumn="1" showLastColumn="1" showRowStripes="1"/>
</table>
</file>

<file path=xl/tables/table3.xml><?xml version="1.0" encoding="utf-8"?>
<table xmlns="http://schemas.openxmlformats.org/spreadsheetml/2006/main" headerRowCount="0" ref="B2:G14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tch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ref="B4:C22" displayName="Table_30" id="30">
  <tableColumns count="2">
    <tableColumn name="HARRIS" id="1"/>
    <tableColumn name="BRISK" id="2"/>
  </tableColumns>
  <tableStyleInfo name="Time-style 25" showColumnStripes="0" showFirstColumn="1" showLastColumn="1" showRowStripes="1"/>
</table>
</file>

<file path=xl/tables/table4.xml><?xml version="1.0" encoding="utf-8"?>
<table xmlns="http://schemas.openxmlformats.org/spreadsheetml/2006/main" headerRowCount="0" ref="H2:M14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tch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N2:S14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atch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D46:E64" displayName="Table_6" id="6">
  <tableColumns count="2">
    <tableColumn name="FAST" id="1"/>
    <tableColumn name="ORB" id="2"/>
  </tableColumns>
  <tableStyleInfo name="Time-style" showColumnStripes="0" showFirstColumn="1" showLastColumn="1" showRowStripes="1"/>
</table>
</file>

<file path=xl/tables/table7.xml><?xml version="1.0" encoding="utf-8"?>
<table xmlns="http://schemas.openxmlformats.org/spreadsheetml/2006/main" ref="D4:E22" displayName="Table_7" id="7">
  <tableColumns count="2">
    <tableColumn name="FAST" id="1"/>
    <tableColumn name="BRISK" id="2"/>
  </tableColumns>
  <tableStyleInfo name="Time-style 2" showColumnStripes="0" showFirstColumn="1" showLastColumn="1" showRowStripes="1"/>
</table>
</file>

<file path=xl/tables/table8.xml><?xml version="1.0" encoding="utf-8"?>
<table xmlns="http://schemas.openxmlformats.org/spreadsheetml/2006/main" headerRowCount="0" ref="D25:E43" displayName="Table_8" id="8">
  <tableColumns count="2">
    <tableColumn name="Column1" id="1"/>
    <tableColumn name="Column2" id="2"/>
  </tableColumns>
  <tableStyleInfo name="Time-style 3" showColumnStripes="0" showFirstColumn="1" showLastColumn="1" showRowStripes="1"/>
</table>
</file>

<file path=xl/tables/table9.xml><?xml version="1.0" encoding="utf-8"?>
<table xmlns="http://schemas.openxmlformats.org/spreadsheetml/2006/main" headerRowCount="0" ref="B89:C89" displayName="Table_9" id="9">
  <tableColumns count="2">
    <tableColumn name="Column1" id="1"/>
    <tableColumn name="Column2" id="2"/>
  </tableColumns>
  <tableStyleInfo name="Tim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42" Type="http://schemas.openxmlformats.org/officeDocument/2006/relationships/table" Target="../tables/table21.xml"/><Relationship Id="rId41" Type="http://schemas.openxmlformats.org/officeDocument/2006/relationships/table" Target="../tables/table20.xml"/><Relationship Id="rId44" Type="http://schemas.openxmlformats.org/officeDocument/2006/relationships/table" Target="../tables/table23.xml"/><Relationship Id="rId43" Type="http://schemas.openxmlformats.org/officeDocument/2006/relationships/table" Target="../tables/table22.xml"/><Relationship Id="rId46" Type="http://schemas.openxmlformats.org/officeDocument/2006/relationships/table" Target="../tables/table25.xml"/><Relationship Id="rId45" Type="http://schemas.openxmlformats.org/officeDocument/2006/relationships/table" Target="../tables/table24.xml"/><Relationship Id="rId1" Type="http://schemas.openxmlformats.org/officeDocument/2006/relationships/drawing" Target="../drawings/drawing3.xml"/><Relationship Id="rId48" Type="http://schemas.openxmlformats.org/officeDocument/2006/relationships/table" Target="../tables/table27.xml"/><Relationship Id="rId47" Type="http://schemas.openxmlformats.org/officeDocument/2006/relationships/table" Target="../tables/table26.xml"/><Relationship Id="rId28" Type="http://schemas.openxmlformats.org/officeDocument/2006/relationships/table" Target="../tables/table7.xml"/><Relationship Id="rId27" Type="http://schemas.openxmlformats.org/officeDocument/2006/relationships/table" Target="../tables/table6.xml"/><Relationship Id="rId49" Type="http://schemas.openxmlformats.org/officeDocument/2006/relationships/table" Target="../tables/table28.xml"/><Relationship Id="rId29" Type="http://schemas.openxmlformats.org/officeDocument/2006/relationships/table" Target="../tables/table8.xml"/><Relationship Id="rId51" Type="http://schemas.openxmlformats.org/officeDocument/2006/relationships/table" Target="../tables/table30.xml"/><Relationship Id="rId50" Type="http://schemas.openxmlformats.org/officeDocument/2006/relationships/table" Target="../tables/table2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35" Type="http://schemas.openxmlformats.org/officeDocument/2006/relationships/table" Target="../tables/table14.xml"/><Relationship Id="rId34" Type="http://schemas.openxmlformats.org/officeDocument/2006/relationships/table" Target="../tables/table13.xml"/><Relationship Id="rId37" Type="http://schemas.openxmlformats.org/officeDocument/2006/relationships/table" Target="../tables/table16.xml"/><Relationship Id="rId36" Type="http://schemas.openxmlformats.org/officeDocument/2006/relationships/table" Target="../tables/table15.xml"/><Relationship Id="rId39" Type="http://schemas.openxmlformats.org/officeDocument/2006/relationships/table" Target="../tables/table18.xml"/><Relationship Id="rId38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</v>
      </c>
      <c r="B2" s="3" t="s">
        <v>0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  <c r="I2">
        <v>24.8</v>
      </c>
    </row>
    <row r="3">
      <c r="A3" s="2">
        <v>1.0</v>
      </c>
      <c r="B3" s="2">
        <v>17.0</v>
      </c>
      <c r="C3" s="2">
        <v>419.0</v>
      </c>
      <c r="D3" s="2">
        <v>264.0</v>
      </c>
      <c r="E3" s="2">
        <v>92.0</v>
      </c>
      <c r="F3" s="2">
        <v>166.0</v>
      </c>
      <c r="G3" s="2">
        <v>138.0</v>
      </c>
      <c r="I3">
        <v>409.4</v>
      </c>
    </row>
    <row r="4">
      <c r="A4" s="2">
        <v>2.0</v>
      </c>
      <c r="B4" s="2">
        <v>14.0</v>
      </c>
      <c r="C4" s="2">
        <v>427.0</v>
      </c>
      <c r="D4" s="2">
        <v>282.0</v>
      </c>
      <c r="E4" s="2">
        <v>102.0</v>
      </c>
      <c r="F4" s="2">
        <v>157.0</v>
      </c>
      <c r="G4" s="2">
        <v>132.0</v>
      </c>
      <c r="I4">
        <v>276.2</v>
      </c>
    </row>
    <row r="5">
      <c r="A5" s="2">
        <v>3.0</v>
      </c>
      <c r="B5" s="2">
        <v>18.0</v>
      </c>
      <c r="C5" s="2">
        <v>404.0</v>
      </c>
      <c r="D5" s="2">
        <v>282.0</v>
      </c>
      <c r="E5" s="2">
        <v>106.0</v>
      </c>
      <c r="F5" s="2">
        <v>161.0</v>
      </c>
      <c r="G5" s="2">
        <v>124.0</v>
      </c>
      <c r="I5">
        <v>116.1</v>
      </c>
    </row>
    <row r="6">
      <c r="A6" s="2">
        <v>4.0</v>
      </c>
      <c r="B6" s="2">
        <v>21.0</v>
      </c>
      <c r="C6" s="2">
        <v>423.0</v>
      </c>
      <c r="D6" s="2">
        <v>277.0</v>
      </c>
      <c r="E6" s="2">
        <v>113.0</v>
      </c>
      <c r="F6" s="2">
        <v>155.0</v>
      </c>
      <c r="G6" s="2">
        <v>138.0</v>
      </c>
      <c r="I6">
        <v>167.0</v>
      </c>
    </row>
    <row r="7">
      <c r="A7" s="2">
        <v>5.0</v>
      </c>
      <c r="B7" s="2">
        <v>26.0</v>
      </c>
      <c r="C7" s="2">
        <v>386.0</v>
      </c>
      <c r="D7" s="2">
        <v>297.0</v>
      </c>
      <c r="E7" s="2">
        <v>109.0</v>
      </c>
      <c r="F7" s="2">
        <v>163.0</v>
      </c>
      <c r="G7" s="2">
        <v>134.0</v>
      </c>
      <c r="I7">
        <v>138.7</v>
      </c>
    </row>
    <row r="8">
      <c r="A8" s="2">
        <v>6.0</v>
      </c>
      <c r="B8" s="2">
        <v>43.0</v>
      </c>
      <c r="C8" s="2">
        <v>414.0</v>
      </c>
      <c r="D8" s="2">
        <v>279.0</v>
      </c>
      <c r="E8" s="2">
        <v>125.0</v>
      </c>
      <c r="F8" s="2">
        <v>164.0</v>
      </c>
      <c r="G8" s="2">
        <v>140.0</v>
      </c>
    </row>
    <row r="9">
      <c r="A9" s="2">
        <v>7.0</v>
      </c>
      <c r="B9" s="2">
        <v>18.0</v>
      </c>
      <c r="C9" s="2">
        <v>418.0</v>
      </c>
      <c r="D9" s="2">
        <v>289.0</v>
      </c>
      <c r="E9" s="2">
        <v>130.0</v>
      </c>
      <c r="F9" s="2">
        <v>173.0</v>
      </c>
      <c r="G9" s="2">
        <v>137.0</v>
      </c>
    </row>
    <row r="10">
      <c r="A10" s="2">
        <v>8.0</v>
      </c>
      <c r="B10" s="2">
        <v>31.0</v>
      </c>
      <c r="C10" s="2">
        <v>406.0</v>
      </c>
      <c r="D10" s="2">
        <v>272.0</v>
      </c>
      <c r="E10" s="2">
        <v>129.0</v>
      </c>
      <c r="F10" s="2">
        <v>175.0</v>
      </c>
      <c r="G10" s="2">
        <v>148.0</v>
      </c>
    </row>
    <row r="11">
      <c r="A11" s="2">
        <v>9.0</v>
      </c>
      <c r="B11" s="2">
        <v>26.0</v>
      </c>
      <c r="C11" s="2">
        <v>396.0</v>
      </c>
      <c r="D11" s="2">
        <v>266.0</v>
      </c>
      <c r="E11" s="2">
        <v>127.0</v>
      </c>
      <c r="F11" s="2">
        <v>177.0</v>
      </c>
      <c r="G11" s="2">
        <v>159.0</v>
      </c>
    </row>
    <row r="12">
      <c r="A12" s="2">
        <v>10.0</v>
      </c>
      <c r="B12" s="2">
        <v>34.0</v>
      </c>
      <c r="C12" s="2">
        <v>401.0</v>
      </c>
      <c r="D12" s="2">
        <v>254.0</v>
      </c>
      <c r="E12" s="2">
        <v>128.0</v>
      </c>
      <c r="F12" s="2">
        <v>179.0</v>
      </c>
      <c r="G12" s="2">
        <v>137.0</v>
      </c>
    </row>
    <row r="14">
      <c r="A14" s="2" t="s">
        <v>9</v>
      </c>
      <c r="B14">
        <f t="shared" ref="B14:G14" si="1">AVERAGE(B3:B12)</f>
        <v>24.8</v>
      </c>
      <c r="C14">
        <f t="shared" si="1"/>
        <v>409.4</v>
      </c>
      <c r="D14">
        <f t="shared" si="1"/>
        <v>276.2</v>
      </c>
      <c r="E14">
        <f t="shared" si="1"/>
        <v>116.1</v>
      </c>
      <c r="F14">
        <f t="shared" si="1"/>
        <v>167</v>
      </c>
      <c r="G14">
        <f t="shared" si="1"/>
        <v>138.7</v>
      </c>
    </row>
    <row r="17">
      <c r="B17" s="2" t="s">
        <v>3</v>
      </c>
    </row>
    <row r="18">
      <c r="B18" s="2" t="s">
        <v>2</v>
      </c>
    </row>
    <row r="19">
      <c r="B1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9" max="19" width="14.43"/>
  </cols>
  <sheetData>
    <row r="2">
      <c r="B2" s="1" t="s">
        <v>2</v>
      </c>
      <c r="C2" s="4"/>
      <c r="D2" s="4"/>
      <c r="E2" s="4"/>
      <c r="F2" s="4"/>
      <c r="G2" s="4"/>
      <c r="H2" s="1" t="s">
        <v>7</v>
      </c>
      <c r="I2" s="5"/>
      <c r="J2" s="5"/>
      <c r="K2" s="5"/>
      <c r="L2" s="5"/>
      <c r="M2" s="5"/>
      <c r="N2" s="1" t="s">
        <v>4</v>
      </c>
      <c r="O2" s="4"/>
      <c r="P2" s="4"/>
      <c r="Q2" s="4"/>
      <c r="R2" s="4"/>
      <c r="S2" s="4"/>
      <c r="T2" s="1" t="s">
        <v>8</v>
      </c>
      <c r="U2" s="4"/>
      <c r="V2" s="4"/>
      <c r="W2" s="4"/>
      <c r="X2" s="4"/>
      <c r="Y2" s="4"/>
      <c r="Z2" s="1" t="s">
        <v>5</v>
      </c>
    </row>
    <row r="3">
      <c r="B3" s="1" t="s">
        <v>0</v>
      </c>
      <c r="C3" s="1" t="s">
        <v>3</v>
      </c>
      <c r="D3" s="1" t="s">
        <v>2</v>
      </c>
      <c r="E3" s="1" t="s">
        <v>4</v>
      </c>
      <c r="F3" s="1" t="s">
        <v>5</v>
      </c>
      <c r="G3" s="1" t="s">
        <v>6</v>
      </c>
      <c r="H3" s="1" t="s">
        <v>0</v>
      </c>
      <c r="I3" s="1" t="s">
        <v>3</v>
      </c>
      <c r="J3" s="1" t="s">
        <v>2</v>
      </c>
      <c r="K3" s="1" t="s">
        <v>4</v>
      </c>
      <c r="L3" s="1" t="s">
        <v>5</v>
      </c>
      <c r="M3" s="1" t="s">
        <v>6</v>
      </c>
      <c r="N3" s="1" t="s">
        <v>0</v>
      </c>
      <c r="O3" s="1" t="s">
        <v>3</v>
      </c>
      <c r="P3" s="1" t="s">
        <v>2</v>
      </c>
      <c r="Q3" s="1" t="s">
        <v>4</v>
      </c>
      <c r="R3" s="1" t="s">
        <v>5</v>
      </c>
      <c r="S3" s="1" t="s">
        <v>6</v>
      </c>
      <c r="T3" s="1" t="s">
        <v>0</v>
      </c>
      <c r="U3" s="1" t="s">
        <v>3</v>
      </c>
      <c r="V3" s="1" t="s">
        <v>2</v>
      </c>
      <c r="W3" s="1" t="s">
        <v>4</v>
      </c>
      <c r="X3" s="1" t="s">
        <v>5</v>
      </c>
      <c r="Y3" s="1" t="s">
        <v>6</v>
      </c>
      <c r="Z3" s="1" t="s">
        <v>5</v>
      </c>
    </row>
    <row r="4">
      <c r="A4" s="2">
        <v>2.0</v>
      </c>
      <c r="B4" s="1">
        <v>12.0</v>
      </c>
      <c r="C4" s="1">
        <v>246.0</v>
      </c>
      <c r="D4" s="1">
        <v>166.0</v>
      </c>
      <c r="E4" s="1">
        <v>72.0</v>
      </c>
      <c r="F4" s="1">
        <v>135.0</v>
      </c>
      <c r="G4" s="1">
        <v>64.0</v>
      </c>
      <c r="H4" s="1">
        <v>15.0</v>
      </c>
      <c r="I4" s="1">
        <v>327.0</v>
      </c>
      <c r="J4" s="1">
        <v>178.0</v>
      </c>
      <c r="K4" s="1">
        <v>50.0</v>
      </c>
      <c r="L4" s="1">
        <v>144.0</v>
      </c>
      <c r="M4" s="1">
        <v>90.0</v>
      </c>
      <c r="N4" s="1">
        <v>13.0</v>
      </c>
      <c r="O4" s="1">
        <v>305.0</v>
      </c>
      <c r="P4" s="1">
        <v>162.0</v>
      </c>
      <c r="Q4" s="1">
        <v>68.0</v>
      </c>
      <c r="R4" s="1">
        <v>131.0</v>
      </c>
      <c r="S4" s="1" t="s">
        <v>10</v>
      </c>
      <c r="T4" s="1">
        <v>13.0</v>
      </c>
      <c r="U4" s="1">
        <v>230.0</v>
      </c>
      <c r="V4" s="1">
        <v>160.0</v>
      </c>
      <c r="W4" s="1">
        <v>38.0</v>
      </c>
      <c r="X4" s="1">
        <v>123.0</v>
      </c>
      <c r="Y4" s="1">
        <v>72.0</v>
      </c>
      <c r="Z4" s="1">
        <v>146.0</v>
      </c>
    </row>
    <row r="5">
      <c r="A5" s="2">
        <v>3.0</v>
      </c>
      <c r="B5" s="1">
        <v>11.0</v>
      </c>
      <c r="C5" s="1">
        <v>245.0</v>
      </c>
      <c r="D5" s="1">
        <v>178.0</v>
      </c>
      <c r="E5" s="1">
        <v>70.0</v>
      </c>
      <c r="F5" s="1">
        <v>129.0</v>
      </c>
      <c r="G5" s="1">
        <v>63.0</v>
      </c>
      <c r="H5" s="1">
        <v>12.0</v>
      </c>
      <c r="I5" s="1">
        <v>335.0</v>
      </c>
      <c r="J5" s="1">
        <v>204.0</v>
      </c>
      <c r="K5" s="1">
        <v>48.0</v>
      </c>
      <c r="L5" s="1">
        <v>131.0</v>
      </c>
      <c r="M5" s="1">
        <v>77.0</v>
      </c>
      <c r="N5" s="1">
        <v>12.0</v>
      </c>
      <c r="O5" s="1">
        <v>314.0</v>
      </c>
      <c r="P5" s="1">
        <v>173.0</v>
      </c>
      <c r="Q5" s="1">
        <v>73.0</v>
      </c>
      <c r="R5" s="1">
        <v>125.0</v>
      </c>
      <c r="S5" s="5"/>
      <c r="T5" s="1">
        <v>12.0</v>
      </c>
      <c r="U5" s="1">
        <v>246.0</v>
      </c>
      <c r="V5" s="1">
        <v>185.0</v>
      </c>
      <c r="W5" s="1">
        <v>42.0</v>
      </c>
      <c r="X5" s="1">
        <v>128.0</v>
      </c>
      <c r="Y5" s="1">
        <v>63.0</v>
      </c>
      <c r="Z5" s="1">
        <v>140.0</v>
      </c>
    </row>
    <row r="6">
      <c r="A6" s="2">
        <v>4.0</v>
      </c>
      <c r="B6" s="1">
        <v>13.0</v>
      </c>
      <c r="C6" s="1">
        <v>237.0</v>
      </c>
      <c r="D6" s="1">
        <v>165.0</v>
      </c>
      <c r="E6" s="1">
        <v>74.0</v>
      </c>
      <c r="F6" s="1">
        <v>135.0</v>
      </c>
      <c r="G6" s="1">
        <v>66.0</v>
      </c>
      <c r="H6" s="1">
        <v>14.0</v>
      </c>
      <c r="I6" s="1">
        <v>307.0</v>
      </c>
      <c r="J6" s="1">
        <v>180.0</v>
      </c>
      <c r="K6" s="1">
        <v>59.0</v>
      </c>
      <c r="L6" s="1">
        <v>135.0</v>
      </c>
      <c r="M6" s="1">
        <v>74.0</v>
      </c>
      <c r="N6" s="1">
        <v>16.0</v>
      </c>
      <c r="O6" s="1">
        <v>296.0</v>
      </c>
      <c r="P6" s="1">
        <v>153.0</v>
      </c>
      <c r="Q6" s="1">
        <v>79.0</v>
      </c>
      <c r="R6" s="1">
        <v>126.0</v>
      </c>
      <c r="S6" s="5"/>
      <c r="T6" s="1">
        <v>13.0</v>
      </c>
      <c r="U6" s="1">
        <v>240.0</v>
      </c>
      <c r="V6" s="1">
        <v>160.0</v>
      </c>
      <c r="W6" s="1">
        <v>44.0</v>
      </c>
      <c r="X6" s="1">
        <v>126.0</v>
      </c>
      <c r="Y6" s="1">
        <v>62.0</v>
      </c>
      <c r="Z6" s="1">
        <v>142.0</v>
      </c>
    </row>
    <row r="7">
      <c r="A7" s="2">
        <v>5.0</v>
      </c>
      <c r="B7" s="1">
        <v>17.0</v>
      </c>
      <c r="C7" s="1">
        <v>230.0</v>
      </c>
      <c r="D7" s="1">
        <v>172.0</v>
      </c>
      <c r="E7" s="1">
        <v>82.0</v>
      </c>
      <c r="F7" s="1">
        <v>127.0</v>
      </c>
      <c r="G7" s="1">
        <v>67.0</v>
      </c>
      <c r="H7" s="1">
        <v>19.0</v>
      </c>
      <c r="I7" s="1">
        <v>313.0</v>
      </c>
      <c r="J7" s="1">
        <v>178.0</v>
      </c>
      <c r="K7" s="1">
        <v>62.0</v>
      </c>
      <c r="L7" s="1">
        <v>127.0</v>
      </c>
      <c r="M7" s="1">
        <v>77.0</v>
      </c>
      <c r="N7" s="1">
        <v>18.0</v>
      </c>
      <c r="O7" s="1">
        <v>306.0</v>
      </c>
      <c r="P7" s="1">
        <v>167.0</v>
      </c>
      <c r="Q7" s="1">
        <v>82.0</v>
      </c>
      <c r="R7" s="1">
        <v>114.0</v>
      </c>
      <c r="S7" s="5"/>
      <c r="T7" s="1">
        <v>19.0</v>
      </c>
      <c r="U7" s="1">
        <v>243.0</v>
      </c>
      <c r="V7" s="1">
        <v>169.0</v>
      </c>
      <c r="W7" s="1">
        <v>48.0</v>
      </c>
      <c r="X7" s="1">
        <v>122.0</v>
      </c>
      <c r="Y7" s="1">
        <v>69.0</v>
      </c>
      <c r="Z7" s="1">
        <v>140.0</v>
      </c>
    </row>
    <row r="8">
      <c r="A8" s="2">
        <v>6.0</v>
      </c>
      <c r="B8" s="1">
        <v>16.0</v>
      </c>
      <c r="C8" s="1">
        <v>207.0</v>
      </c>
      <c r="D8" s="1">
        <v>159.0</v>
      </c>
      <c r="E8" s="1">
        <v>92.0</v>
      </c>
      <c r="F8" s="1">
        <v>131.0</v>
      </c>
      <c r="G8" s="1">
        <v>60.0</v>
      </c>
      <c r="H8" s="1">
        <v>24.0</v>
      </c>
      <c r="I8" s="1">
        <v>272.0</v>
      </c>
      <c r="J8" s="1">
        <v>187.0</v>
      </c>
      <c r="K8" s="1">
        <v>54.0</v>
      </c>
      <c r="L8" s="1">
        <v>140.0</v>
      </c>
      <c r="M8" s="1">
        <v>72.0</v>
      </c>
      <c r="N8" s="1">
        <v>23.0</v>
      </c>
      <c r="O8" s="1">
        <v>278.0</v>
      </c>
      <c r="P8" s="1">
        <v>159.0</v>
      </c>
      <c r="Q8" s="1">
        <v>85.0</v>
      </c>
      <c r="R8" s="1">
        <v>131.0</v>
      </c>
      <c r="S8" s="5"/>
      <c r="T8" s="1" t="s">
        <v>12</v>
      </c>
      <c r="U8" s="1">
        <v>226.0</v>
      </c>
      <c r="V8" s="1">
        <v>152.0</v>
      </c>
      <c r="W8" s="1">
        <v>45.0</v>
      </c>
      <c r="X8" s="1">
        <v>120.0</v>
      </c>
      <c r="Y8" s="1">
        <v>62.0</v>
      </c>
      <c r="Z8" s="1">
        <v>143.0</v>
      </c>
    </row>
    <row r="9">
      <c r="A9" s="2">
        <v>7.0</v>
      </c>
      <c r="B9" s="1">
        <v>17.0</v>
      </c>
      <c r="C9" s="1">
        <v>241.0</v>
      </c>
      <c r="D9" s="1">
        <v>188.0</v>
      </c>
      <c r="E9" s="1">
        <v>95.0</v>
      </c>
      <c r="F9" s="1">
        <v>134.0</v>
      </c>
      <c r="G9" s="1">
        <v>61.0</v>
      </c>
      <c r="H9" s="1">
        <v>23.0</v>
      </c>
      <c r="I9" s="1">
        <v>325.0</v>
      </c>
      <c r="J9" s="1">
        <v>196.0</v>
      </c>
      <c r="K9" s="1">
        <v>67.0</v>
      </c>
      <c r="L9" s="1">
        <v>148.0</v>
      </c>
      <c r="M9" s="1">
        <v>72.0</v>
      </c>
      <c r="N9" s="1">
        <v>21.0</v>
      </c>
      <c r="O9" s="1">
        <v>307.0</v>
      </c>
      <c r="P9" s="1">
        <v>184.0</v>
      </c>
      <c r="Q9" s="1">
        <v>101.0</v>
      </c>
      <c r="R9" s="1">
        <v>138.0</v>
      </c>
      <c r="S9" s="5"/>
      <c r="T9" s="1">
        <v>22.0</v>
      </c>
      <c r="U9" s="1">
        <v>262.0</v>
      </c>
      <c r="V9" s="1">
        <v>182.0</v>
      </c>
      <c r="W9" s="1">
        <v>52.0</v>
      </c>
      <c r="X9" s="1">
        <v>136.0</v>
      </c>
      <c r="Y9" s="1">
        <v>59.0</v>
      </c>
      <c r="Z9" s="1">
        <v>148.0</v>
      </c>
    </row>
    <row r="10">
      <c r="A10" s="2">
        <v>8.0</v>
      </c>
      <c r="B10" s="1">
        <v>15.0</v>
      </c>
      <c r="C10" s="1">
        <v>245.0</v>
      </c>
      <c r="D10" s="1">
        <v>175.0</v>
      </c>
      <c r="E10" s="1">
        <v>92.0</v>
      </c>
      <c r="F10" s="1">
        <v>143.0</v>
      </c>
      <c r="G10" s="1">
        <v>67.0</v>
      </c>
      <c r="H10" s="1">
        <v>16.0</v>
      </c>
      <c r="I10" s="1">
        <v>323.0</v>
      </c>
      <c r="J10" s="1">
        <v>207.0</v>
      </c>
      <c r="K10" s="1">
        <v>71.0</v>
      </c>
      <c r="L10" s="1">
        <v>148.0</v>
      </c>
      <c r="M10" s="1">
        <v>76.0</v>
      </c>
      <c r="N10" s="1">
        <v>15.0</v>
      </c>
      <c r="O10" s="1">
        <v>311.0</v>
      </c>
      <c r="P10" s="1">
        <v>165.0</v>
      </c>
      <c r="Q10" s="1">
        <v>93.0</v>
      </c>
      <c r="R10" s="1">
        <v>137.0</v>
      </c>
      <c r="S10" s="5"/>
      <c r="T10" s="1">
        <v>15.0</v>
      </c>
      <c r="U10" s="1">
        <v>247.0</v>
      </c>
      <c r="V10" s="1">
        <v>161.0</v>
      </c>
      <c r="W10" s="1">
        <v>50.0</v>
      </c>
      <c r="X10" s="1">
        <v>142.0</v>
      </c>
      <c r="Y10" s="1">
        <v>65.0</v>
      </c>
      <c r="Z10" s="1">
        <v>163.0</v>
      </c>
    </row>
    <row r="11">
      <c r="A11" s="2">
        <v>9.0</v>
      </c>
      <c r="B11" s="1">
        <v>25.0</v>
      </c>
      <c r="C11" s="1">
        <v>242.0</v>
      </c>
      <c r="D11" s="1">
        <v>173.0</v>
      </c>
      <c r="E11" s="1">
        <v>128.0</v>
      </c>
      <c r="F11" s="1">
        <v>148.0</v>
      </c>
      <c r="G11" s="1">
        <v>65.0</v>
      </c>
      <c r="H11" s="1">
        <v>26.0</v>
      </c>
      <c r="I11" s="1">
        <v>316.0</v>
      </c>
      <c r="J11" s="1">
        <v>189.0</v>
      </c>
      <c r="K11" s="1">
        <v>79.0</v>
      </c>
      <c r="L11" s="1">
        <v>152.0</v>
      </c>
      <c r="M11" s="1">
        <v>71.0</v>
      </c>
      <c r="N11" s="1">
        <v>26.0</v>
      </c>
      <c r="O11" s="1">
        <v>310.0</v>
      </c>
      <c r="P11" s="1">
        <v>165.0</v>
      </c>
      <c r="Q11" s="1">
        <v>94.0</v>
      </c>
      <c r="R11" s="1">
        <v>141.0</v>
      </c>
      <c r="S11" s="5"/>
      <c r="T11" s="1">
        <v>22.0</v>
      </c>
      <c r="U11" s="1">
        <v>239.0</v>
      </c>
      <c r="V11" s="1">
        <v>175.0</v>
      </c>
      <c r="W11" s="1">
        <v>52.0</v>
      </c>
      <c r="X11" s="1">
        <v>149.0</v>
      </c>
      <c r="Y11" s="1">
        <v>67.0</v>
      </c>
      <c r="Z11" s="1">
        <v>165.0</v>
      </c>
    </row>
    <row r="12">
      <c r="A12" s="2">
        <v>10.0</v>
      </c>
      <c r="B12" s="1">
        <v>21.0</v>
      </c>
      <c r="C12" s="1">
        <v>262.0</v>
      </c>
      <c r="D12" s="1">
        <v>182.0</v>
      </c>
      <c r="E12" s="1">
        <v>87.0</v>
      </c>
      <c r="F12" s="1">
        <v>148.0</v>
      </c>
      <c r="G12" s="1">
        <v>82.0</v>
      </c>
      <c r="H12" s="1">
        <v>24.0</v>
      </c>
      <c r="I12" s="1">
        <v>301.0</v>
      </c>
      <c r="J12" s="1">
        <v>180.0</v>
      </c>
      <c r="K12" s="1">
        <v>72.0</v>
      </c>
      <c r="L12" s="1">
        <v>154.0</v>
      </c>
      <c r="M12" s="1">
        <v>85.0</v>
      </c>
      <c r="N12" s="1">
        <v>23.0</v>
      </c>
      <c r="O12" s="1">
        <v>308.0</v>
      </c>
      <c r="P12" s="1">
        <v>178.0</v>
      </c>
      <c r="Q12" s="1">
        <v>97.0</v>
      </c>
      <c r="R12" s="1">
        <v>148.0</v>
      </c>
      <c r="S12" s="5"/>
      <c r="T12" s="1">
        <v>20.0</v>
      </c>
      <c r="U12" s="1">
        <v>257.0</v>
      </c>
      <c r="V12" s="1">
        <v>170.0</v>
      </c>
      <c r="W12" s="1">
        <v>56.0</v>
      </c>
      <c r="X12" s="1">
        <v>143.0</v>
      </c>
      <c r="Y12" s="1">
        <v>71.0</v>
      </c>
      <c r="Z12" s="1">
        <v>161.0</v>
      </c>
    </row>
    <row r="1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9</v>
      </c>
      <c r="B14" s="4">
        <f t="shared" ref="B14:Z14" si="1">AVERAGE(B4:B12)</f>
        <v>16.33333333</v>
      </c>
      <c r="C14" s="4">
        <f t="shared" si="1"/>
        <v>239.4444444</v>
      </c>
      <c r="D14" s="4">
        <f t="shared" si="1"/>
        <v>173.1111111</v>
      </c>
      <c r="E14" s="4">
        <f t="shared" si="1"/>
        <v>88</v>
      </c>
      <c r="F14" s="4">
        <f t="shared" si="1"/>
        <v>136.6666667</v>
      </c>
      <c r="G14" s="4">
        <f t="shared" si="1"/>
        <v>66.11111111</v>
      </c>
      <c r="H14" s="4">
        <f t="shared" si="1"/>
        <v>19.22222222</v>
      </c>
      <c r="I14" s="4">
        <f t="shared" si="1"/>
        <v>313.2222222</v>
      </c>
      <c r="J14" s="4">
        <f t="shared" si="1"/>
        <v>188.7777778</v>
      </c>
      <c r="K14" s="4">
        <f t="shared" si="1"/>
        <v>62.44444444</v>
      </c>
      <c r="L14" s="4">
        <f t="shared" si="1"/>
        <v>142.1111111</v>
      </c>
      <c r="M14" s="4">
        <f t="shared" si="1"/>
        <v>77.11111111</v>
      </c>
      <c r="N14" s="4">
        <f t="shared" si="1"/>
        <v>18.55555556</v>
      </c>
      <c r="O14" s="4">
        <f t="shared" si="1"/>
        <v>303.8888889</v>
      </c>
      <c r="P14" s="4">
        <f t="shared" si="1"/>
        <v>167.3333333</v>
      </c>
      <c r="Q14" s="4">
        <f t="shared" si="1"/>
        <v>85.77777778</v>
      </c>
      <c r="R14" s="4">
        <f t="shared" si="1"/>
        <v>132.3333333</v>
      </c>
      <c r="S14" s="4" t="str">
        <f t="shared" si="1"/>
        <v>#DIV/0!</v>
      </c>
      <c r="T14" s="4">
        <f t="shared" si="1"/>
        <v>17</v>
      </c>
      <c r="U14" s="4">
        <f t="shared" si="1"/>
        <v>243.3333333</v>
      </c>
      <c r="V14" s="4">
        <f t="shared" si="1"/>
        <v>168.2222222</v>
      </c>
      <c r="W14" s="4">
        <f t="shared" si="1"/>
        <v>47.44444444</v>
      </c>
      <c r="X14" s="4">
        <f t="shared" si="1"/>
        <v>132.1111111</v>
      </c>
      <c r="Y14" s="4">
        <f t="shared" si="1"/>
        <v>65.55555556</v>
      </c>
      <c r="Z14" s="4">
        <f t="shared" si="1"/>
        <v>149.7777778</v>
      </c>
    </row>
    <row r="15">
      <c r="Z15" s="4"/>
    </row>
    <row r="17">
      <c r="B17" s="2"/>
    </row>
    <row r="18">
      <c r="B18" s="2"/>
      <c r="C18" s="2"/>
      <c r="D18" s="2"/>
      <c r="E18" s="2"/>
      <c r="F18" s="2"/>
      <c r="G18" s="2"/>
    </row>
    <row r="19">
      <c r="B19" s="2"/>
      <c r="C19" s="2"/>
      <c r="D19" s="2"/>
      <c r="E19" s="2"/>
      <c r="F19" s="2"/>
      <c r="G19" s="2"/>
    </row>
    <row r="20">
      <c r="B20" s="2"/>
      <c r="C20" s="2"/>
      <c r="D20" s="2"/>
      <c r="E20" s="2"/>
      <c r="F20" s="2"/>
      <c r="G20" s="2"/>
    </row>
    <row r="21">
      <c r="B21" s="2"/>
      <c r="C21" s="2"/>
      <c r="D21" s="2"/>
      <c r="E21" s="2"/>
      <c r="F21" s="2"/>
      <c r="G21" s="2"/>
    </row>
    <row r="22">
      <c r="B22" s="2"/>
      <c r="C22" s="2"/>
      <c r="D22" s="2"/>
      <c r="E22" s="2"/>
      <c r="F22" s="2"/>
      <c r="G22" s="2"/>
    </row>
    <row r="23">
      <c r="B23" s="2">
        <f>MAX(B4:Z12)</f>
        <v>335</v>
      </c>
      <c r="C23" s="2"/>
      <c r="D23" s="2"/>
      <c r="E23" s="2"/>
      <c r="F23" s="2"/>
      <c r="G23" s="2"/>
    </row>
    <row r="24">
      <c r="B24" s="2"/>
      <c r="C24" s="2"/>
      <c r="D24" s="2"/>
      <c r="E24" s="2"/>
      <c r="F24" s="2"/>
      <c r="G24" s="2"/>
    </row>
    <row r="25">
      <c r="B25" s="2"/>
      <c r="C25" s="2"/>
      <c r="D25" s="2"/>
      <c r="E25" s="2"/>
      <c r="F25" s="2"/>
      <c r="G25" s="2"/>
    </row>
    <row r="26">
      <c r="B26" s="2"/>
      <c r="C26" s="2"/>
      <c r="D26" s="2"/>
      <c r="E26" s="2"/>
      <c r="F26" s="2"/>
      <c r="G26" s="2"/>
    </row>
    <row r="27">
      <c r="B27" s="2"/>
      <c r="C27" s="2"/>
      <c r="D27" s="2"/>
      <c r="E27" s="2"/>
      <c r="F27" s="2"/>
      <c r="G27" s="2"/>
    </row>
  </sheetData>
  <conditionalFormatting sqref="T2:Y14 Z14">
    <cfRule type="notContainsBlanks" dxfId="0" priority="1">
      <formula>LEN(TRIM(T2))&gt;0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4">
      <c r="B4" s="1" t="s">
        <v>0</v>
      </c>
      <c r="C4" s="1" t="s">
        <v>2</v>
      </c>
      <c r="D4" s="1" t="s">
        <v>3</v>
      </c>
      <c r="E4" s="1" t="s">
        <v>2</v>
      </c>
      <c r="F4" s="1" t="s">
        <v>2</v>
      </c>
      <c r="G4" s="1" t="s">
        <v>2</v>
      </c>
      <c r="H4" s="1" t="s">
        <v>4</v>
      </c>
      <c r="I4" s="1" t="s">
        <v>2</v>
      </c>
      <c r="J4" s="1" t="s">
        <v>5</v>
      </c>
      <c r="K4" s="1" t="s">
        <v>2</v>
      </c>
      <c r="L4" s="1" t="s">
        <v>6</v>
      </c>
      <c r="M4" s="1" t="s">
        <v>2</v>
      </c>
    </row>
    <row r="5">
      <c r="A5" s="2">
        <v>1.0</v>
      </c>
      <c r="B5" s="1">
        <v>5.23</v>
      </c>
      <c r="C5" s="1">
        <v>0.78</v>
      </c>
      <c r="D5" s="1">
        <v>1.57</v>
      </c>
      <c r="E5" s="1">
        <v>4.04</v>
      </c>
      <c r="F5" s="1">
        <v>40.02</v>
      </c>
      <c r="G5" s="1">
        <v>3.8</v>
      </c>
      <c r="H5" s="1">
        <v>6.03</v>
      </c>
      <c r="I5" s="1">
        <v>1.43</v>
      </c>
      <c r="J5" s="1">
        <v>89.28</v>
      </c>
      <c r="K5" s="1">
        <v>1.59</v>
      </c>
      <c r="L5" s="1">
        <v>91.0387</v>
      </c>
      <c r="M5" s="1">
        <v>1.39673</v>
      </c>
    </row>
    <row r="6">
      <c r="A6" s="2">
        <v>2.0</v>
      </c>
      <c r="B6" s="1">
        <v>4.83</v>
      </c>
      <c r="C6" s="1">
        <v>0.43</v>
      </c>
      <c r="D6" s="1">
        <v>1.52</v>
      </c>
      <c r="E6" s="1">
        <v>4.01</v>
      </c>
      <c r="F6" s="1">
        <v>35.15</v>
      </c>
      <c r="G6" s="1">
        <v>2.58</v>
      </c>
      <c r="H6" s="1">
        <v>5.78</v>
      </c>
      <c r="I6" s="1">
        <v>1.16</v>
      </c>
      <c r="J6" s="1">
        <v>72.39</v>
      </c>
      <c r="K6" s="1">
        <v>1.52</v>
      </c>
      <c r="L6" s="1">
        <v>137.473</v>
      </c>
      <c r="M6" s="1">
        <v>1.32618</v>
      </c>
    </row>
    <row r="7">
      <c r="A7" s="2">
        <v>3.0</v>
      </c>
      <c r="B7" s="1">
        <v>8.12</v>
      </c>
      <c r="C7" s="1">
        <v>0.45</v>
      </c>
      <c r="D7" s="1">
        <v>2.96</v>
      </c>
      <c r="E7" s="1">
        <v>3.8</v>
      </c>
      <c r="F7" s="1">
        <v>31.73</v>
      </c>
      <c r="G7" s="1">
        <v>2.62</v>
      </c>
      <c r="H7" s="1">
        <v>13.3</v>
      </c>
      <c r="I7" s="1">
        <v>1.12</v>
      </c>
      <c r="J7" s="1">
        <v>73.0</v>
      </c>
      <c r="K7" s="1">
        <v>1.54</v>
      </c>
      <c r="L7" s="1">
        <v>82.6128</v>
      </c>
      <c r="M7" s="1">
        <v>1.28394</v>
      </c>
    </row>
    <row r="8">
      <c r="A8" s="2">
        <v>4.0</v>
      </c>
      <c r="B8" s="1">
        <v>7.48</v>
      </c>
      <c r="C8" s="1">
        <v>0.046</v>
      </c>
      <c r="D8" s="1">
        <v>2.87</v>
      </c>
      <c r="E8" s="1">
        <v>3.66</v>
      </c>
      <c r="F8" s="1">
        <v>31.45</v>
      </c>
      <c r="G8" s="1">
        <v>2.58</v>
      </c>
      <c r="H8" s="1">
        <v>20.57</v>
      </c>
      <c r="I8" s="1">
        <v>2.54</v>
      </c>
      <c r="J8" s="1">
        <v>72.73</v>
      </c>
      <c r="K8" s="1">
        <v>1.49</v>
      </c>
      <c r="L8" s="1">
        <v>77.1066</v>
      </c>
      <c r="M8" s="1">
        <v>1.35277</v>
      </c>
    </row>
    <row r="9">
      <c r="A9" s="2">
        <v>5.0</v>
      </c>
      <c r="B9" s="1">
        <v>8.84</v>
      </c>
      <c r="C9" s="1">
        <v>0.53</v>
      </c>
      <c r="D9" s="1">
        <v>5.18</v>
      </c>
      <c r="E9" s="1">
        <v>3.29</v>
      </c>
      <c r="F9" s="1">
        <v>31.03</v>
      </c>
      <c r="G9" s="1">
        <v>4.9</v>
      </c>
      <c r="H9" s="1">
        <v>14.13</v>
      </c>
      <c r="I9" s="1">
        <v>1.2</v>
      </c>
      <c r="J9" s="1">
        <v>72.34</v>
      </c>
      <c r="K9" s="1">
        <v>1.73</v>
      </c>
      <c r="L9" s="1">
        <v>84.8499</v>
      </c>
      <c r="M9" s="1">
        <v>1.37382</v>
      </c>
    </row>
    <row r="10">
      <c r="A10" s="2">
        <v>6.0</v>
      </c>
      <c r="B10" s="1">
        <v>30.16</v>
      </c>
      <c r="C10" s="1">
        <v>0.67</v>
      </c>
      <c r="D10" s="1">
        <v>4.47</v>
      </c>
      <c r="E10" s="1">
        <v>4.85</v>
      </c>
      <c r="F10" s="1">
        <v>30.61</v>
      </c>
      <c r="G10" s="1">
        <v>2.6</v>
      </c>
      <c r="H10" s="1">
        <v>27.57</v>
      </c>
      <c r="I10" s="1">
        <v>1.31</v>
      </c>
      <c r="J10" s="1">
        <v>77.16</v>
      </c>
      <c r="K10" s="1">
        <v>1.55</v>
      </c>
      <c r="L10" s="1">
        <v>79.922</v>
      </c>
      <c r="M10" s="1">
        <v>1.40112</v>
      </c>
    </row>
    <row r="11">
      <c r="A11" s="2">
        <v>7.0</v>
      </c>
      <c r="B11" s="1">
        <v>6.68</v>
      </c>
      <c r="C11" s="1">
        <v>0.46</v>
      </c>
      <c r="D11" s="1">
        <v>3.87</v>
      </c>
      <c r="E11" s="1">
        <v>3.48</v>
      </c>
      <c r="F11" s="1">
        <v>30.7</v>
      </c>
      <c r="G11" s="1">
        <v>2.65</v>
      </c>
      <c r="H11" s="1">
        <v>14.4</v>
      </c>
      <c r="I11" s="1">
        <v>1.33</v>
      </c>
      <c r="J11" s="1">
        <v>85.41</v>
      </c>
      <c r="K11" s="1">
        <v>1.65</v>
      </c>
      <c r="L11" s="1">
        <v>88.0347</v>
      </c>
      <c r="M11" s="1">
        <v>1.3632</v>
      </c>
    </row>
    <row r="12">
      <c r="A12" s="2">
        <v>8.0</v>
      </c>
      <c r="B12" s="1">
        <v>8.82</v>
      </c>
      <c r="C12" s="1">
        <v>0.57</v>
      </c>
      <c r="D12" s="1">
        <v>7.73</v>
      </c>
      <c r="E12" s="1">
        <v>4.96</v>
      </c>
      <c r="F12" s="1">
        <v>30.31</v>
      </c>
      <c r="G12" s="1">
        <v>2.52</v>
      </c>
      <c r="H12" s="1">
        <v>13.8</v>
      </c>
      <c r="I12" s="1">
        <v>1.39</v>
      </c>
      <c r="J12" s="1">
        <v>88.94</v>
      </c>
      <c r="K12" s="1">
        <v>1.65</v>
      </c>
      <c r="L12" s="1">
        <v>79.2396</v>
      </c>
      <c r="M12" s="1">
        <v>1.43742</v>
      </c>
    </row>
    <row r="13">
      <c r="A13" s="2">
        <v>9.0</v>
      </c>
      <c r="B13" s="1">
        <v>10.87</v>
      </c>
      <c r="C13" s="1">
        <v>0.53</v>
      </c>
      <c r="D13" s="1">
        <v>4.53</v>
      </c>
      <c r="E13" s="1">
        <v>3.41</v>
      </c>
      <c r="F13" s="1">
        <v>31.16</v>
      </c>
      <c r="G13" s="1">
        <v>2.46</v>
      </c>
      <c r="H13" s="1">
        <v>19.38</v>
      </c>
      <c r="I13" s="1">
        <v>2.0</v>
      </c>
      <c r="J13" s="1">
        <v>79.23</v>
      </c>
      <c r="K13" s="1">
        <v>1.72</v>
      </c>
      <c r="L13" s="1">
        <v>85.6563</v>
      </c>
      <c r="M13" s="1">
        <v>1.54063</v>
      </c>
    </row>
    <row r="14">
      <c r="A14" s="2">
        <v>10.0</v>
      </c>
      <c r="B14" s="1">
        <v>13.17</v>
      </c>
      <c r="C14" s="1">
        <v>0.68</v>
      </c>
      <c r="D14" s="1">
        <v>6.51</v>
      </c>
      <c r="E14" s="1">
        <v>3.4</v>
      </c>
      <c r="F14" s="1">
        <v>30.69</v>
      </c>
      <c r="G14" s="1">
        <v>2.38</v>
      </c>
      <c r="H14" s="1">
        <v>21.59</v>
      </c>
      <c r="I14" s="1">
        <v>1.36</v>
      </c>
      <c r="J14" s="1">
        <v>71.5</v>
      </c>
      <c r="K14" s="1">
        <v>1.71</v>
      </c>
      <c r="L14" s="1">
        <v>79.1682</v>
      </c>
      <c r="M14" s="1">
        <v>1.36229</v>
      </c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2" t="s">
        <v>9</v>
      </c>
      <c r="B16" s="4">
        <f t="shared" ref="B16:M16" si="1">AVERAGE(B5:B15)</f>
        <v>10.42</v>
      </c>
      <c r="C16" s="4">
        <f t="shared" si="1"/>
        <v>0.5146</v>
      </c>
      <c r="D16" s="4">
        <f t="shared" si="1"/>
        <v>4.121</v>
      </c>
      <c r="E16" s="4">
        <f t="shared" si="1"/>
        <v>3.89</v>
      </c>
      <c r="F16" s="4">
        <f t="shared" si="1"/>
        <v>32.285</v>
      </c>
      <c r="G16" s="4">
        <f t="shared" si="1"/>
        <v>2.909</v>
      </c>
      <c r="H16" s="4">
        <f t="shared" si="1"/>
        <v>15.655</v>
      </c>
      <c r="I16" s="4">
        <f t="shared" si="1"/>
        <v>1.484</v>
      </c>
      <c r="J16" s="4">
        <f t="shared" si="1"/>
        <v>78.198</v>
      </c>
      <c r="K16" s="4">
        <f t="shared" si="1"/>
        <v>1.615</v>
      </c>
      <c r="L16" s="4">
        <f t="shared" si="1"/>
        <v>88.51018</v>
      </c>
      <c r="M16" s="4">
        <f t="shared" si="1"/>
        <v>1.38381</v>
      </c>
    </row>
    <row r="17">
      <c r="A17" s="2" t="s">
        <v>11</v>
      </c>
      <c r="B17" s="4"/>
      <c r="C17" s="4">
        <f>C16+B16</f>
        <v>10.9346</v>
      </c>
      <c r="D17" s="4"/>
      <c r="E17" s="4">
        <f>E16+D16</f>
        <v>8.011</v>
      </c>
      <c r="F17" s="4"/>
      <c r="G17" s="4">
        <f>G16+F16</f>
        <v>35.194</v>
      </c>
      <c r="H17" s="4"/>
      <c r="I17" s="4">
        <f>I16+H16</f>
        <v>17.139</v>
      </c>
      <c r="J17" s="4"/>
      <c r="K17" s="4">
        <f>K16+J16</f>
        <v>79.813</v>
      </c>
      <c r="L17" s="4"/>
      <c r="M17" s="4">
        <f>M16+L16</f>
        <v>89.89399</v>
      </c>
    </row>
    <row r="18">
      <c r="A18" s="2" t="s">
        <v>13</v>
      </c>
      <c r="B18">
        <f>C17/Matchs!B14</f>
        <v>0.6694653061</v>
      </c>
      <c r="D18">
        <f>E17/Matchs!C14</f>
        <v>0.03345661253</v>
      </c>
      <c r="F18">
        <f>G17/Matchs!D14</f>
        <v>0.2033029525</v>
      </c>
      <c r="H18">
        <f>I17/Matchs!E14</f>
        <v>0.1947613636</v>
      </c>
      <c r="J18">
        <f>K17/Matchs!F14</f>
        <v>0.583997561</v>
      </c>
      <c r="L18">
        <f>M17/Matchs!G14</f>
        <v>1.359741025</v>
      </c>
    </row>
    <row r="20">
      <c r="A20" s="2" t="s">
        <v>14</v>
      </c>
      <c r="B20" s="4">
        <f t="shared" ref="B20:M20" si="2">SUM(B5:B14)</f>
        <v>104.2</v>
      </c>
      <c r="C20" s="4">
        <f t="shared" si="2"/>
        <v>5.146</v>
      </c>
      <c r="D20" s="4">
        <f t="shared" si="2"/>
        <v>41.21</v>
      </c>
      <c r="E20" s="4">
        <f t="shared" si="2"/>
        <v>38.9</v>
      </c>
      <c r="F20" s="4">
        <f t="shared" si="2"/>
        <v>322.85</v>
      </c>
      <c r="G20" s="4">
        <f t="shared" si="2"/>
        <v>29.09</v>
      </c>
      <c r="H20" s="4">
        <f t="shared" si="2"/>
        <v>156.55</v>
      </c>
      <c r="I20" s="4">
        <f t="shared" si="2"/>
        <v>14.84</v>
      </c>
      <c r="J20" s="4">
        <f t="shared" si="2"/>
        <v>781.98</v>
      </c>
      <c r="K20" s="4">
        <f t="shared" si="2"/>
        <v>16.15</v>
      </c>
      <c r="L20" s="4">
        <f t="shared" si="2"/>
        <v>885.1018</v>
      </c>
      <c r="M20" s="4">
        <f t="shared" si="2"/>
        <v>13.8381</v>
      </c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>
        <f>B20+C20</f>
        <v>109.346</v>
      </c>
      <c r="D22" s="4"/>
      <c r="E22" s="4">
        <f>D20+E20</f>
        <v>80.11</v>
      </c>
      <c r="F22" s="4"/>
      <c r="G22" s="4">
        <f>F20+G20</f>
        <v>351.94</v>
      </c>
      <c r="H22" s="4"/>
      <c r="I22" s="4">
        <f>H20+I20</f>
        <v>171.39</v>
      </c>
      <c r="J22" s="4"/>
      <c r="K22" s="4">
        <f>J20+K20</f>
        <v>798.13</v>
      </c>
      <c r="L22" s="4"/>
      <c r="M22" s="4">
        <f>L20+M20</f>
        <v>898.9399</v>
      </c>
    </row>
    <row r="25">
      <c r="B25" s="1" t="s">
        <v>0</v>
      </c>
      <c r="C25" s="1" t="s">
        <v>7</v>
      </c>
      <c r="D25" s="1" t="s">
        <v>3</v>
      </c>
      <c r="E25" s="1" t="s">
        <v>7</v>
      </c>
      <c r="F25" s="1" t="s">
        <v>2</v>
      </c>
      <c r="G25" s="1" t="s">
        <v>7</v>
      </c>
      <c r="H25" s="1" t="s">
        <v>4</v>
      </c>
      <c r="I25" s="1" t="s">
        <v>7</v>
      </c>
      <c r="J25" s="1" t="s">
        <v>5</v>
      </c>
      <c r="K25" s="1" t="s">
        <v>7</v>
      </c>
      <c r="L25" s="1" t="s">
        <v>6</v>
      </c>
      <c r="M25" s="1" t="s">
        <v>7</v>
      </c>
    </row>
    <row r="26">
      <c r="A26" s="2">
        <v>1.0</v>
      </c>
      <c r="B26" s="1">
        <v>5.20099</v>
      </c>
      <c r="C26" s="1">
        <v>0.599473</v>
      </c>
      <c r="D26" s="1">
        <v>1.56055</v>
      </c>
      <c r="E26" s="1">
        <v>1.6974</v>
      </c>
      <c r="F26" s="1">
        <v>32.7681</v>
      </c>
      <c r="G26" s="1">
        <v>1.28953</v>
      </c>
      <c r="H26" s="1">
        <v>6.12624</v>
      </c>
      <c r="I26" s="1">
        <v>0.883813</v>
      </c>
      <c r="J26" s="1">
        <v>61.0381</v>
      </c>
      <c r="K26" s="1">
        <v>0.68196</v>
      </c>
      <c r="L26" s="1">
        <v>64.2693</v>
      </c>
      <c r="M26" s="1">
        <v>0.669092</v>
      </c>
    </row>
    <row r="27">
      <c r="A27" s="2">
        <v>2.0</v>
      </c>
      <c r="B27" s="1">
        <v>4.89501</v>
      </c>
      <c r="C27" s="1">
        <v>0.664447</v>
      </c>
      <c r="D27" s="1">
        <v>1.5261</v>
      </c>
      <c r="E27" s="1">
        <v>1.62977</v>
      </c>
      <c r="F27" s="1">
        <v>32.7514</v>
      </c>
      <c r="G27" s="1">
        <v>0.784894</v>
      </c>
      <c r="H27" s="1">
        <v>5.69794</v>
      </c>
      <c r="I27" s="1">
        <v>0.382224</v>
      </c>
      <c r="J27" s="1">
        <v>69.8175</v>
      </c>
      <c r="K27" s="1">
        <v>0.661655</v>
      </c>
      <c r="L27" s="1">
        <v>64.3947</v>
      </c>
      <c r="M27" s="1">
        <v>0.685142</v>
      </c>
    </row>
    <row r="28">
      <c r="A28" s="2">
        <v>3.0</v>
      </c>
      <c r="B28" s="1">
        <v>5.20724</v>
      </c>
      <c r="C28" s="1">
        <v>0.697964</v>
      </c>
      <c r="D28" s="1">
        <v>1.37553</v>
      </c>
      <c r="E28" s="1">
        <v>1.47658</v>
      </c>
      <c r="F28" s="1">
        <v>34.0964</v>
      </c>
      <c r="G28" s="1">
        <v>0.861602</v>
      </c>
      <c r="H28" s="1">
        <v>5.43681</v>
      </c>
      <c r="I28" s="1">
        <v>0.368595</v>
      </c>
      <c r="J28" s="1">
        <v>70.2763</v>
      </c>
      <c r="K28" s="1">
        <v>0.658458</v>
      </c>
      <c r="L28" s="1">
        <v>68.272</v>
      </c>
      <c r="M28" s="1">
        <v>0.676259</v>
      </c>
    </row>
    <row r="29">
      <c r="A29" s="2">
        <v>4.0</v>
      </c>
      <c r="B29" s="1">
        <v>6.66136</v>
      </c>
      <c r="C29" s="1">
        <v>0.943854</v>
      </c>
      <c r="D29" s="1">
        <v>1.41596</v>
      </c>
      <c r="E29" s="1">
        <v>1.19221</v>
      </c>
      <c r="F29" s="1">
        <v>31.3426</v>
      </c>
      <c r="G29" s="1">
        <v>1.03478</v>
      </c>
      <c r="H29" s="1">
        <v>8.77293</v>
      </c>
      <c r="I29" s="1">
        <v>0.488049</v>
      </c>
      <c r="J29" s="1">
        <v>69.5829</v>
      </c>
      <c r="K29" s="1">
        <v>0.663892</v>
      </c>
      <c r="L29" s="1">
        <v>80.8657</v>
      </c>
      <c r="M29" s="1">
        <v>0.645889</v>
      </c>
    </row>
    <row r="30">
      <c r="A30" s="2">
        <v>5.0</v>
      </c>
      <c r="B30" s="1">
        <v>8.57416</v>
      </c>
      <c r="C30" s="1">
        <v>0.32198</v>
      </c>
      <c r="D30" s="1">
        <v>1.51649</v>
      </c>
      <c r="E30" s="1">
        <v>1.29368</v>
      </c>
      <c r="F30" s="1">
        <v>30.5796</v>
      </c>
      <c r="G30" s="1">
        <v>1.40394</v>
      </c>
      <c r="H30" s="1">
        <v>5.36006</v>
      </c>
      <c r="I30" s="1">
        <v>0.367437</v>
      </c>
      <c r="J30" s="1">
        <v>75.3663</v>
      </c>
      <c r="K30" s="1">
        <v>0.745804</v>
      </c>
      <c r="L30" s="1">
        <v>63.1774</v>
      </c>
      <c r="M30" s="1">
        <v>0.651263</v>
      </c>
    </row>
    <row r="31">
      <c r="A31" s="2">
        <v>6.0</v>
      </c>
      <c r="B31" s="1">
        <v>25.1171</v>
      </c>
      <c r="C31" s="1">
        <v>0.367766</v>
      </c>
      <c r="D31" s="1">
        <v>1.42545</v>
      </c>
      <c r="E31" s="1">
        <v>1.2699</v>
      </c>
      <c r="F31" s="1">
        <v>30.457</v>
      </c>
      <c r="G31" s="1">
        <v>1.02896</v>
      </c>
      <c r="H31" s="1">
        <v>5.47392</v>
      </c>
      <c r="I31" s="1">
        <v>0.436209</v>
      </c>
      <c r="J31" s="1">
        <v>73.362</v>
      </c>
      <c r="K31" s="1">
        <v>0.671684</v>
      </c>
      <c r="L31" s="1">
        <v>64.4823</v>
      </c>
      <c r="M31" s="1">
        <v>0.685329</v>
      </c>
    </row>
    <row r="32">
      <c r="A32" s="2">
        <v>7.0</v>
      </c>
      <c r="B32" s="1">
        <v>4.3997</v>
      </c>
      <c r="C32" s="1">
        <v>0.356694</v>
      </c>
      <c r="D32" s="1">
        <v>1.43363</v>
      </c>
      <c r="E32" s="1">
        <v>1.12341</v>
      </c>
      <c r="F32" s="1">
        <v>33.0268</v>
      </c>
      <c r="G32" s="1">
        <v>0.946777</v>
      </c>
      <c r="H32" s="1">
        <v>5.87645</v>
      </c>
      <c r="I32" s="1">
        <v>0.493398</v>
      </c>
      <c r="J32" s="1">
        <v>67.2707</v>
      </c>
      <c r="K32" s="1">
        <v>0.689236</v>
      </c>
      <c r="L32" s="1">
        <v>69.5828</v>
      </c>
      <c r="M32" s="1">
        <v>0.690377</v>
      </c>
    </row>
    <row r="33">
      <c r="A33" s="2">
        <v>8.0</v>
      </c>
      <c r="B33" s="1">
        <v>8.62496</v>
      </c>
      <c r="C33" s="1">
        <v>0.228269</v>
      </c>
      <c r="D33" s="1">
        <v>1.70159</v>
      </c>
      <c r="E33" s="1">
        <v>2.53588</v>
      </c>
      <c r="F33" s="1">
        <v>30.2684</v>
      </c>
      <c r="G33" s="1">
        <v>0.756328</v>
      </c>
      <c r="H33" s="1">
        <v>5.20063</v>
      </c>
      <c r="I33" s="1">
        <v>0.422553</v>
      </c>
      <c r="J33" s="1">
        <v>61.291</v>
      </c>
      <c r="K33" s="1">
        <v>0.685648</v>
      </c>
      <c r="L33" s="1">
        <v>64.1282</v>
      </c>
      <c r="M33" s="1">
        <v>0.686559</v>
      </c>
    </row>
    <row r="34">
      <c r="A34" s="2">
        <v>9.0</v>
      </c>
      <c r="B34" s="1">
        <v>6.72943</v>
      </c>
      <c r="C34" s="1">
        <v>0.31124</v>
      </c>
      <c r="D34" s="1">
        <v>1.48321</v>
      </c>
      <c r="E34" s="1">
        <v>1.23277</v>
      </c>
      <c r="F34" s="1">
        <v>31.4579</v>
      </c>
      <c r="G34" s="1">
        <v>0.743095</v>
      </c>
      <c r="H34" s="1">
        <v>9.32179</v>
      </c>
      <c r="I34" s="1">
        <v>0.578352</v>
      </c>
      <c r="J34" s="1">
        <v>70.9608</v>
      </c>
      <c r="K34" s="1">
        <v>0.70642</v>
      </c>
      <c r="L34" s="1">
        <v>62.3073</v>
      </c>
      <c r="M34" s="1">
        <v>0.691321</v>
      </c>
    </row>
    <row r="35">
      <c r="A35" s="2">
        <v>10.0</v>
      </c>
      <c r="B35" s="1">
        <v>15.5907</v>
      </c>
      <c r="C35" s="1">
        <v>0.293887</v>
      </c>
      <c r="D35" s="1">
        <v>1.46356</v>
      </c>
      <c r="E35" s="1">
        <v>1.18723</v>
      </c>
      <c r="F35" s="1">
        <v>30.2663</v>
      </c>
      <c r="G35" s="1">
        <v>0.723224</v>
      </c>
      <c r="H35" s="1">
        <v>5.62432</v>
      </c>
      <c r="I35" s="1">
        <v>0.436239</v>
      </c>
      <c r="J35" s="1">
        <v>61.344</v>
      </c>
      <c r="K35" s="1">
        <v>0.673266</v>
      </c>
      <c r="L35" s="1">
        <v>68.0087</v>
      </c>
      <c r="M35" s="1">
        <v>0.685658</v>
      </c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>
      <c r="A37" s="2" t="s">
        <v>9</v>
      </c>
      <c r="B37" s="4">
        <f t="shared" ref="B37:M37" si="3">AVERAGE(B26:B36)</f>
        <v>9.100065</v>
      </c>
      <c r="C37" s="4">
        <f t="shared" si="3"/>
        <v>0.4785574</v>
      </c>
      <c r="D37" s="4">
        <f t="shared" si="3"/>
        <v>1.490207</v>
      </c>
      <c r="E37" s="4">
        <f t="shared" si="3"/>
        <v>1.463883</v>
      </c>
      <c r="F37" s="4">
        <f t="shared" si="3"/>
        <v>31.70145</v>
      </c>
      <c r="G37" s="4">
        <f t="shared" si="3"/>
        <v>0.957313</v>
      </c>
      <c r="H37" s="4">
        <f t="shared" si="3"/>
        <v>6.289109</v>
      </c>
      <c r="I37" s="4">
        <f t="shared" si="3"/>
        <v>0.4856869</v>
      </c>
      <c r="J37" s="4">
        <f t="shared" si="3"/>
        <v>68.03096</v>
      </c>
      <c r="K37" s="4">
        <f t="shared" si="3"/>
        <v>0.6838023</v>
      </c>
      <c r="L37" s="4">
        <f t="shared" si="3"/>
        <v>66.94884</v>
      </c>
      <c r="M37" s="4">
        <f t="shared" si="3"/>
        <v>0.6766889</v>
      </c>
    </row>
    <row r="38">
      <c r="A38" s="2" t="s">
        <v>11</v>
      </c>
      <c r="B38" s="4"/>
      <c r="C38" s="4">
        <f>C37+B37</f>
        <v>9.5786224</v>
      </c>
      <c r="D38" s="4"/>
      <c r="E38" s="4">
        <f>E37+D37</f>
        <v>2.95409</v>
      </c>
      <c r="F38" s="4"/>
      <c r="G38" s="4">
        <f>G37+F37</f>
        <v>32.658763</v>
      </c>
      <c r="H38" s="4"/>
      <c r="I38" s="4">
        <f>I37+H37</f>
        <v>6.7747959</v>
      </c>
      <c r="J38" s="4"/>
      <c r="K38" s="4">
        <f>K37+J37</f>
        <v>68.7147623</v>
      </c>
      <c r="L38" s="4"/>
      <c r="M38" s="4">
        <f>M37+L37</f>
        <v>67.6255289</v>
      </c>
    </row>
    <row r="39">
      <c r="A39" s="2" t="s">
        <v>13</v>
      </c>
      <c r="B39">
        <f>C38/Matchs!H14</f>
        <v>0.4983098358</v>
      </c>
      <c r="D39">
        <f>E38/Matchs!I14</f>
        <v>0.009431291238</v>
      </c>
      <c r="F39">
        <f>G38/Matchs!J14</f>
        <v>0.1730010989</v>
      </c>
      <c r="H39">
        <f>I38/Matchs!K14</f>
        <v>0.1084931728</v>
      </c>
      <c r="J39">
        <f>K38/Matchs!K14</f>
        <v>1.100414343</v>
      </c>
      <c r="L39">
        <f>M38/Matchs!M14</f>
        <v>0.8769881269</v>
      </c>
    </row>
    <row r="41">
      <c r="A41" s="2" t="s">
        <v>14</v>
      </c>
      <c r="B41" s="4">
        <f t="shared" ref="B41:M41" si="4">SUM(B26:B35)</f>
        <v>91.00065</v>
      </c>
      <c r="C41" s="4">
        <f t="shared" si="4"/>
        <v>4.785574</v>
      </c>
      <c r="D41" s="4">
        <f t="shared" si="4"/>
        <v>14.90207</v>
      </c>
      <c r="E41" s="4">
        <f t="shared" si="4"/>
        <v>14.63883</v>
      </c>
      <c r="F41" s="4">
        <f t="shared" si="4"/>
        <v>317.0145</v>
      </c>
      <c r="G41" s="4">
        <f t="shared" si="4"/>
        <v>9.57313</v>
      </c>
      <c r="H41" s="4">
        <f t="shared" si="4"/>
        <v>62.89109</v>
      </c>
      <c r="I41" s="4">
        <f t="shared" si="4"/>
        <v>4.856869</v>
      </c>
      <c r="J41" s="4">
        <f t="shared" si="4"/>
        <v>680.3096</v>
      </c>
      <c r="K41" s="4">
        <f t="shared" si="4"/>
        <v>6.838023</v>
      </c>
      <c r="L41" s="4">
        <f t="shared" si="4"/>
        <v>669.4884</v>
      </c>
      <c r="M41" s="4">
        <f t="shared" si="4"/>
        <v>6.766889</v>
      </c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>
      <c r="B43" s="4"/>
      <c r="C43" s="4">
        <f>B41+C41</f>
        <v>95.786224</v>
      </c>
      <c r="D43" s="4"/>
      <c r="E43" s="4">
        <f>D41+E41</f>
        <v>29.5409</v>
      </c>
      <c r="F43" s="4"/>
      <c r="G43" s="4">
        <f>F41+G41</f>
        <v>326.58763</v>
      </c>
      <c r="H43" s="4"/>
      <c r="I43" s="4">
        <f>H41+I41</f>
        <v>67.747959</v>
      </c>
      <c r="J43" s="4"/>
      <c r="K43" s="4">
        <f>J41+K41</f>
        <v>687.147623</v>
      </c>
      <c r="L43" s="4"/>
      <c r="M43" s="4">
        <f>L41+M41</f>
        <v>676.255289</v>
      </c>
    </row>
    <row r="44">
      <c r="B44" s="4"/>
      <c r="C44" s="4"/>
    </row>
    <row r="46">
      <c r="B46" s="1" t="s">
        <v>0</v>
      </c>
      <c r="C46" s="1" t="s">
        <v>4</v>
      </c>
      <c r="D46" s="1" t="s">
        <v>3</v>
      </c>
      <c r="E46" s="1" t="s">
        <v>4</v>
      </c>
      <c r="F46" s="1" t="s">
        <v>2</v>
      </c>
      <c r="G46" s="1" t="s">
        <v>4</v>
      </c>
      <c r="H46" s="1" t="s">
        <v>4</v>
      </c>
      <c r="I46" s="1" t="s">
        <v>4</v>
      </c>
      <c r="J46" s="1" t="s">
        <v>5</v>
      </c>
      <c r="K46" s="1" t="s">
        <v>4</v>
      </c>
    </row>
    <row r="47">
      <c r="A47" s="2">
        <v>1.0</v>
      </c>
      <c r="B47" s="1">
        <v>5.25395</v>
      </c>
      <c r="C47" s="1">
        <v>0.702075</v>
      </c>
      <c r="D47" s="1">
        <v>1.56644</v>
      </c>
      <c r="E47" s="1">
        <v>1.37598</v>
      </c>
      <c r="F47" s="1">
        <v>32.4576</v>
      </c>
      <c r="G47" s="1">
        <v>3.89423</v>
      </c>
      <c r="H47" s="1">
        <v>6.11433</v>
      </c>
      <c r="I47" s="1">
        <v>3.94062</v>
      </c>
      <c r="J47" s="1">
        <v>67.2047</v>
      </c>
      <c r="K47" s="1">
        <v>2.23943</v>
      </c>
    </row>
    <row r="48">
      <c r="A48" s="2">
        <v>2.0</v>
      </c>
      <c r="B48" s="1">
        <v>4.89592</v>
      </c>
      <c r="C48" s="1">
        <v>0.656929</v>
      </c>
      <c r="D48" s="1">
        <v>1.51476</v>
      </c>
      <c r="E48" s="1">
        <v>1.29865</v>
      </c>
      <c r="F48" s="1">
        <v>32.2268</v>
      </c>
      <c r="G48" s="1">
        <v>3.40347</v>
      </c>
      <c r="H48" s="1">
        <v>5.80589</v>
      </c>
      <c r="I48" s="1">
        <v>3.49193</v>
      </c>
      <c r="J48" s="1">
        <v>68.0468</v>
      </c>
      <c r="K48" s="1">
        <v>2.27101</v>
      </c>
    </row>
    <row r="49">
      <c r="A49" s="2">
        <v>3.0</v>
      </c>
      <c r="B49" s="1">
        <v>5.44553</v>
      </c>
      <c r="C49" s="1">
        <v>0.685136</v>
      </c>
      <c r="D49" s="1">
        <v>1.38359</v>
      </c>
      <c r="E49" s="1">
        <v>1.13566</v>
      </c>
      <c r="F49" s="1">
        <v>30.7942</v>
      </c>
      <c r="G49" s="1">
        <v>3.78267</v>
      </c>
      <c r="H49" s="1">
        <v>6.16581</v>
      </c>
      <c r="I49" s="1">
        <v>6.69999</v>
      </c>
      <c r="J49" s="1">
        <v>76.0468</v>
      </c>
      <c r="K49" s="1">
        <v>2.2191</v>
      </c>
    </row>
    <row r="50">
      <c r="A50" s="2">
        <v>4.0</v>
      </c>
      <c r="B50" s="1">
        <v>5.88197</v>
      </c>
      <c r="C50" s="1">
        <v>0.672676</v>
      </c>
      <c r="D50" s="1">
        <v>1.40778</v>
      </c>
      <c r="E50" s="1">
        <v>1.19193</v>
      </c>
      <c r="F50" s="1">
        <v>30.5702</v>
      </c>
      <c r="G50" s="1">
        <v>3.32487</v>
      </c>
      <c r="H50" s="1">
        <v>5.47797</v>
      </c>
      <c r="I50" s="1">
        <v>3.54403</v>
      </c>
      <c r="J50" s="1">
        <v>64.3438</v>
      </c>
      <c r="K50" s="1">
        <v>2.177</v>
      </c>
    </row>
    <row r="51">
      <c r="A51" s="2">
        <v>5.0</v>
      </c>
      <c r="B51" s="1">
        <v>7.59447</v>
      </c>
      <c r="C51" s="1">
        <v>0.786506</v>
      </c>
      <c r="D51" s="1">
        <v>1.51731</v>
      </c>
      <c r="E51" s="1">
        <v>1.18161</v>
      </c>
      <c r="F51" s="1">
        <v>32.8842</v>
      </c>
      <c r="G51" s="1">
        <v>3.34395</v>
      </c>
      <c r="H51" s="1">
        <v>5.53941</v>
      </c>
      <c r="I51" s="1">
        <v>5.91091</v>
      </c>
      <c r="J51" s="1">
        <v>64.8031</v>
      </c>
      <c r="K51" s="1">
        <v>2.29549</v>
      </c>
    </row>
    <row r="52">
      <c r="A52" s="2">
        <v>6.0</v>
      </c>
      <c r="B52" s="1">
        <v>23.7162</v>
      </c>
      <c r="C52" s="1">
        <v>0.732114</v>
      </c>
      <c r="D52" s="1">
        <v>1.45108</v>
      </c>
      <c r="E52" s="1">
        <v>1.20931</v>
      </c>
      <c r="F52" s="1">
        <v>35.2989</v>
      </c>
      <c r="G52" s="1">
        <v>3.48873</v>
      </c>
      <c r="H52" s="1">
        <v>5.26991</v>
      </c>
      <c r="I52" s="1">
        <v>3.87867</v>
      </c>
      <c r="J52" s="1">
        <v>76.7123</v>
      </c>
      <c r="K52" s="1">
        <v>2.18478</v>
      </c>
    </row>
    <row r="53">
      <c r="A53" s="2">
        <v>7.0</v>
      </c>
      <c r="B53" s="1">
        <v>4.41065</v>
      </c>
      <c r="C53" s="1">
        <v>0.764872</v>
      </c>
      <c r="D53" s="1">
        <v>1.6899</v>
      </c>
      <c r="E53" s="1">
        <v>1.4822</v>
      </c>
      <c r="F53" s="1">
        <v>30.8705</v>
      </c>
      <c r="G53" s="1">
        <v>3.39298</v>
      </c>
      <c r="H53" s="1">
        <v>5.81614</v>
      </c>
      <c r="I53" s="1">
        <v>6.50767</v>
      </c>
      <c r="J53" s="1">
        <v>71.7001</v>
      </c>
      <c r="K53" s="1">
        <v>2.31219</v>
      </c>
    </row>
    <row r="54">
      <c r="A54" s="2">
        <v>8.0</v>
      </c>
      <c r="B54" s="1">
        <v>8.42423</v>
      </c>
      <c r="C54" s="1">
        <v>0.793668</v>
      </c>
      <c r="D54" s="1">
        <v>1.88803</v>
      </c>
      <c r="E54" s="1">
        <v>1.83633</v>
      </c>
      <c r="F54" s="1">
        <v>30.419</v>
      </c>
      <c r="G54" s="1">
        <v>7.0029</v>
      </c>
      <c r="H54" s="1">
        <v>5.36419</v>
      </c>
      <c r="I54" s="1">
        <v>3.86461</v>
      </c>
      <c r="J54" s="1">
        <v>83.6946</v>
      </c>
      <c r="K54" s="1">
        <v>2.38469</v>
      </c>
    </row>
    <row r="55">
      <c r="A55" s="2">
        <v>9.0</v>
      </c>
      <c r="B55" s="1">
        <v>6.76545</v>
      </c>
      <c r="C55" s="1">
        <v>0.666677</v>
      </c>
      <c r="D55" s="1">
        <v>1.46405</v>
      </c>
      <c r="E55" s="1">
        <v>1.10794</v>
      </c>
      <c r="F55" s="1">
        <v>30.8174</v>
      </c>
      <c r="G55" s="1">
        <v>3.40999</v>
      </c>
      <c r="H55" s="1">
        <v>5.62115</v>
      </c>
      <c r="I55" s="1">
        <v>7.14302</v>
      </c>
      <c r="J55" s="1">
        <v>67.583</v>
      </c>
      <c r="K55" s="1">
        <v>2.14077</v>
      </c>
    </row>
    <row r="56">
      <c r="A56" s="2">
        <v>10.0</v>
      </c>
      <c r="B56" s="1">
        <v>13.6347</v>
      </c>
      <c r="C56" s="1">
        <v>0.788051</v>
      </c>
      <c r="D56" s="1">
        <v>1.45554</v>
      </c>
      <c r="E56" s="1">
        <v>1.15469</v>
      </c>
      <c r="F56" s="1">
        <v>30.5529</v>
      </c>
      <c r="G56" s="1">
        <v>3.57569</v>
      </c>
      <c r="H56" s="1">
        <v>5.44711</v>
      </c>
      <c r="I56" s="1">
        <v>5.1468</v>
      </c>
      <c r="J56" s="1">
        <v>71.4243</v>
      </c>
      <c r="K56" s="1">
        <v>2.19005</v>
      </c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2" t="s">
        <v>9</v>
      </c>
      <c r="B58" s="4">
        <f t="shared" ref="B58:K58" si="5">AVERAGE(B47:B57)</f>
        <v>8.602307</v>
      </c>
      <c r="C58" s="4">
        <f t="shared" si="5"/>
        <v>0.7248704</v>
      </c>
      <c r="D58" s="4">
        <f t="shared" si="5"/>
        <v>1.533848</v>
      </c>
      <c r="E58" s="4">
        <f t="shared" si="5"/>
        <v>1.29743</v>
      </c>
      <c r="F58" s="4">
        <f t="shared" si="5"/>
        <v>31.68917</v>
      </c>
      <c r="G58" s="4">
        <f t="shared" si="5"/>
        <v>3.861948</v>
      </c>
      <c r="H58" s="4">
        <f t="shared" si="5"/>
        <v>5.662191</v>
      </c>
      <c r="I58" s="4">
        <f t="shared" si="5"/>
        <v>5.012825</v>
      </c>
      <c r="J58" s="4">
        <f t="shared" si="5"/>
        <v>71.15595</v>
      </c>
      <c r="K58" s="4">
        <f t="shared" si="5"/>
        <v>2.241451</v>
      </c>
    </row>
    <row r="59">
      <c r="A59" s="2" t="s">
        <v>11</v>
      </c>
      <c r="B59" s="4"/>
      <c r="C59" s="4">
        <f>C58+B58</f>
        <v>9.3271774</v>
      </c>
      <c r="D59" s="4"/>
      <c r="E59" s="4">
        <f>E58+D58</f>
        <v>2.831278</v>
      </c>
      <c r="F59" s="4"/>
      <c r="G59" s="4">
        <f>G58+F58</f>
        <v>35.551118</v>
      </c>
      <c r="H59" s="4"/>
      <c r="I59" s="4">
        <f>I58+H58</f>
        <v>10.675016</v>
      </c>
      <c r="J59" s="4"/>
      <c r="K59" s="4">
        <f>K58+J58</f>
        <v>73.397401</v>
      </c>
    </row>
    <row r="60">
      <c r="A60" s="2" t="s">
        <v>13</v>
      </c>
      <c r="B60">
        <f>C59/Matchs!N14</f>
        <v>0.5026622551</v>
      </c>
      <c r="D60">
        <f>E59/Matchs!O14</f>
        <v>0.009316819744</v>
      </c>
      <c r="F60">
        <f>G59/Matchs!P14</f>
        <v>0.2124568805</v>
      </c>
      <c r="H60">
        <f>I59/Matchs!Q14</f>
        <v>0.1244496684</v>
      </c>
      <c r="J60">
        <f>K59/Matchs!R14</f>
        <v>0.5546403098</v>
      </c>
    </row>
    <row r="62">
      <c r="A62" s="2" t="s">
        <v>14</v>
      </c>
      <c r="B62" s="4">
        <f t="shared" ref="B62:K62" si="6">SUM(B47:B56)</f>
        <v>86.02307</v>
      </c>
      <c r="C62" s="4">
        <f t="shared" si="6"/>
        <v>7.248704</v>
      </c>
      <c r="D62" s="4">
        <f t="shared" si="6"/>
        <v>15.33848</v>
      </c>
      <c r="E62" s="4">
        <f t="shared" si="6"/>
        <v>12.9743</v>
      </c>
      <c r="F62" s="4">
        <f t="shared" si="6"/>
        <v>316.8917</v>
      </c>
      <c r="G62" s="4">
        <f t="shared" si="6"/>
        <v>38.61948</v>
      </c>
      <c r="H62" s="4">
        <f t="shared" si="6"/>
        <v>56.62191</v>
      </c>
      <c r="I62" s="4">
        <f t="shared" si="6"/>
        <v>50.12825</v>
      </c>
      <c r="J62" s="4">
        <f t="shared" si="6"/>
        <v>711.5595</v>
      </c>
      <c r="K62" s="4">
        <f t="shared" si="6"/>
        <v>22.41451</v>
      </c>
    </row>
    <row r="63"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B64" s="4"/>
      <c r="C64" s="4">
        <f>B62+C62</f>
        <v>93.271774</v>
      </c>
      <c r="D64" s="4"/>
      <c r="E64" s="4">
        <f>D62+E62</f>
        <v>28.31278</v>
      </c>
      <c r="F64" s="4"/>
      <c r="G64" s="4">
        <f>F62+G62</f>
        <v>355.51118</v>
      </c>
      <c r="H64" s="4"/>
      <c r="I64" s="4">
        <f>H62+I62</f>
        <v>106.75016</v>
      </c>
      <c r="J64" s="4"/>
      <c r="K64" s="4">
        <f>J62+K62</f>
        <v>733.97401</v>
      </c>
    </row>
    <row r="67">
      <c r="B67" s="1" t="s">
        <v>0</v>
      </c>
      <c r="C67" s="1" t="s">
        <v>8</v>
      </c>
      <c r="D67" s="1" t="s">
        <v>3</v>
      </c>
      <c r="E67" s="1" t="s">
        <v>8</v>
      </c>
      <c r="F67" s="1" t="s">
        <v>2</v>
      </c>
      <c r="G67" s="1" t="s">
        <v>8</v>
      </c>
      <c r="H67" s="1" t="s">
        <v>4</v>
      </c>
      <c r="I67" s="1" t="s">
        <v>8</v>
      </c>
      <c r="J67" s="1" t="s">
        <v>5</v>
      </c>
      <c r="K67" s="1" t="s">
        <v>8</v>
      </c>
      <c r="L67" s="1" t="s">
        <v>6</v>
      </c>
      <c r="M67" s="1" t="s">
        <v>8</v>
      </c>
    </row>
    <row r="68">
      <c r="B68" s="1">
        <v>5.18678</v>
      </c>
      <c r="C68" s="1">
        <v>25.9727</v>
      </c>
      <c r="D68" s="1">
        <v>1.55722</v>
      </c>
      <c r="E68" s="1">
        <v>26.9463</v>
      </c>
      <c r="F68" s="1">
        <v>32.5657</v>
      </c>
      <c r="G68" s="1">
        <v>26.3335</v>
      </c>
      <c r="H68" s="1">
        <v>6.05273</v>
      </c>
      <c r="I68" s="1">
        <v>25.1494</v>
      </c>
      <c r="J68" s="1">
        <v>66.479</v>
      </c>
      <c r="K68" s="1">
        <v>25.1805</v>
      </c>
      <c r="L68" s="1">
        <v>81.9598</v>
      </c>
      <c r="M68" s="1">
        <v>25.847</v>
      </c>
    </row>
    <row r="69">
      <c r="B69" s="1">
        <v>4.90296</v>
      </c>
      <c r="C69" s="1">
        <v>23.4082</v>
      </c>
      <c r="D69" s="1">
        <v>1.52503</v>
      </c>
      <c r="E69" s="1">
        <v>28.3197</v>
      </c>
      <c r="F69" s="1">
        <v>33.3622</v>
      </c>
      <c r="G69" s="1">
        <v>26.4184</v>
      </c>
      <c r="H69" s="1">
        <v>5.76036</v>
      </c>
      <c r="I69" s="1">
        <v>25.5213</v>
      </c>
      <c r="J69" s="1">
        <v>61.846</v>
      </c>
      <c r="K69" s="1">
        <v>27.8544</v>
      </c>
      <c r="L69" s="1">
        <v>81.3843</v>
      </c>
      <c r="M69" s="1">
        <v>23.5654</v>
      </c>
    </row>
    <row r="70">
      <c r="B70" s="1">
        <v>5.99561</v>
      </c>
      <c r="C70" s="1">
        <v>25.7907</v>
      </c>
      <c r="D70" s="1">
        <v>1.38567</v>
      </c>
      <c r="E70" s="1">
        <v>27.5306</v>
      </c>
      <c r="F70" s="1">
        <v>32.251</v>
      </c>
      <c r="G70" s="1">
        <v>26.3257</v>
      </c>
      <c r="H70" s="1">
        <v>5.50666</v>
      </c>
      <c r="I70" s="1">
        <v>26.1277</v>
      </c>
      <c r="J70" s="1">
        <v>64.6117</v>
      </c>
      <c r="K70" s="1">
        <v>25.3412</v>
      </c>
      <c r="L70" s="1">
        <v>81.9386</v>
      </c>
      <c r="M70" s="1">
        <v>26.1358</v>
      </c>
    </row>
    <row r="71">
      <c r="B71" s="1">
        <v>5.39831</v>
      </c>
      <c r="C71" s="1">
        <v>22.912</v>
      </c>
      <c r="D71" s="1">
        <v>1.4119</v>
      </c>
      <c r="E71" s="1">
        <v>26.2641</v>
      </c>
      <c r="F71" s="1">
        <v>33.1569</v>
      </c>
      <c r="G71" s="1">
        <v>24.157</v>
      </c>
      <c r="H71" s="1">
        <v>5.18888</v>
      </c>
      <c r="I71" s="1">
        <v>24.574</v>
      </c>
      <c r="J71" s="1">
        <v>63.2032</v>
      </c>
      <c r="K71" s="1">
        <v>25.9725</v>
      </c>
      <c r="L71" s="1">
        <v>91.3542</v>
      </c>
      <c r="M71" s="1">
        <v>25.3284</v>
      </c>
    </row>
    <row r="72">
      <c r="B72" s="1">
        <v>6.39729</v>
      </c>
      <c r="C72" s="1">
        <v>23.7671</v>
      </c>
      <c r="D72" s="1">
        <v>1.42806</v>
      </c>
      <c r="E72" s="1">
        <v>30.4683</v>
      </c>
      <c r="F72" s="1">
        <v>32.084</v>
      </c>
      <c r="G72" s="1">
        <v>24.4071</v>
      </c>
      <c r="H72" s="1">
        <v>5.15838</v>
      </c>
      <c r="I72" s="1">
        <v>25.4906</v>
      </c>
      <c r="J72" s="1">
        <v>66.5535</v>
      </c>
      <c r="K72" s="1">
        <v>25.3144</v>
      </c>
      <c r="L72" s="1">
        <v>84.4625</v>
      </c>
      <c r="M72" s="1">
        <v>24.6525</v>
      </c>
    </row>
    <row r="73">
      <c r="B73" s="1">
        <v>24.8322</v>
      </c>
      <c r="C73" s="1">
        <v>25.6034</v>
      </c>
      <c r="D73" s="1">
        <v>1.45804</v>
      </c>
      <c r="E73" s="1">
        <v>26.297</v>
      </c>
      <c r="F73" s="1">
        <v>30.8222</v>
      </c>
      <c r="G73" s="1">
        <v>24.233</v>
      </c>
      <c r="H73" s="1">
        <v>6.70075</v>
      </c>
      <c r="I73" s="1">
        <v>26.2074</v>
      </c>
      <c r="J73" s="1">
        <v>56.4268</v>
      </c>
      <c r="K73" s="1">
        <v>25.343</v>
      </c>
      <c r="L73" s="1">
        <v>83.0894</v>
      </c>
      <c r="M73" s="1">
        <v>25.03</v>
      </c>
    </row>
    <row r="74">
      <c r="B74" s="1">
        <v>4.58529</v>
      </c>
      <c r="C74" s="1">
        <v>25.1169</v>
      </c>
      <c r="D74" s="1">
        <v>1.77187</v>
      </c>
      <c r="E74" s="1">
        <v>27.433</v>
      </c>
      <c r="F74" s="1">
        <v>30.6758</v>
      </c>
      <c r="G74" s="1">
        <v>24.2799</v>
      </c>
      <c r="H74" s="1">
        <v>5.18346</v>
      </c>
      <c r="I74" s="1">
        <v>24.3591</v>
      </c>
      <c r="J74" s="1">
        <v>63.7729</v>
      </c>
      <c r="K74" s="1">
        <v>25.646</v>
      </c>
      <c r="L74" s="1">
        <v>91.8859</v>
      </c>
      <c r="M74" s="1">
        <v>24.3561</v>
      </c>
    </row>
    <row r="75">
      <c r="B75" s="1">
        <v>9.10807</v>
      </c>
      <c r="C75" s="1">
        <v>25.7018</v>
      </c>
      <c r="D75" s="1">
        <v>1.45324</v>
      </c>
      <c r="E75" s="1">
        <v>26.4426</v>
      </c>
      <c r="F75" s="1">
        <v>36.0461</v>
      </c>
      <c r="G75" s="1">
        <v>24.9863</v>
      </c>
      <c r="H75" s="1">
        <v>5.25999</v>
      </c>
      <c r="I75" s="1">
        <v>26.2715</v>
      </c>
      <c r="J75" s="1">
        <v>63.4105</v>
      </c>
      <c r="K75" s="1">
        <v>25.3789</v>
      </c>
      <c r="L75" s="1">
        <v>86.2557</v>
      </c>
      <c r="M75" s="1">
        <v>23.7034</v>
      </c>
    </row>
    <row r="76">
      <c r="B76" s="1">
        <v>6.74579</v>
      </c>
      <c r="C76" s="1">
        <v>22.957</v>
      </c>
      <c r="D76" s="1">
        <v>1.4872</v>
      </c>
      <c r="E76" s="1">
        <v>26.069</v>
      </c>
      <c r="F76" s="1">
        <v>30.2026</v>
      </c>
      <c r="G76" s="1">
        <v>23.873</v>
      </c>
      <c r="H76" s="1">
        <v>5.29708</v>
      </c>
      <c r="I76" s="1">
        <v>24.1497</v>
      </c>
      <c r="J76" s="1">
        <v>61.7062</v>
      </c>
      <c r="K76" s="1">
        <v>26.7906</v>
      </c>
      <c r="L76" s="1">
        <v>86.4587</v>
      </c>
      <c r="M76" s="1">
        <v>23.7609</v>
      </c>
    </row>
    <row r="77">
      <c r="B77" s="1">
        <v>14.038</v>
      </c>
      <c r="C77" s="1">
        <v>25.6115</v>
      </c>
      <c r="D77" s="1">
        <v>1.46902</v>
      </c>
      <c r="E77" s="1">
        <v>26.8057</v>
      </c>
      <c r="F77" s="1">
        <v>30.5691</v>
      </c>
      <c r="G77" s="1">
        <v>24.0693</v>
      </c>
      <c r="H77" s="1">
        <v>5.30358</v>
      </c>
      <c r="I77" s="1">
        <v>24.1669</v>
      </c>
      <c r="J77" s="1">
        <v>60.832</v>
      </c>
      <c r="K77" s="1">
        <v>25.1251</v>
      </c>
      <c r="L77" s="1">
        <v>80.9405</v>
      </c>
      <c r="M77" s="1">
        <v>23.9182</v>
      </c>
    </row>
    <row r="7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>
      <c r="B79" s="4">
        <f t="shared" ref="B79:M79" si="7">AVERAGE(B68:B78)</f>
        <v>8.71903</v>
      </c>
      <c r="C79" s="4">
        <f t="shared" si="7"/>
        <v>24.68413</v>
      </c>
      <c r="D79" s="4">
        <f t="shared" si="7"/>
        <v>1.494725</v>
      </c>
      <c r="E79" s="4">
        <f t="shared" si="7"/>
        <v>27.25763</v>
      </c>
      <c r="F79" s="4">
        <f t="shared" si="7"/>
        <v>32.17356</v>
      </c>
      <c r="G79" s="4">
        <f t="shared" si="7"/>
        <v>24.90832</v>
      </c>
      <c r="H79" s="4">
        <f t="shared" si="7"/>
        <v>5.541187</v>
      </c>
      <c r="I79" s="4">
        <f t="shared" si="7"/>
        <v>25.20176</v>
      </c>
      <c r="J79" s="4">
        <f t="shared" si="7"/>
        <v>62.88418</v>
      </c>
      <c r="K79" s="4">
        <f t="shared" si="7"/>
        <v>25.79466</v>
      </c>
      <c r="L79" s="4">
        <f t="shared" si="7"/>
        <v>84.97296</v>
      </c>
      <c r="M79" s="4">
        <f t="shared" si="7"/>
        <v>24.62977</v>
      </c>
    </row>
    <row r="80">
      <c r="B80" s="4"/>
      <c r="C80" s="4">
        <f>C79+B79</f>
        <v>33.40316</v>
      </c>
      <c r="D80" s="4"/>
      <c r="E80" s="4">
        <f>E79+D79</f>
        <v>28.752355</v>
      </c>
      <c r="F80" s="4"/>
      <c r="G80" s="4">
        <f>G79+F79</f>
        <v>57.08188</v>
      </c>
      <c r="H80" s="4"/>
      <c r="I80" s="4">
        <f>I79+H79</f>
        <v>30.742947</v>
      </c>
      <c r="J80" s="4"/>
      <c r="K80" s="4">
        <f>K79+J79</f>
        <v>88.67884</v>
      </c>
      <c r="L80" s="4"/>
      <c r="M80" s="4">
        <f>M79+L79</f>
        <v>109.60273</v>
      </c>
    </row>
    <row r="81">
      <c r="B81">
        <f>C80/Matchs!T14</f>
        <v>1.964891765</v>
      </c>
      <c r="D81">
        <f>E80/Matchs!U14</f>
        <v>0.118160363</v>
      </c>
      <c r="F81">
        <f>G80/Matchs!V14</f>
        <v>0.3393242536</v>
      </c>
      <c r="H81">
        <f>I80/Matchs!W14</f>
        <v>0.6479778056</v>
      </c>
      <c r="J81">
        <f>K80/Matchs!X14</f>
        <v>0.6712443734</v>
      </c>
      <c r="L81">
        <f>M80/Matchs!Y14</f>
        <v>1.671906051</v>
      </c>
    </row>
    <row r="83">
      <c r="B83" s="4">
        <f t="shared" ref="B83:M83" si="8">SUM(B68:B77)</f>
        <v>87.1903</v>
      </c>
      <c r="C83" s="4">
        <f t="shared" si="8"/>
        <v>246.8413</v>
      </c>
      <c r="D83" s="4">
        <f t="shared" si="8"/>
        <v>14.94725</v>
      </c>
      <c r="E83" s="4">
        <f t="shared" si="8"/>
        <v>272.5763</v>
      </c>
      <c r="F83" s="4">
        <f t="shared" si="8"/>
        <v>321.7356</v>
      </c>
      <c r="G83" s="4">
        <f t="shared" si="8"/>
        <v>249.0832</v>
      </c>
      <c r="H83" s="4">
        <f t="shared" si="8"/>
        <v>55.41187</v>
      </c>
      <c r="I83" s="4">
        <f t="shared" si="8"/>
        <v>252.0176</v>
      </c>
      <c r="J83" s="4">
        <f t="shared" si="8"/>
        <v>628.8418</v>
      </c>
      <c r="K83" s="4">
        <f t="shared" si="8"/>
        <v>257.9466</v>
      </c>
      <c r="L83" s="4">
        <f t="shared" si="8"/>
        <v>849.7296</v>
      </c>
      <c r="M83" s="4">
        <f t="shared" si="8"/>
        <v>246.2977</v>
      </c>
    </row>
    <row r="84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>
      <c r="B85" s="4"/>
      <c r="C85" s="4">
        <f>B83+C83</f>
        <v>334.0316</v>
      </c>
      <c r="D85" s="4"/>
      <c r="E85" s="4">
        <f>D83+E83</f>
        <v>287.52355</v>
      </c>
      <c r="F85" s="4"/>
      <c r="G85" s="4">
        <f>F83+G83</f>
        <v>570.8188</v>
      </c>
      <c r="H85" s="4"/>
      <c r="I85" s="4">
        <f>H83+I83</f>
        <v>307.42947</v>
      </c>
      <c r="J85" s="4"/>
      <c r="K85" s="4">
        <f>J83+K83</f>
        <v>886.7884</v>
      </c>
      <c r="L85" s="4"/>
      <c r="M85" s="4">
        <f>L83+M83</f>
        <v>1096.0273</v>
      </c>
    </row>
    <row r="89">
      <c r="B89" s="1" t="s">
        <v>5</v>
      </c>
      <c r="C89" s="1" t="s">
        <v>5</v>
      </c>
    </row>
    <row r="90">
      <c r="B90" s="2">
        <v>71.5273</v>
      </c>
      <c r="C90" s="2">
        <v>48.1991</v>
      </c>
    </row>
    <row r="91">
      <c r="B91" s="2">
        <v>75.8036</v>
      </c>
      <c r="C91" s="2">
        <v>51.1026</v>
      </c>
    </row>
    <row r="92">
      <c r="B92" s="2">
        <v>62.2769</v>
      </c>
      <c r="C92" s="2">
        <v>57.7366</v>
      </c>
    </row>
    <row r="93">
      <c r="B93" s="2">
        <v>65.684</v>
      </c>
      <c r="C93" s="2">
        <v>56.9344</v>
      </c>
    </row>
    <row r="94">
      <c r="B94" s="2">
        <v>62.4657</v>
      </c>
      <c r="C94" s="2">
        <v>52.9026</v>
      </c>
    </row>
    <row r="95">
      <c r="B95" s="2">
        <v>77.4036</v>
      </c>
      <c r="C95" s="2">
        <v>51.0005</v>
      </c>
    </row>
    <row r="96">
      <c r="B96" s="2">
        <v>71.7674</v>
      </c>
      <c r="C96" s="2">
        <v>50.1359</v>
      </c>
    </row>
    <row r="97">
      <c r="B97" s="2">
        <v>61.0536</v>
      </c>
      <c r="C97" s="2">
        <v>54.855</v>
      </c>
    </row>
    <row r="98">
      <c r="B98" s="2">
        <v>69.7359</v>
      </c>
      <c r="C98" s="2">
        <v>47.4817</v>
      </c>
    </row>
    <row r="99">
      <c r="B99" s="2">
        <v>63.6047</v>
      </c>
      <c r="C99" s="2">
        <v>50.2377</v>
      </c>
    </row>
    <row r="101">
      <c r="B101" s="4">
        <f t="shared" ref="B101:C101" si="9">AVERAGE(B90:B100)</f>
        <v>68.13227</v>
      </c>
      <c r="C101" s="4">
        <f t="shared" si="9"/>
        <v>52.05861</v>
      </c>
    </row>
    <row r="102">
      <c r="B102" s="4"/>
      <c r="C102" s="4">
        <f>C101+B101</f>
        <v>120.19088</v>
      </c>
    </row>
    <row r="103">
      <c r="B103">
        <f>C102/Matchs!Z14</f>
        <v>0.802461365</v>
      </c>
    </row>
    <row r="105">
      <c r="B105" s="4">
        <f t="shared" ref="B105:C105" si="10">SUM(B90:B99)</f>
        <v>681.3227</v>
      </c>
      <c r="C105" s="4">
        <f t="shared" si="10"/>
        <v>520.5861</v>
      </c>
    </row>
    <row r="106">
      <c r="B106" s="4"/>
      <c r="C106" s="4"/>
    </row>
    <row r="107">
      <c r="B107" s="4"/>
      <c r="C107" s="4">
        <f>B105+C105</f>
        <v>1201.9088</v>
      </c>
    </row>
  </sheetData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