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ables/table30.xml" ContentType="application/vnd.openxmlformats-officedocument.spreadsheetml.table+xml"/>
  <Override PartName="/xl/tables/table29.xml" ContentType="application/vnd.openxmlformats-officedocument.spreadsheetml.table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2.xml" ContentType="application/vnd.openxmlformats-officedocument.spreadsheetml.table+xml"/>
  <Override PartName="/xl/tables/table6.xml" ContentType="application/vnd.openxmlformats-officedocument.spreadsheetml.table+xml"/>
  <Override PartName="/xl/tables/table18.xml" ContentType="application/vnd.openxmlformats-officedocument.spreadsheetml.table+xml"/>
  <Override PartName="/xl/tables/table21.xml" ContentType="application/vnd.openxmlformats-officedocument.spreadsheetml.table+xml"/>
  <Override PartName="/xl/tables/table5.xml" ContentType="application/vnd.openxmlformats-officedocument.spreadsheetml.table+xml"/>
  <Override PartName="/xl/tables/table17.xml" ContentType="application/vnd.openxmlformats-officedocument.spreadsheetml.table+xml"/>
  <Override PartName="/xl/tables/table2.xml" ContentType="application/vnd.openxmlformats-officedocument.spreadsheetml.table+xml"/>
  <Override PartName="/xl/tables/table14.xml" ContentType="application/vnd.openxmlformats-officedocument.spreadsheetml.table+xml"/>
  <Override PartName="/xl/tables/table19.xml" ContentType="application/vnd.openxmlformats-officedocument.spreadsheetml.table+xml"/>
  <Override PartName="/xl/tables/table12.xml" ContentType="application/vnd.openxmlformats-officedocument.spreadsheetml.table+xml"/>
  <Override PartName="/xl/tables/table3.xml" ContentType="application/vnd.openxmlformats-officedocument.spreadsheetml.table+xml"/>
  <Override PartName="/xl/tables/table15.xml" ContentType="application/vnd.openxmlformats-officedocument.spreadsheetml.table+xml"/>
  <Override PartName="/xl/tables/table1.xml" ContentType="application/vnd.openxmlformats-officedocument.spreadsheetml.table+xml"/>
  <Override PartName="/xl/tables/table13.xml" ContentType="application/vnd.openxmlformats-officedocument.spreadsheetml.table+xml"/>
  <Override PartName="/xl/tables/table7.xml" ContentType="application/vnd.openxmlformats-officedocument.spreadsheetml.table+xml"/>
  <Override PartName="/xl/tables/table23.xml" ContentType="application/vnd.openxmlformats-officedocument.spreadsheetml.table+xml"/>
  <Override PartName="/xl/tables/table16.xml" ContentType="application/vnd.openxmlformats-officedocument.spreadsheetml.table+xml"/>
  <Override PartName="/xl/tables/table26.xml" ContentType="application/vnd.openxmlformats-officedocument.spreadsheetml.table+xml"/>
  <Override PartName="/xl/tables/table24.xml" ContentType="application/vnd.openxmlformats-officedocument.spreadsheetml.table+xml"/>
  <Override PartName="/xl/tables/table8.xml" ContentType="application/vnd.openxmlformats-officedocument.spreadsheetml.table+xml"/>
  <Override PartName="/xl/tables/table25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4.xml" ContentType="application/vnd.openxmlformats-officedocument.spreadsheetml.table+xml"/>
  <Override PartName="/xl/tables/table20.xml" ContentType="application/vnd.openxmlformats-officedocument.spreadsheetml.table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tection" sheetId="1" state="visible" r:id="rId2"/>
    <sheet name="Matchs" sheetId="2" state="visible" r:id="rId3"/>
    <sheet name="Tim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<sst xmlns="http://schemas.openxmlformats.org/spreadsheetml/2006/main" count="105" uniqueCount="16">
  <si>
    <t xml:space="preserve">Image</t>
  </si>
  <si>
    <t xml:space="preserve">HARRIS</t>
  </si>
  <si>
    <t xml:space="preserve">FAST</t>
  </si>
  <si>
    <t xml:space="preserve">BRISK</t>
  </si>
  <si>
    <t xml:space="preserve">ORB</t>
  </si>
  <si>
    <t xml:space="preserve">AKAZE</t>
  </si>
  <si>
    <t xml:space="preserve">SIFT</t>
  </si>
  <si>
    <t xml:space="preserve">MEAN</t>
  </si>
  <si>
    <t xml:space="preserve">BRIEF</t>
  </si>
  <si>
    <t xml:space="preserve">FREAK</t>
  </si>
  <si>
    <t xml:space="preserve">-</t>
  </si>
  <si>
    <t xml:space="preserve">j</t>
  </si>
  <si>
    <t xml:space="preserve">%</t>
  </si>
  <si>
    <t xml:space="preserve">TOTAL P/ IMAGE</t>
  </si>
  <si>
    <t xml:space="preserve">P/ MATCH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</si>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</sst>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Z2:Z15" headerRowCount="1" totalsRowCount="0" totalsRowShown="0">
  <tableColumns count="1">
    <tableColumn id="1" name="AKAZE"/>
  </tableColumns>
</table>
</file>

<file path=xl/tables/table2.xml><?xml version="1.0" encoding="utf-8"?>
<table xmlns="http://schemas.openxmlformats.org/spreadsheetml/2006/main" id="2" name="Table_10" displayName="Table_10" ref="B101:C107" headerRowCount="0" totalsRowCount="0" totalsRowShown="0">
  <tableColumns count="2">
    <tableColumn id="1" name="Column1"/>
    <tableColumn id="2" name="Column2"/>
  </tableColumns>
</table>
</file>

<file path=xl/tables/table3.xml><?xml version="1.0" encoding="utf-8"?>
<table xmlns="http://schemas.openxmlformats.org/spreadsheetml/2006/main" id="3" name="Table_11" displayName="Table_11" ref="L25:M43" headerRowCount="0" totalsRowCount="0" totalsRowShown="0">
  <tableColumns count="2">
    <tableColumn id="1" name="Column1"/>
    <tableColumn id="2" name="Column2"/>
  </tableColumns>
</table>
</file>

<file path=xl/tables/table4.xml><?xml version="1.0" encoding="utf-8"?>
<table xmlns="http://schemas.openxmlformats.org/spreadsheetml/2006/main" id="4" name="Table_12" displayName="Table_12" ref="L4:M22" headerRowCount="1" totalsRowCount="0" totalsRowShown="0">
  <tableColumns count="2">
    <tableColumn id="1" name="SIFT"/>
    <tableColumn id="2" name="BRISK"/>
  </tableColumns>
</table>
</file>

<file path=xl/tables/table5.xml><?xml version="1.0" encoding="utf-8"?>
<table xmlns="http://schemas.openxmlformats.org/spreadsheetml/2006/main" id="5" name="Table_13" displayName="Table_13" ref="B46:C64" headerRowCount="1" totalsRowCount="0" totalsRowShown="0">
  <tableColumns count="2">
    <tableColumn id="1" name="HARRIS"/>
    <tableColumn id="2" name="ORB"/>
  </tableColumns>
</table>
</file>

<file path=xl/tables/table6.xml><?xml version="1.0" encoding="utf-8"?>
<table xmlns="http://schemas.openxmlformats.org/spreadsheetml/2006/main" id="6" name="Table_14" displayName="Table_14" ref="J46:K64" headerRowCount="1" totalsRowCount="0" totalsRowShown="0">
  <tableColumns count="2">
    <tableColumn id="1" name="AKAZE"/>
    <tableColumn id="2" name="ORB"/>
  </tableColumns>
</table>
</file>

<file path=xl/tables/table7.xml><?xml version="1.0" encoding="utf-8"?>
<table xmlns="http://schemas.openxmlformats.org/spreadsheetml/2006/main" id="7" name="Table_15" displayName="Table_15" ref="B67:C85" headerRowCount="1" totalsRowCount="0" totalsRowShown="0">
  <tableColumns count="2">
    <tableColumn id="1" name="HARRIS"/>
    <tableColumn id="2" name="FREAK"/>
  </tableColumns>
</table>
</file>

<file path=xl/tables/table8.xml><?xml version="1.0" encoding="utf-8"?>
<table xmlns="http://schemas.openxmlformats.org/spreadsheetml/2006/main" id="8" name="Table_16" displayName="Table_16" ref="D67:E85" headerRowCount="1" totalsRowCount="0" totalsRowShown="0">
  <tableColumns count="2">
    <tableColumn id="1" name="FAST"/>
    <tableColumn id="2" name="FREAK"/>
  </tableColumns>
</table>
</file>

<file path=xl/tables/table9.xml><?xml version="1.0" encoding="utf-8"?>
<table xmlns="http://schemas.openxmlformats.org/spreadsheetml/2006/main" id="9" name="Table_17" displayName="Table_17" ref="F67:G85" headerRowCount="1" totalsRowCount="0" totalsRowShown="0">
  <tableColumns count="2">
    <tableColumn id="1" name="BRISK"/>
    <tableColumn id="2" name="FREAK"/>
  </tableColumns>
</table>
</file>

<file path=xl/tables/table10.xml><?xml version="1.0" encoding="utf-8"?>
<table xmlns="http://schemas.openxmlformats.org/spreadsheetml/2006/main" id="10" name="Table_18" displayName="Table_18" ref="H67:I85" headerRowCount="1" totalsRowCount="0" totalsRowShown="0">
  <tableColumns count="2">
    <tableColumn id="1" name="ORB"/>
    <tableColumn id="2" name="FREAK"/>
  </tableColumns>
</table>
</file>

<file path=xl/tables/table11.xml><?xml version="1.0" encoding="utf-8"?>
<table xmlns="http://schemas.openxmlformats.org/spreadsheetml/2006/main" id="11" name="Table_19" displayName="Table_19" ref="F4:G22" headerRowCount="0" totalsRowCount="0" totalsRowShown="0">
  <tableColumns count="2">
    <tableColumn id="1" name="Column1"/>
    <tableColumn id="2" name="Column2"/>
  </tableColumns>
</table>
</file>

<file path=xl/tables/table12.xml><?xml version="1.0" encoding="utf-8"?>
<table xmlns="http://schemas.openxmlformats.org/spreadsheetml/2006/main" id="12" name="Table_2" displayName="Table_2" ref="T2:Y14" headerRowCount="0" totals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</table>
</file>

<file path=xl/tables/table13.xml><?xml version="1.0" encoding="utf-8"?>
<table xmlns="http://schemas.openxmlformats.org/spreadsheetml/2006/main" id="13" name="Table_20" displayName="Table_20" ref="F25:G43" headerRowCount="0" totalsRowCount="0" totalsRowShown="0">
  <tableColumns count="2">
    <tableColumn id="1" name="Column1"/>
    <tableColumn id="2" name="Column2"/>
  </tableColumns>
</table>
</file>

<file path=xl/tables/table14.xml><?xml version="1.0" encoding="utf-8"?>
<table xmlns="http://schemas.openxmlformats.org/spreadsheetml/2006/main" id="14" name="Table_21" displayName="Table_21" ref="J4:K22" headerRowCount="1" totalsRowCount="0" totalsRowShown="0">
  <tableColumns count="2">
    <tableColumn id="1" name="AKAZE"/>
    <tableColumn id="2" name="BRISK"/>
  </tableColumns>
</table>
</file>

<file path=xl/tables/table15.xml><?xml version="1.0" encoding="utf-8"?>
<table xmlns="http://schemas.openxmlformats.org/spreadsheetml/2006/main" id="15" name="Table_22" displayName="Table_22" ref="H4:I22" headerRowCount="1" totalsRowCount="0" totalsRowShown="0">
  <tableColumns count="2">
    <tableColumn id="1" name="ORB"/>
    <tableColumn id="2" name="BRISK"/>
  </tableColumns>
</table>
</file>

<file path=xl/tables/table16.xml><?xml version="1.0" encoding="utf-8"?>
<table xmlns="http://schemas.openxmlformats.org/spreadsheetml/2006/main" id="16" name="Table_23" displayName="Table_23" ref="L67:M85" headerRowCount="1" totalsRowCount="0" totalsRowShown="0">
  <tableColumns count="2">
    <tableColumn id="1" name="SIFT"/>
    <tableColumn id="2" name="FREAK"/>
  </tableColumns>
</table>
</file>

<file path=xl/tables/table17.xml><?xml version="1.0" encoding="utf-8"?>
<table xmlns="http://schemas.openxmlformats.org/spreadsheetml/2006/main" id="17" name="Table_24" displayName="Table_24" ref="J67:K85" headerRowCount="1" totalsRowCount="0" totalsRowShown="0">
  <tableColumns count="2">
    <tableColumn id="1" name="AKAZE"/>
    <tableColumn id="2" name="FREAK"/>
  </tableColumns>
</table>
</file>

<file path=xl/tables/table18.xml><?xml version="1.0" encoding="utf-8"?>
<table xmlns="http://schemas.openxmlformats.org/spreadsheetml/2006/main" id="18" name="Table_25" displayName="Table_25" ref="J25:K43" headerRowCount="0" totalsRowCount="0" totalsRowShown="0">
  <tableColumns count="2">
    <tableColumn id="1" name="Column1"/>
    <tableColumn id="2" name="Column2"/>
  </tableColumns>
</table>
</file>

<file path=xl/tables/table19.xml><?xml version="1.0" encoding="utf-8"?>
<table xmlns="http://schemas.openxmlformats.org/spreadsheetml/2006/main" id="19" name="Table_26" displayName="Table_26" ref="H25:I43" headerRowCount="0" totalsRowCount="0" totalsRowShown="0">
  <tableColumns count="2">
    <tableColumn id="1" name="Column1"/>
    <tableColumn id="2" name="Column2"/>
  </tableColumns>
</table>
</file>

<file path=xl/tables/table20.xml><?xml version="1.0" encoding="utf-8"?>
<table xmlns="http://schemas.openxmlformats.org/spreadsheetml/2006/main" id="20" name="Table_27" displayName="Table_27" ref="H46:I64" headerRowCount="0" totalsRowCount="0" totalsRowShown="0">
  <tableColumns count="2">
    <tableColumn id="1" name="Column1"/>
    <tableColumn id="2" name="Column2"/>
  </tableColumns>
</table>
</file>

<file path=xl/tables/table21.xml><?xml version="1.0" encoding="utf-8"?>
<table xmlns="http://schemas.openxmlformats.org/spreadsheetml/2006/main" id="21" name="Table_28" displayName="Table_28" ref="F46:G64" headerRowCount="1" totalsRowCount="0" totalsRowShown="0">
  <tableColumns count="2">
    <tableColumn id="1" name="BRISK"/>
    <tableColumn id="2" name="ORB"/>
  </tableColumns>
</table>
</file>

<file path=xl/tables/table22.xml><?xml version="1.0" encoding="utf-8"?>
<table xmlns="http://schemas.openxmlformats.org/spreadsheetml/2006/main" id="22" name="Table_29" displayName="Table_29" ref="B25:C43" headerRowCount="0" totalsRowCount="0" totalsRowShown="0">
  <tableColumns count="2">
    <tableColumn id="1" name="Column1"/>
    <tableColumn id="2" name="Column2"/>
  </tableColumns>
</table>
</file>

<file path=xl/tables/table23.xml><?xml version="1.0" encoding="utf-8"?>
<table xmlns="http://schemas.openxmlformats.org/spreadsheetml/2006/main" id="23" name="Table_3" displayName="Table_3" ref="B2:G14" headerRowCount="0" totals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</table>
</file>

<file path=xl/tables/table24.xml><?xml version="1.0" encoding="utf-8"?>
<table xmlns="http://schemas.openxmlformats.org/spreadsheetml/2006/main" id="24" name="Table_30" displayName="Table_30" ref="B4:C22" headerRowCount="1" totalsRowCount="0" totalsRowShown="0">
  <tableColumns count="2">
    <tableColumn id="1" name="HARRIS"/>
    <tableColumn id="2" name="BRISK"/>
  </tableColumns>
</table>
</file>

<file path=xl/tables/table25.xml><?xml version="1.0" encoding="utf-8"?>
<table xmlns="http://schemas.openxmlformats.org/spreadsheetml/2006/main" id="25" name="Table_4" displayName="Table_4" ref="H2:M14" headerRowCount="0" totals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</table>
</file>

<file path=xl/tables/table26.xml><?xml version="1.0" encoding="utf-8"?>
<table xmlns="http://schemas.openxmlformats.org/spreadsheetml/2006/main" id="26" name="Table_5" displayName="Table_5" ref="N2:S14" headerRowCount="0" totals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</table>
</file>

<file path=xl/tables/table27.xml><?xml version="1.0" encoding="utf-8"?>
<table xmlns="http://schemas.openxmlformats.org/spreadsheetml/2006/main" id="27" name="Table_6" displayName="Table_6" ref="D46:E64" headerRowCount="1" totalsRowCount="0" totalsRowShown="0">
  <tableColumns count="2">
    <tableColumn id="1" name="FAST"/>
    <tableColumn id="2" name="ORB"/>
  </tableColumns>
</table>
</file>

<file path=xl/tables/table28.xml><?xml version="1.0" encoding="utf-8"?>
<table xmlns="http://schemas.openxmlformats.org/spreadsheetml/2006/main" id="28" name="Table_7" displayName="Table_7" ref="D4:E22" headerRowCount="1" totalsRowCount="0" totalsRowShown="0">
  <tableColumns count="2">
    <tableColumn id="1" name="FAST"/>
    <tableColumn id="2" name="BRISK"/>
  </tableColumns>
</table>
</file>

<file path=xl/tables/table29.xml><?xml version="1.0" encoding="utf-8"?>
<table xmlns="http://schemas.openxmlformats.org/spreadsheetml/2006/main" id="29" name="Table_8" displayName="Table_8" ref="D25:E43" headerRowCount="0" totalsRowCount="0" totalsRowShown="0">
  <tableColumns count="2">
    <tableColumn id="1" name="Column1"/>
    <tableColumn id="2" name="Column2"/>
  </tableColumns>
</table>
</file>

<file path=xl/tables/table30.xml><?xml version="1.0" encoding="utf-8"?>
<table xmlns="http://schemas.openxmlformats.org/spreadsheetml/2006/main" id="30" name="Table_9" displayName="Table_9" ref="B89:C89" headerRowCount="0" totalsRowCount="0" totalsRowShown="0">
  <tableColumns count="2">
    <tableColumn id="1" name="Column1"/>
    <tableColumn id="2" name="Column2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12.xml"/><Relationship Id="rId3" Type="http://schemas.openxmlformats.org/officeDocument/2006/relationships/table" Target="../tables/table23.xml"/><Relationship Id="rId4" Type="http://schemas.openxmlformats.org/officeDocument/2006/relationships/table" Target="../tables/table25.xml"/><Relationship Id="rId5" Type="http://schemas.openxmlformats.org/officeDocument/2006/relationships/table" Target="../tables/table26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Relationship Id="rId3" Type="http://schemas.openxmlformats.org/officeDocument/2006/relationships/table" Target="../tables/table4.xml"/><Relationship Id="rId4" Type="http://schemas.openxmlformats.org/officeDocument/2006/relationships/table" Target="../tables/table5.xml"/><Relationship Id="rId5" Type="http://schemas.openxmlformats.org/officeDocument/2006/relationships/table" Target="../tables/table6.xml"/><Relationship Id="rId6" Type="http://schemas.openxmlformats.org/officeDocument/2006/relationships/table" Target="../tables/table7.xml"/><Relationship Id="rId7" Type="http://schemas.openxmlformats.org/officeDocument/2006/relationships/table" Target="../tables/table8.xml"/><Relationship Id="rId8" Type="http://schemas.openxmlformats.org/officeDocument/2006/relationships/table" Target="../tables/table9.xml"/><Relationship Id="rId9" Type="http://schemas.openxmlformats.org/officeDocument/2006/relationships/table" Target="../tables/table10.xml"/><Relationship Id="rId10" Type="http://schemas.openxmlformats.org/officeDocument/2006/relationships/table" Target="../tables/table11.xml"/><Relationship Id="rId11" Type="http://schemas.openxmlformats.org/officeDocument/2006/relationships/table" Target="../tables/table13.xml"/><Relationship Id="rId12" Type="http://schemas.openxmlformats.org/officeDocument/2006/relationships/table" Target="../tables/table14.xml"/><Relationship Id="rId13" Type="http://schemas.openxmlformats.org/officeDocument/2006/relationships/table" Target="../tables/table15.xml"/><Relationship Id="rId14" Type="http://schemas.openxmlformats.org/officeDocument/2006/relationships/table" Target="../tables/table16.xml"/><Relationship Id="rId15" Type="http://schemas.openxmlformats.org/officeDocument/2006/relationships/table" Target="../tables/table17.xml"/><Relationship Id="rId16" Type="http://schemas.openxmlformats.org/officeDocument/2006/relationships/table" Target="../tables/table18.xml"/><Relationship Id="rId17" Type="http://schemas.openxmlformats.org/officeDocument/2006/relationships/table" Target="../tables/table19.xml"/><Relationship Id="rId18" Type="http://schemas.openxmlformats.org/officeDocument/2006/relationships/table" Target="../tables/table20.xml"/><Relationship Id="rId19" Type="http://schemas.openxmlformats.org/officeDocument/2006/relationships/table" Target="../tables/table21.xml"/><Relationship Id="rId20" Type="http://schemas.openxmlformats.org/officeDocument/2006/relationships/table" Target="../tables/table22.xml"/><Relationship Id="rId21" Type="http://schemas.openxmlformats.org/officeDocument/2006/relationships/table" Target="../tables/table24.xml"/><Relationship Id="rId22" Type="http://schemas.openxmlformats.org/officeDocument/2006/relationships/table" Target="../tables/table27.xml"/><Relationship Id="rId23" Type="http://schemas.openxmlformats.org/officeDocument/2006/relationships/table" Target="../tables/table28.xml"/><Relationship Id="rId24" Type="http://schemas.openxmlformats.org/officeDocument/2006/relationships/table" Target="../tables/table29.xml"/><Relationship Id="rId25" Type="http://schemas.openxmlformats.org/officeDocument/2006/relationships/table" Target="../tables/table3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I2" s="0" t="n">
        <v>24.8</v>
      </c>
    </row>
    <row r="3" customFormat="false" ht="15.75" hidden="false" customHeight="false" outlineLevel="0" collapsed="false">
      <c r="A3" s="1" t="n">
        <v>1</v>
      </c>
      <c r="B3" s="1" t="n">
        <v>17</v>
      </c>
      <c r="C3" s="1" t="n">
        <v>419</v>
      </c>
      <c r="D3" s="1" t="n">
        <v>264</v>
      </c>
      <c r="E3" s="1" t="n">
        <v>92</v>
      </c>
      <c r="F3" s="1" t="n">
        <v>166</v>
      </c>
      <c r="G3" s="1" t="n">
        <v>138</v>
      </c>
      <c r="I3" s="0" t="n">
        <v>409.4</v>
      </c>
    </row>
    <row r="4" customFormat="false" ht="15.75" hidden="false" customHeight="false" outlineLevel="0" collapsed="false">
      <c r="A4" s="1" t="n">
        <v>2</v>
      </c>
      <c r="B4" s="1" t="n">
        <v>14</v>
      </c>
      <c r="C4" s="1" t="n">
        <v>427</v>
      </c>
      <c r="D4" s="1" t="n">
        <v>282</v>
      </c>
      <c r="E4" s="1" t="n">
        <v>102</v>
      </c>
      <c r="F4" s="1" t="n">
        <v>157</v>
      </c>
      <c r="G4" s="1" t="n">
        <v>132</v>
      </c>
      <c r="I4" s="0" t="n">
        <v>276.2</v>
      </c>
    </row>
    <row r="5" customFormat="false" ht="15.75" hidden="false" customHeight="false" outlineLevel="0" collapsed="false">
      <c r="A5" s="1" t="n">
        <v>3</v>
      </c>
      <c r="B5" s="1" t="n">
        <v>18</v>
      </c>
      <c r="C5" s="1" t="n">
        <v>404</v>
      </c>
      <c r="D5" s="1" t="n">
        <v>282</v>
      </c>
      <c r="E5" s="1" t="n">
        <v>106</v>
      </c>
      <c r="F5" s="1" t="n">
        <v>161</v>
      </c>
      <c r="G5" s="1" t="n">
        <v>124</v>
      </c>
      <c r="I5" s="0" t="n">
        <v>116.1</v>
      </c>
    </row>
    <row r="6" customFormat="false" ht="15.75" hidden="false" customHeight="false" outlineLevel="0" collapsed="false">
      <c r="A6" s="1" t="n">
        <v>4</v>
      </c>
      <c r="B6" s="1" t="n">
        <v>21</v>
      </c>
      <c r="C6" s="1" t="n">
        <v>423</v>
      </c>
      <c r="D6" s="1" t="n">
        <v>277</v>
      </c>
      <c r="E6" s="1" t="n">
        <v>113</v>
      </c>
      <c r="F6" s="1" t="n">
        <v>155</v>
      </c>
      <c r="G6" s="1" t="n">
        <v>138</v>
      </c>
      <c r="I6" s="0" t="n">
        <v>167</v>
      </c>
    </row>
    <row r="7" customFormat="false" ht="15.75" hidden="false" customHeight="false" outlineLevel="0" collapsed="false">
      <c r="A7" s="1" t="n">
        <v>5</v>
      </c>
      <c r="B7" s="1" t="n">
        <v>26</v>
      </c>
      <c r="C7" s="1" t="n">
        <v>386</v>
      </c>
      <c r="D7" s="1" t="n">
        <v>297</v>
      </c>
      <c r="E7" s="1" t="n">
        <v>109</v>
      </c>
      <c r="F7" s="1" t="n">
        <v>163</v>
      </c>
      <c r="G7" s="1" t="n">
        <v>134</v>
      </c>
      <c r="I7" s="0" t="n">
        <v>138.7</v>
      </c>
    </row>
    <row r="8" customFormat="false" ht="15.75" hidden="false" customHeight="false" outlineLevel="0" collapsed="false">
      <c r="A8" s="1" t="n">
        <v>6</v>
      </c>
      <c r="B8" s="1" t="n">
        <v>43</v>
      </c>
      <c r="C8" s="1" t="n">
        <v>414</v>
      </c>
      <c r="D8" s="1" t="n">
        <v>279</v>
      </c>
      <c r="E8" s="1" t="n">
        <v>125</v>
      </c>
      <c r="F8" s="1" t="n">
        <v>164</v>
      </c>
      <c r="G8" s="1" t="n">
        <v>140</v>
      </c>
    </row>
    <row r="9" customFormat="false" ht="15.75" hidden="false" customHeight="false" outlineLevel="0" collapsed="false">
      <c r="A9" s="1" t="n">
        <v>7</v>
      </c>
      <c r="B9" s="1" t="n">
        <v>18</v>
      </c>
      <c r="C9" s="1" t="n">
        <v>418</v>
      </c>
      <c r="D9" s="1" t="n">
        <v>289</v>
      </c>
      <c r="E9" s="1" t="n">
        <v>130</v>
      </c>
      <c r="F9" s="1" t="n">
        <v>173</v>
      </c>
      <c r="G9" s="1" t="n">
        <v>137</v>
      </c>
    </row>
    <row r="10" customFormat="false" ht="15.75" hidden="false" customHeight="false" outlineLevel="0" collapsed="false">
      <c r="A10" s="1" t="n">
        <v>8</v>
      </c>
      <c r="B10" s="1" t="n">
        <v>31</v>
      </c>
      <c r="C10" s="1" t="n">
        <v>406</v>
      </c>
      <c r="D10" s="1" t="n">
        <v>272</v>
      </c>
      <c r="E10" s="1" t="n">
        <v>129</v>
      </c>
      <c r="F10" s="1" t="n">
        <v>175</v>
      </c>
      <c r="G10" s="1" t="n">
        <v>148</v>
      </c>
    </row>
    <row r="11" customFormat="false" ht="15.75" hidden="false" customHeight="false" outlineLevel="0" collapsed="false">
      <c r="A11" s="1" t="n">
        <v>9</v>
      </c>
      <c r="B11" s="1" t="n">
        <v>26</v>
      </c>
      <c r="C11" s="1" t="n">
        <v>396</v>
      </c>
      <c r="D11" s="1" t="n">
        <v>266</v>
      </c>
      <c r="E11" s="1" t="n">
        <v>127</v>
      </c>
      <c r="F11" s="1" t="n">
        <v>177</v>
      </c>
      <c r="G11" s="1" t="n">
        <v>159</v>
      </c>
    </row>
    <row r="12" customFormat="false" ht="15.75" hidden="false" customHeight="false" outlineLevel="0" collapsed="false">
      <c r="A12" s="1" t="n">
        <v>10</v>
      </c>
      <c r="B12" s="1" t="n">
        <v>34</v>
      </c>
      <c r="C12" s="1" t="n">
        <v>401</v>
      </c>
      <c r="D12" s="1" t="n">
        <v>254</v>
      </c>
      <c r="E12" s="1" t="n">
        <v>128</v>
      </c>
      <c r="F12" s="1" t="n">
        <v>179</v>
      </c>
      <c r="G12" s="1" t="n">
        <v>137</v>
      </c>
    </row>
    <row r="14" customFormat="false" ht="15.75" hidden="false" customHeight="false" outlineLevel="0" collapsed="false">
      <c r="A14" s="1" t="s">
        <v>7</v>
      </c>
      <c r="B14" s="0" t="n">
        <f aca="false">AVERAGE(B3:B12)</f>
        <v>24.8</v>
      </c>
      <c r="C14" s="0" t="n">
        <f aca="false">AVERAGE(C3:C12)</f>
        <v>409.4</v>
      </c>
      <c r="D14" s="0" t="n">
        <f aca="false">AVERAGE(D3:D12)</f>
        <v>276.2</v>
      </c>
      <c r="E14" s="0" t="n">
        <f aca="false">AVERAGE(E3:E12)</f>
        <v>116.1</v>
      </c>
      <c r="F14" s="0" t="n">
        <f aca="false">AVERAGE(F3:F12)</f>
        <v>167</v>
      </c>
      <c r="G14" s="0" t="n">
        <f aca="false">AVERAGE(G3:G12)</f>
        <v>138.7</v>
      </c>
    </row>
    <row r="17" customFormat="false" ht="15.75" hidden="false" customHeight="false" outlineLevel="0" collapsed="false">
      <c r="B17" s="1" t="s">
        <v>2</v>
      </c>
    </row>
    <row r="18" customFormat="false" ht="15.75" hidden="false" customHeight="false" outlineLevel="0" collapsed="false">
      <c r="B18" s="1" t="s">
        <v>3</v>
      </c>
    </row>
    <row r="19" customFormat="false" ht="15.75" hidden="false" customHeight="false" outlineLevel="0" collapsed="false">
      <c r="B19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Z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2" activeCellId="0" sqref="X22"/>
    </sheetView>
  </sheetViews>
  <sheetFormatPr defaultRowHeight="15.75" zeroHeight="false" outlineLevelRow="0" outlineLevelCol="0"/>
  <cols>
    <col collapsed="false" customWidth="true" hidden="false" outlineLevel="0" max="18" min="1" style="0" width="14.43"/>
    <col collapsed="false" customWidth="true" hidden="true" outlineLevel="0" max="19" min="19" style="0" width="14.43"/>
    <col collapsed="false" customWidth="true" hidden="false" outlineLevel="0" max="1025" min="20" style="0" width="14.43"/>
  </cols>
  <sheetData>
    <row r="2" customFormat="false" ht="15.75" hidden="false" customHeight="false" outlineLevel="0" collapsed="false">
      <c r="B2" s="1" t="s">
        <v>3</v>
      </c>
      <c r="C2" s="3"/>
      <c r="D2" s="3"/>
      <c r="E2" s="3"/>
      <c r="F2" s="3"/>
      <c r="G2" s="3"/>
      <c r="H2" s="1" t="s">
        <v>8</v>
      </c>
      <c r="I2" s="1"/>
      <c r="J2" s="1"/>
      <c r="K2" s="1"/>
      <c r="L2" s="1"/>
      <c r="M2" s="1"/>
      <c r="N2" s="1" t="s">
        <v>4</v>
      </c>
      <c r="O2" s="3"/>
      <c r="P2" s="3"/>
      <c r="Q2" s="3"/>
      <c r="R2" s="3"/>
      <c r="S2" s="3"/>
      <c r="T2" s="1" t="s">
        <v>9</v>
      </c>
      <c r="U2" s="3"/>
      <c r="V2" s="3"/>
      <c r="W2" s="3"/>
      <c r="X2" s="3"/>
      <c r="Y2" s="3"/>
      <c r="Z2" s="1" t="s">
        <v>5</v>
      </c>
    </row>
    <row r="3" customFormat="false" ht="15.75" hidden="false" customHeight="false" outlineLevel="0" collapsed="false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  <c r="S3" s="1" t="s">
        <v>6</v>
      </c>
      <c r="T3" s="1" t="s">
        <v>1</v>
      </c>
      <c r="U3" s="1" t="s">
        <v>2</v>
      </c>
      <c r="V3" s="1" t="s">
        <v>3</v>
      </c>
      <c r="W3" s="1" t="s">
        <v>4</v>
      </c>
      <c r="X3" s="1" t="s">
        <v>5</v>
      </c>
      <c r="Y3" s="1" t="s">
        <v>6</v>
      </c>
      <c r="Z3" s="1" t="s">
        <v>5</v>
      </c>
    </row>
    <row r="4" customFormat="false" ht="15.75" hidden="false" customHeight="false" outlineLevel="0" collapsed="false">
      <c r="A4" s="1" t="n">
        <v>2</v>
      </c>
      <c r="B4" s="1" t="n">
        <v>12</v>
      </c>
      <c r="C4" s="1" t="n">
        <v>246</v>
      </c>
      <c r="D4" s="1" t="n">
        <v>166</v>
      </c>
      <c r="E4" s="1" t="n">
        <v>72</v>
      </c>
      <c r="F4" s="1" t="n">
        <v>135</v>
      </c>
      <c r="G4" s="1" t="n">
        <v>64</v>
      </c>
      <c r="H4" s="1" t="n">
        <v>15</v>
      </c>
      <c r="I4" s="1" t="n">
        <v>327</v>
      </c>
      <c r="J4" s="1" t="n">
        <v>178</v>
      </c>
      <c r="K4" s="1" t="n">
        <v>50</v>
      </c>
      <c r="L4" s="1" t="n">
        <v>144</v>
      </c>
      <c r="M4" s="1" t="n">
        <v>90</v>
      </c>
      <c r="N4" s="1" t="n">
        <v>13</v>
      </c>
      <c r="O4" s="1" t="n">
        <v>305</v>
      </c>
      <c r="P4" s="1" t="n">
        <v>162</v>
      </c>
      <c r="Q4" s="1" t="n">
        <v>68</v>
      </c>
      <c r="R4" s="1" t="n">
        <v>131</v>
      </c>
      <c r="S4" s="1" t="s">
        <v>10</v>
      </c>
      <c r="T4" s="1" t="n">
        <v>13</v>
      </c>
      <c r="U4" s="1" t="n">
        <v>230</v>
      </c>
      <c r="V4" s="1" t="n">
        <v>160</v>
      </c>
      <c r="W4" s="1" t="n">
        <v>38</v>
      </c>
      <c r="X4" s="1" t="n">
        <v>123</v>
      </c>
      <c r="Y4" s="1" t="n">
        <v>72</v>
      </c>
      <c r="Z4" s="1" t="n">
        <v>146</v>
      </c>
    </row>
    <row r="5" customFormat="false" ht="15.75" hidden="false" customHeight="false" outlineLevel="0" collapsed="false">
      <c r="A5" s="1" t="n">
        <v>3</v>
      </c>
      <c r="B5" s="1" t="n">
        <v>11</v>
      </c>
      <c r="C5" s="1" t="n">
        <v>245</v>
      </c>
      <c r="D5" s="1" t="n">
        <v>178</v>
      </c>
      <c r="E5" s="1" t="n">
        <v>70</v>
      </c>
      <c r="F5" s="1" t="n">
        <v>129</v>
      </c>
      <c r="G5" s="1" t="n">
        <v>63</v>
      </c>
      <c r="H5" s="1" t="n">
        <v>12</v>
      </c>
      <c r="I5" s="1" t="n">
        <v>335</v>
      </c>
      <c r="J5" s="1" t="n">
        <v>204</v>
      </c>
      <c r="K5" s="1" t="n">
        <v>48</v>
      </c>
      <c r="L5" s="1" t="n">
        <v>131</v>
      </c>
      <c r="M5" s="1" t="n">
        <v>77</v>
      </c>
      <c r="N5" s="1" t="n">
        <v>12</v>
      </c>
      <c r="O5" s="1" t="n">
        <v>314</v>
      </c>
      <c r="P5" s="1" t="n">
        <v>173</v>
      </c>
      <c r="Q5" s="1" t="n">
        <v>73</v>
      </c>
      <c r="R5" s="1" t="n">
        <v>125</v>
      </c>
      <c r="S5" s="1"/>
      <c r="T5" s="1" t="n">
        <v>12</v>
      </c>
      <c r="U5" s="1" t="n">
        <v>246</v>
      </c>
      <c r="V5" s="1" t="n">
        <v>185</v>
      </c>
      <c r="W5" s="1" t="n">
        <v>42</v>
      </c>
      <c r="X5" s="1" t="n">
        <v>128</v>
      </c>
      <c r="Y5" s="1" t="n">
        <v>63</v>
      </c>
      <c r="Z5" s="1" t="n">
        <v>140</v>
      </c>
    </row>
    <row r="6" customFormat="false" ht="15.75" hidden="false" customHeight="false" outlineLevel="0" collapsed="false">
      <c r="A6" s="1" t="n">
        <v>4</v>
      </c>
      <c r="B6" s="1" t="n">
        <v>13</v>
      </c>
      <c r="C6" s="1" t="n">
        <v>237</v>
      </c>
      <c r="D6" s="1" t="n">
        <v>165</v>
      </c>
      <c r="E6" s="1" t="n">
        <v>74</v>
      </c>
      <c r="F6" s="1" t="n">
        <v>135</v>
      </c>
      <c r="G6" s="1" t="n">
        <v>66</v>
      </c>
      <c r="H6" s="1" t="n">
        <v>14</v>
      </c>
      <c r="I6" s="1" t="n">
        <v>307</v>
      </c>
      <c r="J6" s="1" t="n">
        <v>180</v>
      </c>
      <c r="K6" s="1" t="n">
        <v>59</v>
      </c>
      <c r="L6" s="1" t="n">
        <v>135</v>
      </c>
      <c r="M6" s="1" t="n">
        <v>74</v>
      </c>
      <c r="N6" s="1" t="n">
        <v>16</v>
      </c>
      <c r="O6" s="1" t="n">
        <v>296</v>
      </c>
      <c r="P6" s="1" t="n">
        <v>153</v>
      </c>
      <c r="Q6" s="1" t="n">
        <v>79</v>
      </c>
      <c r="R6" s="1" t="n">
        <v>126</v>
      </c>
      <c r="S6" s="1"/>
      <c r="T6" s="1" t="n">
        <v>13</v>
      </c>
      <c r="U6" s="1" t="n">
        <v>240</v>
      </c>
      <c r="V6" s="1" t="n">
        <v>160</v>
      </c>
      <c r="W6" s="1" t="n">
        <v>44</v>
      </c>
      <c r="X6" s="1" t="n">
        <v>126</v>
      </c>
      <c r="Y6" s="1" t="n">
        <v>62</v>
      </c>
      <c r="Z6" s="1" t="n">
        <v>142</v>
      </c>
    </row>
    <row r="7" customFormat="false" ht="15.75" hidden="false" customHeight="false" outlineLevel="0" collapsed="false">
      <c r="A7" s="1" t="n">
        <v>5</v>
      </c>
      <c r="B7" s="1" t="n">
        <v>17</v>
      </c>
      <c r="C7" s="1" t="n">
        <v>230</v>
      </c>
      <c r="D7" s="1" t="n">
        <v>172</v>
      </c>
      <c r="E7" s="1" t="n">
        <v>82</v>
      </c>
      <c r="F7" s="1" t="n">
        <v>127</v>
      </c>
      <c r="G7" s="1" t="n">
        <v>67</v>
      </c>
      <c r="H7" s="1" t="n">
        <v>19</v>
      </c>
      <c r="I7" s="1" t="n">
        <v>313</v>
      </c>
      <c r="J7" s="1" t="n">
        <v>178</v>
      </c>
      <c r="K7" s="1" t="n">
        <v>62</v>
      </c>
      <c r="L7" s="1" t="n">
        <v>127</v>
      </c>
      <c r="M7" s="1" t="n">
        <v>77</v>
      </c>
      <c r="N7" s="1" t="n">
        <v>18</v>
      </c>
      <c r="O7" s="1" t="n">
        <v>306</v>
      </c>
      <c r="P7" s="1" t="n">
        <v>167</v>
      </c>
      <c r="Q7" s="1" t="n">
        <v>82</v>
      </c>
      <c r="R7" s="1" t="n">
        <v>114</v>
      </c>
      <c r="S7" s="1"/>
      <c r="T7" s="1" t="n">
        <v>19</v>
      </c>
      <c r="U7" s="1" t="n">
        <v>243</v>
      </c>
      <c r="V7" s="1" t="n">
        <v>169</v>
      </c>
      <c r="W7" s="1" t="n">
        <v>48</v>
      </c>
      <c r="X7" s="1" t="n">
        <v>122</v>
      </c>
      <c r="Y7" s="1" t="n">
        <v>69</v>
      </c>
      <c r="Z7" s="1" t="n">
        <v>140</v>
      </c>
    </row>
    <row r="8" customFormat="false" ht="15.75" hidden="false" customHeight="false" outlineLevel="0" collapsed="false">
      <c r="A8" s="1" t="n">
        <v>6</v>
      </c>
      <c r="B8" s="1" t="n">
        <v>16</v>
      </c>
      <c r="C8" s="1" t="n">
        <v>207</v>
      </c>
      <c r="D8" s="1" t="n">
        <v>159</v>
      </c>
      <c r="E8" s="1" t="n">
        <v>92</v>
      </c>
      <c r="F8" s="1" t="n">
        <v>131</v>
      </c>
      <c r="G8" s="1" t="n">
        <v>60</v>
      </c>
      <c r="H8" s="1" t="n">
        <v>24</v>
      </c>
      <c r="I8" s="1" t="n">
        <v>272</v>
      </c>
      <c r="J8" s="1" t="n">
        <v>187</v>
      </c>
      <c r="K8" s="1" t="n">
        <v>54</v>
      </c>
      <c r="L8" s="1" t="n">
        <v>140</v>
      </c>
      <c r="M8" s="1" t="n">
        <v>72</v>
      </c>
      <c r="N8" s="1" t="n">
        <v>23</v>
      </c>
      <c r="O8" s="1" t="n">
        <v>278</v>
      </c>
      <c r="P8" s="1" t="n">
        <v>159</v>
      </c>
      <c r="Q8" s="1" t="n">
        <v>85</v>
      </c>
      <c r="R8" s="1" t="n">
        <v>131</v>
      </c>
      <c r="S8" s="1"/>
      <c r="T8" s="1" t="s">
        <v>11</v>
      </c>
      <c r="U8" s="1" t="n">
        <v>226</v>
      </c>
      <c r="V8" s="1" t="n">
        <v>152</v>
      </c>
      <c r="W8" s="1" t="n">
        <v>45</v>
      </c>
      <c r="X8" s="1" t="n">
        <v>120</v>
      </c>
      <c r="Y8" s="1" t="n">
        <v>62</v>
      </c>
      <c r="Z8" s="1" t="n">
        <v>143</v>
      </c>
    </row>
    <row r="9" customFormat="false" ht="15.75" hidden="false" customHeight="false" outlineLevel="0" collapsed="false">
      <c r="A9" s="1" t="n">
        <v>7</v>
      </c>
      <c r="B9" s="1" t="n">
        <v>17</v>
      </c>
      <c r="C9" s="1" t="n">
        <v>241</v>
      </c>
      <c r="D9" s="1" t="n">
        <v>188</v>
      </c>
      <c r="E9" s="1" t="n">
        <v>95</v>
      </c>
      <c r="F9" s="1" t="n">
        <v>134</v>
      </c>
      <c r="G9" s="1" t="n">
        <v>61</v>
      </c>
      <c r="H9" s="1" t="n">
        <v>23</v>
      </c>
      <c r="I9" s="1" t="n">
        <v>325</v>
      </c>
      <c r="J9" s="1" t="n">
        <v>196</v>
      </c>
      <c r="K9" s="1" t="n">
        <v>67</v>
      </c>
      <c r="L9" s="1" t="n">
        <v>148</v>
      </c>
      <c r="M9" s="1" t="n">
        <v>72</v>
      </c>
      <c r="N9" s="1" t="n">
        <v>21</v>
      </c>
      <c r="O9" s="1" t="n">
        <v>307</v>
      </c>
      <c r="P9" s="1" t="n">
        <v>184</v>
      </c>
      <c r="Q9" s="1" t="n">
        <v>101</v>
      </c>
      <c r="R9" s="1" t="n">
        <v>138</v>
      </c>
      <c r="S9" s="1"/>
      <c r="T9" s="1" t="n">
        <v>22</v>
      </c>
      <c r="U9" s="1" t="n">
        <v>262</v>
      </c>
      <c r="V9" s="1" t="n">
        <v>182</v>
      </c>
      <c r="W9" s="1" t="n">
        <v>52</v>
      </c>
      <c r="X9" s="1" t="n">
        <v>136</v>
      </c>
      <c r="Y9" s="1" t="n">
        <v>59</v>
      </c>
      <c r="Z9" s="1" t="n">
        <v>148</v>
      </c>
    </row>
    <row r="10" customFormat="false" ht="15.75" hidden="false" customHeight="false" outlineLevel="0" collapsed="false">
      <c r="A10" s="1" t="n">
        <v>8</v>
      </c>
      <c r="B10" s="1" t="n">
        <v>15</v>
      </c>
      <c r="C10" s="1" t="n">
        <v>245</v>
      </c>
      <c r="D10" s="1" t="n">
        <v>175</v>
      </c>
      <c r="E10" s="1" t="n">
        <v>92</v>
      </c>
      <c r="F10" s="1" t="n">
        <v>143</v>
      </c>
      <c r="G10" s="1" t="n">
        <v>67</v>
      </c>
      <c r="H10" s="1" t="n">
        <v>16</v>
      </c>
      <c r="I10" s="1" t="n">
        <v>323</v>
      </c>
      <c r="J10" s="1" t="n">
        <v>207</v>
      </c>
      <c r="K10" s="1" t="n">
        <v>71</v>
      </c>
      <c r="L10" s="1" t="n">
        <v>148</v>
      </c>
      <c r="M10" s="1" t="n">
        <v>76</v>
      </c>
      <c r="N10" s="1" t="n">
        <v>15</v>
      </c>
      <c r="O10" s="1" t="n">
        <v>311</v>
      </c>
      <c r="P10" s="1" t="n">
        <v>165</v>
      </c>
      <c r="Q10" s="1" t="n">
        <v>93</v>
      </c>
      <c r="R10" s="1" t="n">
        <v>137</v>
      </c>
      <c r="S10" s="1"/>
      <c r="T10" s="1" t="n">
        <v>15</v>
      </c>
      <c r="U10" s="1" t="n">
        <v>247</v>
      </c>
      <c r="V10" s="1" t="n">
        <v>161</v>
      </c>
      <c r="W10" s="1" t="n">
        <v>50</v>
      </c>
      <c r="X10" s="1" t="n">
        <v>142</v>
      </c>
      <c r="Y10" s="1" t="n">
        <v>65</v>
      </c>
      <c r="Z10" s="1" t="n">
        <v>163</v>
      </c>
    </row>
    <row r="11" customFormat="false" ht="15.75" hidden="false" customHeight="false" outlineLevel="0" collapsed="false">
      <c r="A11" s="1" t="n">
        <v>9</v>
      </c>
      <c r="B11" s="1" t="n">
        <v>25</v>
      </c>
      <c r="C11" s="1" t="n">
        <v>242</v>
      </c>
      <c r="D11" s="1" t="n">
        <v>173</v>
      </c>
      <c r="E11" s="1" t="n">
        <v>128</v>
      </c>
      <c r="F11" s="1" t="n">
        <v>148</v>
      </c>
      <c r="G11" s="1" t="n">
        <v>65</v>
      </c>
      <c r="H11" s="1" t="n">
        <v>26</v>
      </c>
      <c r="I11" s="1" t="n">
        <v>316</v>
      </c>
      <c r="J11" s="1" t="n">
        <v>189</v>
      </c>
      <c r="K11" s="1" t="n">
        <v>79</v>
      </c>
      <c r="L11" s="1" t="n">
        <v>152</v>
      </c>
      <c r="M11" s="1" t="n">
        <v>71</v>
      </c>
      <c r="N11" s="1" t="n">
        <v>26</v>
      </c>
      <c r="O11" s="1" t="n">
        <v>310</v>
      </c>
      <c r="P11" s="1" t="n">
        <v>165</v>
      </c>
      <c r="Q11" s="1" t="n">
        <v>94</v>
      </c>
      <c r="R11" s="1" t="n">
        <v>141</v>
      </c>
      <c r="S11" s="1"/>
      <c r="T11" s="1" t="n">
        <v>22</v>
      </c>
      <c r="U11" s="1" t="n">
        <v>239</v>
      </c>
      <c r="V11" s="1" t="n">
        <v>175</v>
      </c>
      <c r="W11" s="1" t="n">
        <v>52</v>
      </c>
      <c r="X11" s="1" t="n">
        <v>149</v>
      </c>
      <c r="Y11" s="1" t="n">
        <v>67</v>
      </c>
      <c r="Z11" s="1" t="n">
        <v>165</v>
      </c>
    </row>
    <row r="12" customFormat="false" ht="15.75" hidden="false" customHeight="false" outlineLevel="0" collapsed="false">
      <c r="A12" s="1" t="n">
        <v>10</v>
      </c>
      <c r="B12" s="1" t="n">
        <v>21</v>
      </c>
      <c r="C12" s="1" t="n">
        <v>262</v>
      </c>
      <c r="D12" s="1" t="n">
        <v>182</v>
      </c>
      <c r="E12" s="1" t="n">
        <v>87</v>
      </c>
      <c r="F12" s="1" t="n">
        <v>148</v>
      </c>
      <c r="G12" s="1" t="n">
        <v>82</v>
      </c>
      <c r="H12" s="1" t="n">
        <v>24</v>
      </c>
      <c r="I12" s="1" t="n">
        <v>301</v>
      </c>
      <c r="J12" s="1" t="n">
        <v>180</v>
      </c>
      <c r="K12" s="1" t="n">
        <v>72</v>
      </c>
      <c r="L12" s="1" t="n">
        <v>154</v>
      </c>
      <c r="M12" s="1" t="n">
        <v>85</v>
      </c>
      <c r="N12" s="1" t="n">
        <v>23</v>
      </c>
      <c r="O12" s="1" t="n">
        <v>308</v>
      </c>
      <c r="P12" s="1" t="n">
        <v>178</v>
      </c>
      <c r="Q12" s="1" t="n">
        <v>97</v>
      </c>
      <c r="R12" s="1" t="n">
        <v>148</v>
      </c>
      <c r="S12" s="1"/>
      <c r="T12" s="1" t="n">
        <v>20</v>
      </c>
      <c r="U12" s="1" t="n">
        <v>257</v>
      </c>
      <c r="V12" s="1" t="n">
        <v>170</v>
      </c>
      <c r="W12" s="1" t="n">
        <v>56</v>
      </c>
      <c r="X12" s="1" t="n">
        <v>143</v>
      </c>
      <c r="Y12" s="1" t="n">
        <v>71</v>
      </c>
      <c r="Z12" s="1" t="n">
        <v>161</v>
      </c>
    </row>
    <row r="13" customFormat="false" ht="15.75" hidden="false" customHeight="false" outlineLevel="0" collapsed="false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1" t="s">
        <v>7</v>
      </c>
      <c r="B14" s="3" t="n">
        <f aca="false">AVERAGE(B4:B12)</f>
        <v>16.3333333333333</v>
      </c>
      <c r="C14" s="3" t="n">
        <f aca="false">AVERAGE(C4:C12)</f>
        <v>239.444444444444</v>
      </c>
      <c r="D14" s="3" t="n">
        <f aca="false">AVERAGE(D4:D12)</f>
        <v>173.111111111111</v>
      </c>
      <c r="E14" s="3" t="n">
        <f aca="false">AVERAGE(E4:E12)</f>
        <v>88</v>
      </c>
      <c r="F14" s="3" t="n">
        <f aca="false">AVERAGE(F4:F12)</f>
        <v>136.666666666667</v>
      </c>
      <c r="G14" s="3" t="n">
        <f aca="false">AVERAGE(G4:G12)</f>
        <v>66.1111111111111</v>
      </c>
      <c r="H14" s="3" t="n">
        <f aca="false">AVERAGE(H4:H12)</f>
        <v>19.2222222222222</v>
      </c>
      <c r="I14" s="3" t="n">
        <f aca="false">AVERAGE(I4:I12)</f>
        <v>313.222222222222</v>
      </c>
      <c r="J14" s="3" t="n">
        <f aca="false">AVERAGE(J4:J12)</f>
        <v>188.777777777778</v>
      </c>
      <c r="K14" s="3" t="n">
        <f aca="false">AVERAGE(K4:K12)</f>
        <v>62.4444444444444</v>
      </c>
      <c r="L14" s="3" t="n">
        <f aca="false">AVERAGE(L4:L12)</f>
        <v>142.111111111111</v>
      </c>
      <c r="M14" s="3" t="n">
        <f aca="false">AVERAGE(M4:M12)</f>
        <v>77.1111111111111</v>
      </c>
      <c r="N14" s="3" t="n">
        <f aca="false">AVERAGE(N4:N12)</f>
        <v>18.5555555555556</v>
      </c>
      <c r="O14" s="3" t="n">
        <f aca="false">AVERAGE(O4:O12)</f>
        <v>303.888888888889</v>
      </c>
      <c r="P14" s="3" t="n">
        <f aca="false">AVERAGE(P4:P12)</f>
        <v>167.333333333333</v>
      </c>
      <c r="Q14" s="3" t="n">
        <f aca="false">AVERAGE(Q4:Q12)</f>
        <v>85.7777777777778</v>
      </c>
      <c r="R14" s="3" t="n">
        <f aca="false">AVERAGE(R4:R12)</f>
        <v>132.333333333333</v>
      </c>
      <c r="S14" s="3" t="e">
        <f aca="false">AVERAGE(S4:S12)</f>
        <v>#DIV/0!</v>
      </c>
      <c r="T14" s="3" t="n">
        <f aca="false">AVERAGE(T4:T12)</f>
        <v>17</v>
      </c>
      <c r="U14" s="3" t="n">
        <f aca="false">AVERAGE(U4:U12)</f>
        <v>243.333333333333</v>
      </c>
      <c r="V14" s="3" t="n">
        <f aca="false">AVERAGE(V4:V12)</f>
        <v>168.222222222222</v>
      </c>
      <c r="W14" s="3" t="n">
        <f aca="false">AVERAGE(W4:W12)</f>
        <v>47.4444444444444</v>
      </c>
      <c r="X14" s="3" t="n">
        <f aca="false">AVERAGE(X4:X12)</f>
        <v>132.111111111111</v>
      </c>
      <c r="Y14" s="3" t="n">
        <f aca="false">AVERAGE(Y4:Y12)</f>
        <v>65.5555555555556</v>
      </c>
      <c r="Z14" s="3" t="n">
        <f aca="false">AVERAGE(Z4:Z12)</f>
        <v>149.777777777778</v>
      </c>
    </row>
    <row r="15" customFormat="false" ht="15.75" hidden="false" customHeight="false" outlineLevel="0" collapsed="false">
      <c r="Z15" s="3"/>
    </row>
    <row r="16" customFormat="false" ht="15.75" hidden="false" customHeight="true" outlineLevel="0" collapsed="false">
      <c r="A16" s="0" t="s">
        <v>12</v>
      </c>
      <c r="B16" s="0" t="n">
        <f aca="false">(Detection!B14-B14)/Detection!B14</f>
        <v>0.341397849462366</v>
      </c>
      <c r="C16" s="0" t="n">
        <f aca="false">(Detection!C14-C14)/Detection!C14</f>
        <v>0.415133257341367</v>
      </c>
      <c r="D16" s="0" t="n">
        <f aca="false">(Detection!D14-D14)/Detection!D14</f>
        <v>0.37324000321828</v>
      </c>
      <c r="E16" s="0" t="n">
        <f aca="false">(Detection!E14-E14)/Detection!E14</f>
        <v>0.242032730404823</v>
      </c>
      <c r="F16" s="0" t="n">
        <f aca="false">(Detection!F14-F14)/Detection!F14</f>
        <v>0.181636726546906</v>
      </c>
      <c r="G16" s="0" t="n">
        <f aca="false">(Detection!G14-G14)/Detection!G14</f>
        <v>0.523351758391412</v>
      </c>
      <c r="H16" s="0" t="n">
        <f aca="false">(Detection!B14-B14)/Detection!B14</f>
        <v>0.341397849462366</v>
      </c>
      <c r="I16" s="0" t="n">
        <f aca="false">(Detection!C14-C14)/Detection!C14</f>
        <v>0.415133257341367</v>
      </c>
      <c r="J16" s="0" t="n">
        <f aca="false">(Detection!D14-D14)/Detection!D14</f>
        <v>0.37324000321828</v>
      </c>
      <c r="K16" s="0" t="n">
        <f aca="false">(Detection!E14-E14)/Detection!E14</f>
        <v>0.242032730404823</v>
      </c>
      <c r="L16" s="0" t="n">
        <f aca="false">(Detection!F14-F14)/Detection!F14</f>
        <v>0.181636726546906</v>
      </c>
      <c r="M16" s="0" t="n">
        <f aca="false">(Detection!G14-G14)/Detection!G14</f>
        <v>0.523351758391412</v>
      </c>
      <c r="N16" s="4" t="n">
        <f aca="false">(Detection!B14-B14)/Detection!B14</f>
        <v>0.341397849462366</v>
      </c>
      <c r="O16" s="4" t="n">
        <f aca="false">(Detection!C14-C14)/Detection!C14</f>
        <v>0.415133257341367</v>
      </c>
      <c r="P16" s="4" t="n">
        <f aca="false">(Detection!D14-D14)/Detection!D14</f>
        <v>0.37324000321828</v>
      </c>
      <c r="Q16" s="4" t="n">
        <f aca="false">(Detection!E14-E14)/Detection!E14</f>
        <v>0.242032730404823</v>
      </c>
      <c r="R16" s="4" t="n">
        <f aca="false">(Detection!F14-F14)/Detection!F14</f>
        <v>0.181636726546906</v>
      </c>
      <c r="T16" s="4" t="n">
        <f aca="false">(Detection!B14-B14)/Detection!B14</f>
        <v>0.341397849462366</v>
      </c>
      <c r="U16" s="4" t="n">
        <f aca="false">(Detection!C14-C14)/Detection!C14</f>
        <v>0.415133257341367</v>
      </c>
      <c r="V16" s="4" t="n">
        <f aca="false">(Detection!D14-D14)/Detection!D14</f>
        <v>0.37324000321828</v>
      </c>
      <c r="W16" s="4" t="n">
        <f aca="false">(Detection!E14-E14)/Detection!E14</f>
        <v>0.242032730404823</v>
      </c>
      <c r="X16" s="4" t="n">
        <f aca="false">(Detection!F14-F14)/Detection!F14</f>
        <v>0.181636726546906</v>
      </c>
      <c r="Y16" s="4" t="n">
        <f aca="false">(Detection!G14-G14)/Detection!G14</f>
        <v>0.523351758391412</v>
      </c>
      <c r="Z16" s="0" t="n">
        <f aca="false">(Detection!F14-F14)/Detection!F14</f>
        <v>0.181636726546906</v>
      </c>
    </row>
    <row r="17" customFormat="false" ht="15.75" hidden="false" customHeight="false" outlineLevel="0" collapsed="false">
      <c r="B17" s="1"/>
    </row>
    <row r="18" customFormat="false" ht="15.75" hidden="false" customHeight="false" outlineLevel="0" collapsed="false">
      <c r="B18" s="1"/>
      <c r="C18" s="1"/>
      <c r="D18" s="1"/>
      <c r="E18" s="1"/>
      <c r="F18" s="1"/>
      <c r="G18" s="1"/>
    </row>
    <row r="19" customFormat="false" ht="15.75" hidden="false" customHeight="false" outlineLevel="0" collapsed="false">
      <c r="B19" s="1"/>
      <c r="C19" s="1"/>
      <c r="D19" s="1"/>
      <c r="E19" s="1"/>
      <c r="F19" s="1"/>
      <c r="G19" s="1"/>
    </row>
    <row r="20" customFormat="false" ht="15.75" hidden="false" customHeight="false" outlineLevel="0" collapsed="false">
      <c r="B20" s="1"/>
      <c r="C20" s="1"/>
      <c r="D20" s="1"/>
      <c r="E20" s="1"/>
      <c r="F20" s="1"/>
      <c r="G20" s="1"/>
    </row>
    <row r="21" customFormat="false" ht="15.75" hidden="false" customHeight="false" outlineLevel="0" collapsed="false">
      <c r="B21" s="1"/>
      <c r="C21" s="1"/>
      <c r="D21" s="1"/>
      <c r="E21" s="1"/>
      <c r="F21" s="1"/>
      <c r="G21" s="1"/>
    </row>
    <row r="22" customFormat="false" ht="15.75" hidden="false" customHeight="false" outlineLevel="0" collapsed="false">
      <c r="B22" s="1"/>
      <c r="C22" s="1"/>
      <c r="D22" s="1"/>
      <c r="E22" s="1"/>
      <c r="F22" s="1"/>
      <c r="G22" s="1"/>
    </row>
    <row r="23" customFormat="false" ht="15.75" hidden="false" customHeight="false" outlineLevel="0" collapsed="false">
      <c r="B23" s="1" t="n">
        <f aca="false">MAX(B4:Z12)</f>
        <v>335</v>
      </c>
      <c r="C23" s="1"/>
      <c r="D23" s="1"/>
      <c r="E23" s="1"/>
      <c r="F23" s="1"/>
      <c r="G23" s="1"/>
    </row>
    <row r="24" customFormat="false" ht="15.75" hidden="false" customHeight="false" outlineLevel="0" collapsed="false">
      <c r="B24" s="1"/>
      <c r="C24" s="1"/>
      <c r="D24" s="1"/>
      <c r="E24" s="1"/>
      <c r="F24" s="1"/>
      <c r="G24" s="1"/>
    </row>
    <row r="25" customFormat="false" ht="15.75" hidden="false" customHeight="false" outlineLevel="0" collapsed="false">
      <c r="B25" s="1"/>
      <c r="C25" s="1"/>
      <c r="D25" s="1"/>
      <c r="E25" s="1"/>
      <c r="F25" s="1"/>
      <c r="G25" s="1"/>
    </row>
    <row r="26" customFormat="false" ht="15.75" hidden="false" customHeight="false" outlineLevel="0" collapsed="false">
      <c r="B26" s="1"/>
      <c r="C26" s="1"/>
      <c r="D26" s="1"/>
      <c r="E26" s="1"/>
      <c r="F26" s="1"/>
      <c r="G26" s="1"/>
    </row>
    <row r="27" customFormat="false" ht="15.75" hidden="false" customHeight="false" outlineLevel="0" collapsed="false">
      <c r="B27" s="1"/>
      <c r="C27" s="1"/>
      <c r="D27" s="1"/>
      <c r="E27" s="1"/>
      <c r="F27" s="1"/>
      <c r="G27" s="1"/>
    </row>
  </sheetData>
  <conditionalFormatting sqref="T2:Y14 Z14">
    <cfRule type="expression" priority="2" aboveAverage="0" equalAverage="0" bottom="0" percent="0" rank="0" text="" dxfId="0">
      <formula>LEN(TRIM(T2))&gt;0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M107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M48" activeCellId="0" sqref="M48"/>
    </sheetView>
  </sheetViews>
  <sheetFormatPr defaultRowHeight="15.75" zeroHeight="false" outlineLevelRow="0" outlineLevelCol="0"/>
  <cols>
    <col collapsed="false" customWidth="true" hidden="false" outlineLevel="0" max="1" min="1" style="0" width="21.14"/>
    <col collapsed="false" customWidth="true" hidden="false" outlineLevel="0" max="1025" min="2" style="0" width="14.43"/>
  </cols>
  <sheetData>
    <row r="4" customFormat="false" ht="15.75" hidden="false" customHeight="false" outlineLevel="0" collapsed="false">
      <c r="B4" s="1" t="s">
        <v>1</v>
      </c>
      <c r="C4" s="1" t="s">
        <v>3</v>
      </c>
      <c r="D4" s="1" t="s">
        <v>2</v>
      </c>
      <c r="E4" s="1" t="s">
        <v>3</v>
      </c>
      <c r="F4" s="1" t="s">
        <v>3</v>
      </c>
      <c r="G4" s="1" t="s">
        <v>3</v>
      </c>
      <c r="H4" s="1" t="s">
        <v>4</v>
      </c>
      <c r="I4" s="1" t="s">
        <v>3</v>
      </c>
      <c r="J4" s="1" t="s">
        <v>5</v>
      </c>
      <c r="K4" s="1" t="s">
        <v>3</v>
      </c>
      <c r="L4" s="1" t="s">
        <v>6</v>
      </c>
      <c r="M4" s="1" t="s">
        <v>3</v>
      </c>
    </row>
    <row r="5" customFormat="false" ht="15.75" hidden="false" customHeight="false" outlineLevel="0" collapsed="false">
      <c r="A5" s="1" t="n">
        <v>1</v>
      </c>
      <c r="B5" s="1" t="n">
        <v>5.23</v>
      </c>
      <c r="C5" s="1" t="n">
        <v>0.78</v>
      </c>
      <c r="D5" s="1" t="n">
        <v>1.57</v>
      </c>
      <c r="E5" s="1" t="n">
        <v>4.04</v>
      </c>
      <c r="F5" s="1" t="n">
        <v>40.02</v>
      </c>
      <c r="G5" s="1" t="n">
        <v>3.8</v>
      </c>
      <c r="H5" s="1" t="n">
        <v>6.03</v>
      </c>
      <c r="I5" s="1" t="n">
        <v>1.43</v>
      </c>
      <c r="J5" s="1" t="n">
        <v>89.28</v>
      </c>
      <c r="K5" s="1" t="n">
        <v>1.59</v>
      </c>
      <c r="L5" s="1" t="n">
        <v>91.0387</v>
      </c>
      <c r="M5" s="1" t="n">
        <v>1.39673</v>
      </c>
    </row>
    <row r="6" customFormat="false" ht="15.75" hidden="false" customHeight="false" outlineLevel="0" collapsed="false">
      <c r="A6" s="1" t="n">
        <v>2</v>
      </c>
      <c r="B6" s="1" t="n">
        <v>4.83</v>
      </c>
      <c r="C6" s="1" t="n">
        <v>0.43</v>
      </c>
      <c r="D6" s="1" t="n">
        <v>1.52</v>
      </c>
      <c r="E6" s="1" t="n">
        <v>4.01</v>
      </c>
      <c r="F6" s="1" t="n">
        <v>35.15</v>
      </c>
      <c r="G6" s="1" t="n">
        <v>2.58</v>
      </c>
      <c r="H6" s="1" t="n">
        <v>5.78</v>
      </c>
      <c r="I6" s="1" t="n">
        <v>1.16</v>
      </c>
      <c r="J6" s="1" t="n">
        <v>72.39</v>
      </c>
      <c r="K6" s="1" t="n">
        <v>1.52</v>
      </c>
      <c r="L6" s="1" t="n">
        <v>137.473</v>
      </c>
      <c r="M6" s="1" t="n">
        <v>1.32618</v>
      </c>
    </row>
    <row r="7" customFormat="false" ht="15.75" hidden="false" customHeight="false" outlineLevel="0" collapsed="false">
      <c r="A7" s="1" t="n">
        <v>3</v>
      </c>
      <c r="B7" s="1" t="n">
        <v>8.12</v>
      </c>
      <c r="C7" s="1" t="n">
        <v>0.45</v>
      </c>
      <c r="D7" s="1" t="n">
        <v>2.96</v>
      </c>
      <c r="E7" s="1" t="n">
        <v>3.8</v>
      </c>
      <c r="F7" s="1" t="n">
        <v>31.73</v>
      </c>
      <c r="G7" s="1" t="n">
        <v>2.62</v>
      </c>
      <c r="H7" s="1" t="n">
        <v>13.3</v>
      </c>
      <c r="I7" s="1" t="n">
        <v>1.12</v>
      </c>
      <c r="J7" s="1" t="n">
        <v>73</v>
      </c>
      <c r="K7" s="1" t="n">
        <v>1.54</v>
      </c>
      <c r="L7" s="1" t="n">
        <v>82.6128</v>
      </c>
      <c r="M7" s="1" t="n">
        <v>1.28394</v>
      </c>
    </row>
    <row r="8" customFormat="false" ht="15.75" hidden="false" customHeight="false" outlineLevel="0" collapsed="false">
      <c r="A8" s="1" t="n">
        <v>4</v>
      </c>
      <c r="B8" s="1" t="n">
        <v>7.48</v>
      </c>
      <c r="C8" s="1" t="n">
        <v>0.046</v>
      </c>
      <c r="D8" s="1" t="n">
        <v>2.87</v>
      </c>
      <c r="E8" s="1" t="n">
        <v>3.66</v>
      </c>
      <c r="F8" s="1" t="n">
        <v>31.45</v>
      </c>
      <c r="G8" s="1" t="n">
        <v>2.58</v>
      </c>
      <c r="H8" s="1" t="n">
        <v>20.57</v>
      </c>
      <c r="I8" s="1" t="n">
        <v>2.54</v>
      </c>
      <c r="J8" s="1" t="n">
        <v>72.73</v>
      </c>
      <c r="K8" s="1" t="n">
        <v>1.49</v>
      </c>
      <c r="L8" s="1" t="n">
        <v>77.1066</v>
      </c>
      <c r="M8" s="1" t="n">
        <v>1.35277</v>
      </c>
    </row>
    <row r="9" customFormat="false" ht="15.75" hidden="false" customHeight="false" outlineLevel="0" collapsed="false">
      <c r="A9" s="1" t="n">
        <v>5</v>
      </c>
      <c r="B9" s="1" t="n">
        <v>8.84</v>
      </c>
      <c r="C9" s="1" t="n">
        <v>0.53</v>
      </c>
      <c r="D9" s="1" t="n">
        <v>5.18</v>
      </c>
      <c r="E9" s="1" t="n">
        <v>3.29</v>
      </c>
      <c r="F9" s="1" t="n">
        <v>31.03</v>
      </c>
      <c r="G9" s="1" t="n">
        <v>4.9</v>
      </c>
      <c r="H9" s="1" t="n">
        <v>14.13</v>
      </c>
      <c r="I9" s="1" t="n">
        <v>1.2</v>
      </c>
      <c r="J9" s="1" t="n">
        <v>72.34</v>
      </c>
      <c r="K9" s="1" t="n">
        <v>1.73</v>
      </c>
      <c r="L9" s="1" t="n">
        <v>84.8499</v>
      </c>
      <c r="M9" s="1" t="n">
        <v>1.37382</v>
      </c>
    </row>
    <row r="10" customFormat="false" ht="15.75" hidden="false" customHeight="false" outlineLevel="0" collapsed="false">
      <c r="A10" s="1" t="n">
        <v>6</v>
      </c>
      <c r="B10" s="1" t="n">
        <v>30.16</v>
      </c>
      <c r="C10" s="1" t="n">
        <v>0.67</v>
      </c>
      <c r="D10" s="1" t="n">
        <v>4.47</v>
      </c>
      <c r="E10" s="1" t="n">
        <v>4.85</v>
      </c>
      <c r="F10" s="1" t="n">
        <v>30.61</v>
      </c>
      <c r="G10" s="1" t="n">
        <v>2.6</v>
      </c>
      <c r="H10" s="1" t="n">
        <v>27.57</v>
      </c>
      <c r="I10" s="1" t="n">
        <v>1.31</v>
      </c>
      <c r="J10" s="1" t="n">
        <v>77.16</v>
      </c>
      <c r="K10" s="1" t="n">
        <v>1.55</v>
      </c>
      <c r="L10" s="1" t="n">
        <v>79.922</v>
      </c>
      <c r="M10" s="1" t="n">
        <v>1.40112</v>
      </c>
    </row>
    <row r="11" customFormat="false" ht="15.75" hidden="false" customHeight="false" outlineLevel="0" collapsed="false">
      <c r="A11" s="1" t="n">
        <v>7</v>
      </c>
      <c r="B11" s="1" t="n">
        <v>6.68</v>
      </c>
      <c r="C11" s="1" t="n">
        <v>0.46</v>
      </c>
      <c r="D11" s="1" t="n">
        <v>3.87</v>
      </c>
      <c r="E11" s="1" t="n">
        <v>3.48</v>
      </c>
      <c r="F11" s="1" t="n">
        <v>30.7</v>
      </c>
      <c r="G11" s="1" t="n">
        <v>2.65</v>
      </c>
      <c r="H11" s="1" t="n">
        <v>14.4</v>
      </c>
      <c r="I11" s="1" t="n">
        <v>1.33</v>
      </c>
      <c r="J11" s="1" t="n">
        <v>85.41</v>
      </c>
      <c r="K11" s="1" t="n">
        <v>1.65</v>
      </c>
      <c r="L11" s="1" t="n">
        <v>88.0347</v>
      </c>
      <c r="M11" s="1" t="n">
        <v>1.3632</v>
      </c>
    </row>
    <row r="12" customFormat="false" ht="15.75" hidden="false" customHeight="false" outlineLevel="0" collapsed="false">
      <c r="A12" s="1" t="n">
        <v>8</v>
      </c>
      <c r="B12" s="1" t="n">
        <v>8.82</v>
      </c>
      <c r="C12" s="1" t="n">
        <v>0.57</v>
      </c>
      <c r="D12" s="1" t="n">
        <v>7.73</v>
      </c>
      <c r="E12" s="1" t="n">
        <v>4.96</v>
      </c>
      <c r="F12" s="1" t="n">
        <v>30.31</v>
      </c>
      <c r="G12" s="1" t="n">
        <v>2.52</v>
      </c>
      <c r="H12" s="1" t="n">
        <v>13.8</v>
      </c>
      <c r="I12" s="1" t="n">
        <v>1.39</v>
      </c>
      <c r="J12" s="1" t="n">
        <v>88.94</v>
      </c>
      <c r="K12" s="1" t="n">
        <v>1.65</v>
      </c>
      <c r="L12" s="1" t="n">
        <v>79.2396</v>
      </c>
      <c r="M12" s="1" t="n">
        <v>1.43742</v>
      </c>
    </row>
    <row r="13" customFormat="false" ht="15.75" hidden="false" customHeight="false" outlineLevel="0" collapsed="false">
      <c r="A13" s="1" t="n">
        <v>9</v>
      </c>
      <c r="B13" s="1" t="n">
        <v>10.87</v>
      </c>
      <c r="C13" s="1" t="n">
        <v>0.53</v>
      </c>
      <c r="D13" s="1" t="n">
        <v>4.53</v>
      </c>
      <c r="E13" s="1" t="n">
        <v>3.41</v>
      </c>
      <c r="F13" s="1" t="n">
        <v>31.16</v>
      </c>
      <c r="G13" s="1" t="n">
        <v>2.46</v>
      </c>
      <c r="H13" s="1" t="n">
        <v>19.38</v>
      </c>
      <c r="I13" s="1" t="n">
        <v>2</v>
      </c>
      <c r="J13" s="1" t="n">
        <v>79.23</v>
      </c>
      <c r="K13" s="1" t="n">
        <v>1.72</v>
      </c>
      <c r="L13" s="1" t="n">
        <v>85.6563</v>
      </c>
      <c r="M13" s="1" t="n">
        <v>1.54063</v>
      </c>
    </row>
    <row r="14" customFormat="false" ht="15.75" hidden="false" customHeight="false" outlineLevel="0" collapsed="false">
      <c r="A14" s="1" t="n">
        <v>10</v>
      </c>
      <c r="B14" s="1" t="n">
        <v>13.17</v>
      </c>
      <c r="C14" s="1" t="n">
        <v>0.68</v>
      </c>
      <c r="D14" s="1" t="n">
        <v>6.51</v>
      </c>
      <c r="E14" s="1" t="n">
        <v>3.4</v>
      </c>
      <c r="F14" s="1" t="n">
        <v>30.69</v>
      </c>
      <c r="G14" s="1" t="n">
        <v>2.38</v>
      </c>
      <c r="H14" s="1" t="n">
        <v>21.59</v>
      </c>
      <c r="I14" s="1" t="n">
        <v>1.36</v>
      </c>
      <c r="J14" s="1" t="n">
        <v>71.5</v>
      </c>
      <c r="K14" s="1" t="n">
        <v>1.71</v>
      </c>
      <c r="L14" s="1" t="n">
        <v>79.1682</v>
      </c>
      <c r="M14" s="1" t="n">
        <v>1.36229</v>
      </c>
    </row>
    <row r="15" customFormat="false" ht="15.75" hidden="false" customHeight="false" outlineLevel="0" collapsed="false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.75" hidden="false" customHeight="false" outlineLevel="0" collapsed="false">
      <c r="A16" s="1" t="s">
        <v>7</v>
      </c>
      <c r="B16" s="3" t="n">
        <f aca="false">AVERAGE(B5:B15)</f>
        <v>10.42</v>
      </c>
      <c r="C16" s="3" t="n">
        <f aca="false">AVERAGE(C5:C15)</f>
        <v>0.5146</v>
      </c>
      <c r="D16" s="3" t="n">
        <f aca="false">AVERAGE(D5:D15)</f>
        <v>4.121</v>
      </c>
      <c r="E16" s="3" t="n">
        <f aca="false">AVERAGE(E5:E15)</f>
        <v>3.89</v>
      </c>
      <c r="F16" s="3" t="n">
        <f aca="false">AVERAGE(F5:F15)</f>
        <v>32.285</v>
      </c>
      <c r="G16" s="3" t="n">
        <f aca="false">AVERAGE(G5:G15)</f>
        <v>2.909</v>
      </c>
      <c r="H16" s="3" t="n">
        <f aca="false">AVERAGE(H5:H15)</f>
        <v>15.655</v>
      </c>
      <c r="I16" s="3" t="n">
        <f aca="false">AVERAGE(I5:I15)</f>
        <v>1.484</v>
      </c>
      <c r="J16" s="3" t="n">
        <f aca="false">AVERAGE(J5:J15)</f>
        <v>78.198</v>
      </c>
      <c r="K16" s="3" t="n">
        <f aca="false">AVERAGE(K5:K15)</f>
        <v>1.615</v>
      </c>
      <c r="L16" s="3" t="n">
        <f aca="false">AVERAGE(L5:L15)</f>
        <v>88.51018</v>
      </c>
      <c r="M16" s="3" t="n">
        <f aca="false">AVERAGE(M5:M15)</f>
        <v>1.38381</v>
      </c>
    </row>
    <row r="17" customFormat="false" ht="15.75" hidden="false" customHeight="false" outlineLevel="0" collapsed="false">
      <c r="A17" s="1" t="s">
        <v>13</v>
      </c>
      <c r="B17" s="3"/>
      <c r="C17" s="3" t="n">
        <f aca="false">C16+B16</f>
        <v>10.9346</v>
      </c>
      <c r="D17" s="3"/>
      <c r="E17" s="3" t="n">
        <f aca="false">E16+D16</f>
        <v>8.011</v>
      </c>
      <c r="F17" s="3"/>
      <c r="G17" s="3" t="n">
        <f aca="false">G16+F16</f>
        <v>35.194</v>
      </c>
      <c r="H17" s="3"/>
      <c r="I17" s="3" t="n">
        <f aca="false">I16+H16</f>
        <v>17.139</v>
      </c>
      <c r="J17" s="3"/>
      <c r="K17" s="3" t="n">
        <f aca="false">K16+J16</f>
        <v>79.813</v>
      </c>
      <c r="L17" s="3"/>
      <c r="M17" s="3" t="n">
        <f aca="false">M16+L16</f>
        <v>89.89399</v>
      </c>
    </row>
    <row r="18" customFormat="false" ht="15.75" hidden="false" customHeight="false" outlineLevel="0" collapsed="false">
      <c r="A18" s="1" t="s">
        <v>14</v>
      </c>
      <c r="B18" s="0" t="n">
        <f aca="false">C17/Matchs!B14</f>
        <v>0.6694653061</v>
      </c>
      <c r="D18" s="0" t="n">
        <f aca="false">E17/Matchs!C14</f>
        <v>0.03345661253</v>
      </c>
      <c r="F18" s="0" t="n">
        <f aca="false">G17/Matchs!D14</f>
        <v>0.2033029525</v>
      </c>
      <c r="H18" s="0" t="n">
        <f aca="false">I17/Matchs!E14</f>
        <v>0.1947613636</v>
      </c>
      <c r="J18" s="0" t="n">
        <f aca="false">K17/Matchs!F14</f>
        <v>0.583997561</v>
      </c>
      <c r="L18" s="0" t="n">
        <f aca="false">M17/Matchs!G14</f>
        <v>1.359741025</v>
      </c>
    </row>
    <row r="20" customFormat="false" ht="15.75" hidden="false" customHeight="false" outlineLevel="0" collapsed="false">
      <c r="A20" s="1" t="s">
        <v>15</v>
      </c>
      <c r="B20" s="3" t="n">
        <f aca="false">SUM(B5:B14)</f>
        <v>104.2</v>
      </c>
      <c r="C20" s="3" t="n">
        <f aca="false">SUM(C5:C14)</f>
        <v>5.146</v>
      </c>
      <c r="D20" s="3" t="n">
        <f aca="false">SUM(D5:D14)</f>
        <v>41.21</v>
      </c>
      <c r="E20" s="3" t="n">
        <f aca="false">SUM(E5:E14)</f>
        <v>38.9</v>
      </c>
      <c r="F20" s="3" t="n">
        <f aca="false">SUM(F5:F14)</f>
        <v>322.85</v>
      </c>
      <c r="G20" s="3" t="n">
        <f aca="false">SUM(G5:G14)</f>
        <v>29.09</v>
      </c>
      <c r="H20" s="3" t="n">
        <f aca="false">SUM(H5:H14)</f>
        <v>156.55</v>
      </c>
      <c r="I20" s="3" t="n">
        <f aca="false">SUM(I5:I14)</f>
        <v>14.84</v>
      </c>
      <c r="J20" s="3" t="n">
        <f aca="false">SUM(J5:J14)</f>
        <v>781.98</v>
      </c>
      <c r="K20" s="3" t="n">
        <f aca="false">SUM(K5:K14)</f>
        <v>16.15</v>
      </c>
      <c r="L20" s="3" t="n">
        <f aca="false">SUM(L5:L14)</f>
        <v>885.1018</v>
      </c>
      <c r="M20" s="3" t="n">
        <f aca="false">SUM(M5:M14)</f>
        <v>13.8381</v>
      </c>
    </row>
    <row r="21" customFormat="false" ht="15.75" hidden="false" customHeight="false" outlineLevel="0" collapsed="false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.75" hidden="false" customHeight="false" outlineLevel="0" collapsed="false">
      <c r="B22" s="3"/>
      <c r="C22" s="3" t="n">
        <f aca="false">B20+C20</f>
        <v>109.346</v>
      </c>
      <c r="D22" s="3"/>
      <c r="E22" s="3" t="n">
        <f aca="false">D20+E20</f>
        <v>80.11</v>
      </c>
      <c r="F22" s="3"/>
      <c r="G22" s="3" t="n">
        <f aca="false">F20+G20</f>
        <v>351.94</v>
      </c>
      <c r="H22" s="3"/>
      <c r="I22" s="3" t="n">
        <f aca="false">H20+I20</f>
        <v>171.39</v>
      </c>
      <c r="J22" s="3"/>
      <c r="K22" s="3" t="n">
        <f aca="false">J20+K20</f>
        <v>798.13</v>
      </c>
      <c r="L22" s="3"/>
      <c r="M22" s="3" t="n">
        <f aca="false">L20+M20</f>
        <v>898.9399</v>
      </c>
    </row>
    <row r="25" customFormat="false" ht="15.75" hidden="false" customHeight="false" outlineLevel="0" collapsed="false">
      <c r="B25" s="1" t="s">
        <v>1</v>
      </c>
      <c r="C25" s="1" t="s">
        <v>8</v>
      </c>
      <c r="D25" s="1" t="s">
        <v>2</v>
      </c>
      <c r="E25" s="1" t="s">
        <v>8</v>
      </c>
      <c r="F25" s="1" t="s">
        <v>3</v>
      </c>
      <c r="G25" s="1" t="s">
        <v>8</v>
      </c>
      <c r="H25" s="1" t="s">
        <v>4</v>
      </c>
      <c r="I25" s="1" t="s">
        <v>8</v>
      </c>
      <c r="J25" s="1" t="s">
        <v>5</v>
      </c>
      <c r="K25" s="1" t="s">
        <v>8</v>
      </c>
      <c r="L25" s="1" t="s">
        <v>6</v>
      </c>
      <c r="M25" s="1" t="s">
        <v>8</v>
      </c>
    </row>
    <row r="26" customFormat="false" ht="15.75" hidden="false" customHeight="false" outlineLevel="0" collapsed="false">
      <c r="A26" s="1" t="n">
        <v>1</v>
      </c>
      <c r="B26" s="1" t="n">
        <v>5.20099</v>
      </c>
      <c r="C26" s="1" t="n">
        <v>0.599473</v>
      </c>
      <c r="D26" s="1" t="n">
        <v>1.56055</v>
      </c>
      <c r="E26" s="1" t="n">
        <v>1.6974</v>
      </c>
      <c r="F26" s="1" t="n">
        <v>32.7681</v>
      </c>
      <c r="G26" s="1" t="n">
        <v>1.28953</v>
      </c>
      <c r="H26" s="1" t="n">
        <v>6.12624</v>
      </c>
      <c r="I26" s="1" t="n">
        <v>0.883813</v>
      </c>
      <c r="J26" s="1" t="n">
        <v>61.0381</v>
      </c>
      <c r="K26" s="1" t="n">
        <v>0.68196</v>
      </c>
      <c r="L26" s="1" t="n">
        <v>64.2693</v>
      </c>
      <c r="M26" s="1" t="n">
        <v>0.669092</v>
      </c>
    </row>
    <row r="27" customFormat="false" ht="15.75" hidden="false" customHeight="false" outlineLevel="0" collapsed="false">
      <c r="A27" s="1" t="n">
        <v>2</v>
      </c>
      <c r="B27" s="1" t="n">
        <v>4.89501</v>
      </c>
      <c r="C27" s="1" t="n">
        <v>0.664447</v>
      </c>
      <c r="D27" s="1" t="n">
        <v>1.5261</v>
      </c>
      <c r="E27" s="1" t="n">
        <v>1.62977</v>
      </c>
      <c r="F27" s="1" t="n">
        <v>32.7514</v>
      </c>
      <c r="G27" s="1" t="n">
        <v>0.784894</v>
      </c>
      <c r="H27" s="1" t="n">
        <v>5.69794</v>
      </c>
      <c r="I27" s="1" t="n">
        <v>0.382224</v>
      </c>
      <c r="J27" s="1" t="n">
        <v>69.8175</v>
      </c>
      <c r="K27" s="1" t="n">
        <v>0.661655</v>
      </c>
      <c r="L27" s="1" t="n">
        <v>64.3947</v>
      </c>
      <c r="M27" s="1" t="n">
        <v>0.685142</v>
      </c>
    </row>
    <row r="28" customFormat="false" ht="15.75" hidden="false" customHeight="false" outlineLevel="0" collapsed="false">
      <c r="A28" s="1" t="n">
        <v>3</v>
      </c>
      <c r="B28" s="1" t="n">
        <v>5.20724</v>
      </c>
      <c r="C28" s="1" t="n">
        <v>0.697964</v>
      </c>
      <c r="D28" s="1" t="n">
        <v>1.37553</v>
      </c>
      <c r="E28" s="1" t="n">
        <v>1.47658</v>
      </c>
      <c r="F28" s="1" t="n">
        <v>34.0964</v>
      </c>
      <c r="G28" s="1" t="n">
        <v>0.861602</v>
      </c>
      <c r="H28" s="1" t="n">
        <v>5.43681</v>
      </c>
      <c r="I28" s="1" t="n">
        <v>0.368595</v>
      </c>
      <c r="J28" s="1" t="n">
        <v>70.2763</v>
      </c>
      <c r="K28" s="1" t="n">
        <v>0.658458</v>
      </c>
      <c r="L28" s="1" t="n">
        <v>68.272</v>
      </c>
      <c r="M28" s="1" t="n">
        <v>0.676259</v>
      </c>
    </row>
    <row r="29" customFormat="false" ht="15.75" hidden="false" customHeight="false" outlineLevel="0" collapsed="false">
      <c r="A29" s="1" t="n">
        <v>4</v>
      </c>
      <c r="B29" s="1" t="n">
        <v>6.66136</v>
      </c>
      <c r="C29" s="1" t="n">
        <v>0.943854</v>
      </c>
      <c r="D29" s="1" t="n">
        <v>1.41596</v>
      </c>
      <c r="E29" s="1" t="n">
        <v>1.19221</v>
      </c>
      <c r="F29" s="1" t="n">
        <v>31.3426</v>
      </c>
      <c r="G29" s="1" t="n">
        <v>1.03478</v>
      </c>
      <c r="H29" s="1" t="n">
        <v>8.77293</v>
      </c>
      <c r="I29" s="1" t="n">
        <v>0.488049</v>
      </c>
      <c r="J29" s="1" t="n">
        <v>69.5829</v>
      </c>
      <c r="K29" s="1" t="n">
        <v>0.663892</v>
      </c>
      <c r="L29" s="1" t="n">
        <v>80.8657</v>
      </c>
      <c r="M29" s="1" t="n">
        <v>0.645889</v>
      </c>
    </row>
    <row r="30" customFormat="false" ht="15.75" hidden="false" customHeight="false" outlineLevel="0" collapsed="false">
      <c r="A30" s="1" t="n">
        <v>5</v>
      </c>
      <c r="B30" s="1" t="n">
        <v>8.57416</v>
      </c>
      <c r="C30" s="1" t="n">
        <v>0.32198</v>
      </c>
      <c r="D30" s="1" t="n">
        <v>1.51649</v>
      </c>
      <c r="E30" s="1" t="n">
        <v>1.29368</v>
      </c>
      <c r="F30" s="1" t="n">
        <v>30.5796</v>
      </c>
      <c r="G30" s="1" t="n">
        <v>1.40394</v>
      </c>
      <c r="H30" s="1" t="n">
        <v>5.36006</v>
      </c>
      <c r="I30" s="1" t="n">
        <v>0.367437</v>
      </c>
      <c r="J30" s="1" t="n">
        <v>75.3663</v>
      </c>
      <c r="K30" s="1" t="n">
        <v>0.745804</v>
      </c>
      <c r="L30" s="1" t="n">
        <v>63.1774</v>
      </c>
      <c r="M30" s="1" t="n">
        <v>0.651263</v>
      </c>
    </row>
    <row r="31" customFormat="false" ht="15.75" hidden="false" customHeight="false" outlineLevel="0" collapsed="false">
      <c r="A31" s="1" t="n">
        <v>6</v>
      </c>
      <c r="B31" s="1" t="n">
        <v>25.1171</v>
      </c>
      <c r="C31" s="1" t="n">
        <v>0.367766</v>
      </c>
      <c r="D31" s="1" t="n">
        <v>1.42545</v>
      </c>
      <c r="E31" s="1" t="n">
        <v>1.2699</v>
      </c>
      <c r="F31" s="1" t="n">
        <v>30.457</v>
      </c>
      <c r="G31" s="1" t="n">
        <v>1.02896</v>
      </c>
      <c r="H31" s="1" t="n">
        <v>5.47392</v>
      </c>
      <c r="I31" s="1" t="n">
        <v>0.436209</v>
      </c>
      <c r="J31" s="1" t="n">
        <v>73.362</v>
      </c>
      <c r="K31" s="1" t="n">
        <v>0.671684</v>
      </c>
      <c r="L31" s="1" t="n">
        <v>64.4823</v>
      </c>
      <c r="M31" s="1" t="n">
        <v>0.685329</v>
      </c>
    </row>
    <row r="32" customFormat="false" ht="15.75" hidden="false" customHeight="false" outlineLevel="0" collapsed="false">
      <c r="A32" s="1" t="n">
        <v>7</v>
      </c>
      <c r="B32" s="1" t="n">
        <v>4.3997</v>
      </c>
      <c r="C32" s="1" t="n">
        <v>0.356694</v>
      </c>
      <c r="D32" s="1" t="n">
        <v>1.43363</v>
      </c>
      <c r="E32" s="1" t="n">
        <v>1.12341</v>
      </c>
      <c r="F32" s="1" t="n">
        <v>33.0268</v>
      </c>
      <c r="G32" s="1" t="n">
        <v>0.946777</v>
      </c>
      <c r="H32" s="1" t="n">
        <v>5.87645</v>
      </c>
      <c r="I32" s="1" t="n">
        <v>0.493398</v>
      </c>
      <c r="J32" s="1" t="n">
        <v>67.2707</v>
      </c>
      <c r="K32" s="1" t="n">
        <v>0.689236</v>
      </c>
      <c r="L32" s="1" t="n">
        <v>69.5828</v>
      </c>
      <c r="M32" s="1" t="n">
        <v>0.690377</v>
      </c>
    </row>
    <row r="33" customFormat="false" ht="15.75" hidden="false" customHeight="false" outlineLevel="0" collapsed="false">
      <c r="A33" s="1" t="n">
        <v>8</v>
      </c>
      <c r="B33" s="1" t="n">
        <v>8.62496</v>
      </c>
      <c r="C33" s="1" t="n">
        <v>0.228269</v>
      </c>
      <c r="D33" s="1" t="n">
        <v>1.70159</v>
      </c>
      <c r="E33" s="1" t="n">
        <v>2.53588</v>
      </c>
      <c r="F33" s="1" t="n">
        <v>30.2684</v>
      </c>
      <c r="G33" s="1" t="n">
        <v>0.756328</v>
      </c>
      <c r="H33" s="1" t="n">
        <v>5.20063</v>
      </c>
      <c r="I33" s="1" t="n">
        <v>0.422553</v>
      </c>
      <c r="J33" s="1" t="n">
        <v>61.291</v>
      </c>
      <c r="K33" s="1" t="n">
        <v>0.685648</v>
      </c>
      <c r="L33" s="1" t="n">
        <v>64.1282</v>
      </c>
      <c r="M33" s="1" t="n">
        <v>0.686559</v>
      </c>
    </row>
    <row r="34" customFormat="false" ht="15.75" hidden="false" customHeight="false" outlineLevel="0" collapsed="false">
      <c r="A34" s="1" t="n">
        <v>9</v>
      </c>
      <c r="B34" s="1" t="n">
        <v>6.72943</v>
      </c>
      <c r="C34" s="1" t="n">
        <v>0.31124</v>
      </c>
      <c r="D34" s="1" t="n">
        <v>1.48321</v>
      </c>
      <c r="E34" s="1" t="n">
        <v>1.23277</v>
      </c>
      <c r="F34" s="1" t="n">
        <v>31.4579</v>
      </c>
      <c r="G34" s="1" t="n">
        <v>0.743095</v>
      </c>
      <c r="H34" s="1" t="n">
        <v>9.32179</v>
      </c>
      <c r="I34" s="1" t="n">
        <v>0.578352</v>
      </c>
      <c r="J34" s="1" t="n">
        <v>70.9608</v>
      </c>
      <c r="K34" s="1" t="n">
        <v>0.70642</v>
      </c>
      <c r="L34" s="1" t="n">
        <v>62.3073</v>
      </c>
      <c r="M34" s="1" t="n">
        <v>0.691321</v>
      </c>
    </row>
    <row r="35" customFormat="false" ht="15.75" hidden="false" customHeight="false" outlineLevel="0" collapsed="false">
      <c r="A35" s="1" t="n">
        <v>10</v>
      </c>
      <c r="B35" s="1" t="n">
        <v>15.5907</v>
      </c>
      <c r="C35" s="1" t="n">
        <v>0.293887</v>
      </c>
      <c r="D35" s="1" t="n">
        <v>1.46356</v>
      </c>
      <c r="E35" s="1" t="n">
        <v>1.18723</v>
      </c>
      <c r="F35" s="1" t="n">
        <v>30.2663</v>
      </c>
      <c r="G35" s="1" t="n">
        <v>0.723224</v>
      </c>
      <c r="H35" s="1" t="n">
        <v>5.62432</v>
      </c>
      <c r="I35" s="1" t="n">
        <v>0.436239</v>
      </c>
      <c r="J35" s="1" t="n">
        <v>61.344</v>
      </c>
      <c r="K35" s="1" t="n">
        <v>0.673266</v>
      </c>
      <c r="L35" s="1" t="n">
        <v>68.0087</v>
      </c>
      <c r="M35" s="1" t="n">
        <v>0.685658</v>
      </c>
    </row>
    <row r="36" customFormat="false" ht="15.7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.75" hidden="false" customHeight="false" outlineLevel="0" collapsed="false">
      <c r="A37" s="1" t="s">
        <v>7</v>
      </c>
      <c r="B37" s="3" t="n">
        <f aca="false">AVERAGE(B26:B36)</f>
        <v>9.100065</v>
      </c>
      <c r="C37" s="3" t="n">
        <f aca="false">AVERAGE(C26:C36)</f>
        <v>0.4785574</v>
      </c>
      <c r="D37" s="3" t="n">
        <f aca="false">AVERAGE(D26:D36)</f>
        <v>1.490207</v>
      </c>
      <c r="E37" s="3" t="n">
        <f aca="false">AVERAGE(E26:E36)</f>
        <v>1.463883</v>
      </c>
      <c r="F37" s="3" t="n">
        <f aca="false">AVERAGE(F26:F36)</f>
        <v>31.70145</v>
      </c>
      <c r="G37" s="3" t="n">
        <f aca="false">AVERAGE(G26:G36)</f>
        <v>0.957313</v>
      </c>
      <c r="H37" s="3" t="n">
        <f aca="false">AVERAGE(H26:H36)</f>
        <v>6.289109</v>
      </c>
      <c r="I37" s="3" t="n">
        <f aca="false">AVERAGE(I26:I36)</f>
        <v>0.4856869</v>
      </c>
      <c r="J37" s="3" t="n">
        <f aca="false">AVERAGE(J26:J36)</f>
        <v>68.03096</v>
      </c>
      <c r="K37" s="3" t="n">
        <f aca="false">AVERAGE(K26:K36)</f>
        <v>0.6838023</v>
      </c>
      <c r="L37" s="3" t="n">
        <f aca="false">AVERAGE(L26:L36)</f>
        <v>66.94884</v>
      </c>
      <c r="M37" s="3" t="n">
        <f aca="false">AVERAGE(M26:M36)</f>
        <v>0.6766889</v>
      </c>
    </row>
    <row r="38" customFormat="false" ht="15.75" hidden="false" customHeight="false" outlineLevel="0" collapsed="false">
      <c r="A38" s="1" t="s">
        <v>13</v>
      </c>
      <c r="B38" s="3"/>
      <c r="C38" s="3" t="n">
        <f aca="false">C37+B37</f>
        <v>9.5786224</v>
      </c>
      <c r="D38" s="3"/>
      <c r="E38" s="3" t="n">
        <f aca="false">E37+D37</f>
        <v>2.95409</v>
      </c>
      <c r="F38" s="3"/>
      <c r="G38" s="3" t="n">
        <f aca="false">G37+F37</f>
        <v>32.658763</v>
      </c>
      <c r="H38" s="3"/>
      <c r="I38" s="3" t="n">
        <f aca="false">I37+H37</f>
        <v>6.7747959</v>
      </c>
      <c r="J38" s="3"/>
      <c r="K38" s="3" t="n">
        <f aca="false">K37+J37</f>
        <v>68.7147623</v>
      </c>
      <c r="L38" s="3"/>
      <c r="M38" s="3" t="n">
        <f aca="false">M37+L37</f>
        <v>67.6255289</v>
      </c>
    </row>
    <row r="39" customFormat="false" ht="15.75" hidden="false" customHeight="false" outlineLevel="0" collapsed="false">
      <c r="A39" s="1" t="s">
        <v>14</v>
      </c>
      <c r="B39" s="0" t="n">
        <f aca="false">C38/Matchs!H14</f>
        <v>0.4983098358</v>
      </c>
      <c r="D39" s="0" t="n">
        <f aca="false">E38/Matchs!I14</f>
        <v>0.009431291238</v>
      </c>
      <c r="F39" s="0" t="n">
        <f aca="false">G38/Matchs!J14</f>
        <v>0.1730010989</v>
      </c>
      <c r="H39" s="0" t="n">
        <f aca="false">I38/Matchs!K14</f>
        <v>0.1084931728</v>
      </c>
      <c r="J39" s="0" t="n">
        <f aca="false">K38/Matchs!K14</f>
        <v>1.100414343</v>
      </c>
      <c r="L39" s="0" t="n">
        <f aca="false">M38/Matchs!M14</f>
        <v>0.8769881269</v>
      </c>
    </row>
    <row r="41" customFormat="false" ht="15.75" hidden="false" customHeight="false" outlineLevel="0" collapsed="false">
      <c r="A41" s="1" t="s">
        <v>15</v>
      </c>
      <c r="B41" s="3" t="n">
        <f aca="false">SUM(B26:B35)</f>
        <v>91.00065</v>
      </c>
      <c r="C41" s="3" t="n">
        <f aca="false">SUM(C26:C35)</f>
        <v>4.785574</v>
      </c>
      <c r="D41" s="3" t="n">
        <f aca="false">SUM(D26:D35)</f>
        <v>14.90207</v>
      </c>
      <c r="E41" s="3" t="n">
        <f aca="false">SUM(E26:E35)</f>
        <v>14.63883</v>
      </c>
      <c r="F41" s="3" t="n">
        <f aca="false">SUM(F26:F35)</f>
        <v>317.0145</v>
      </c>
      <c r="G41" s="3" t="n">
        <f aca="false">SUM(G26:G35)</f>
        <v>9.57313</v>
      </c>
      <c r="H41" s="3" t="n">
        <f aca="false">SUM(H26:H35)</f>
        <v>62.89109</v>
      </c>
      <c r="I41" s="3" t="n">
        <f aca="false">SUM(I26:I35)</f>
        <v>4.856869</v>
      </c>
      <c r="J41" s="3" t="n">
        <f aca="false">SUM(J26:J35)</f>
        <v>680.3096</v>
      </c>
      <c r="K41" s="3" t="n">
        <f aca="false">SUM(K26:K35)</f>
        <v>6.838023</v>
      </c>
      <c r="L41" s="3" t="n">
        <f aca="false">SUM(L26:L35)</f>
        <v>669.4884</v>
      </c>
      <c r="M41" s="3" t="n">
        <f aca="false">SUM(M26:M35)</f>
        <v>6.766889</v>
      </c>
    </row>
    <row r="42" customFormat="false" ht="15.7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.75" hidden="false" customHeight="false" outlineLevel="0" collapsed="false">
      <c r="B43" s="3"/>
      <c r="C43" s="3" t="n">
        <f aca="false">B41+C41</f>
        <v>95.786224</v>
      </c>
      <c r="D43" s="3"/>
      <c r="E43" s="3" t="n">
        <f aca="false">D41+E41</f>
        <v>29.5409</v>
      </c>
      <c r="F43" s="3"/>
      <c r="G43" s="3" t="n">
        <f aca="false">F41+G41</f>
        <v>326.58763</v>
      </c>
      <c r="H43" s="3"/>
      <c r="I43" s="3" t="n">
        <f aca="false">H41+I41</f>
        <v>67.747959</v>
      </c>
      <c r="J43" s="3"/>
      <c r="K43" s="3" t="n">
        <f aca="false">J41+K41</f>
        <v>687.147623</v>
      </c>
      <c r="L43" s="3"/>
      <c r="M43" s="3" t="n">
        <f aca="false">L41+M41</f>
        <v>676.255289</v>
      </c>
    </row>
    <row r="44" customFormat="false" ht="15.75" hidden="false" customHeight="false" outlineLevel="0" collapsed="false">
      <c r="B44" s="3"/>
      <c r="C44" s="3"/>
    </row>
    <row r="46" customFormat="false" ht="15.75" hidden="false" customHeight="false" outlineLevel="0" collapsed="false">
      <c r="B46" s="1" t="s">
        <v>1</v>
      </c>
      <c r="C46" s="1" t="s">
        <v>4</v>
      </c>
      <c r="D46" s="1" t="s">
        <v>2</v>
      </c>
      <c r="E46" s="1" t="s">
        <v>4</v>
      </c>
      <c r="F46" s="1" t="s">
        <v>3</v>
      </c>
      <c r="G46" s="1" t="s">
        <v>4</v>
      </c>
      <c r="H46" s="1" t="s">
        <v>4</v>
      </c>
      <c r="I46" s="1" t="s">
        <v>4</v>
      </c>
      <c r="J46" s="1" t="s">
        <v>5</v>
      </c>
      <c r="K46" s="1" t="s">
        <v>4</v>
      </c>
    </row>
    <row r="47" customFormat="false" ht="15.75" hidden="false" customHeight="false" outlineLevel="0" collapsed="false">
      <c r="A47" s="1" t="n">
        <v>1</v>
      </c>
      <c r="B47" s="1" t="n">
        <v>5.25395</v>
      </c>
      <c r="C47" s="1" t="n">
        <v>0.702075</v>
      </c>
      <c r="D47" s="1" t="n">
        <v>1.56644</v>
      </c>
      <c r="E47" s="1" t="n">
        <v>1.37598</v>
      </c>
      <c r="F47" s="1" t="n">
        <v>32.4576</v>
      </c>
      <c r="G47" s="1" t="n">
        <v>3.89423</v>
      </c>
      <c r="H47" s="1" t="n">
        <v>6.11433</v>
      </c>
      <c r="I47" s="1" t="n">
        <v>3.94062</v>
      </c>
      <c r="J47" s="1" t="n">
        <v>67.2047</v>
      </c>
      <c r="K47" s="1" t="n">
        <v>2.23943</v>
      </c>
    </row>
    <row r="48" customFormat="false" ht="15.75" hidden="false" customHeight="false" outlineLevel="0" collapsed="false">
      <c r="A48" s="1" t="n">
        <v>2</v>
      </c>
      <c r="B48" s="1" t="n">
        <v>4.89592</v>
      </c>
      <c r="C48" s="1" t="n">
        <v>0.656929</v>
      </c>
      <c r="D48" s="1" t="n">
        <v>1.51476</v>
      </c>
      <c r="E48" s="1" t="n">
        <v>1.29865</v>
      </c>
      <c r="F48" s="1" t="n">
        <v>32.2268</v>
      </c>
      <c r="G48" s="1" t="n">
        <v>3.40347</v>
      </c>
      <c r="H48" s="1" t="n">
        <v>5.80589</v>
      </c>
      <c r="I48" s="1" t="n">
        <v>3.49193</v>
      </c>
      <c r="J48" s="1" t="n">
        <v>68.0468</v>
      </c>
      <c r="K48" s="1" t="n">
        <v>2.27101</v>
      </c>
    </row>
    <row r="49" customFormat="false" ht="15.75" hidden="false" customHeight="false" outlineLevel="0" collapsed="false">
      <c r="A49" s="1" t="n">
        <v>3</v>
      </c>
      <c r="B49" s="1" t="n">
        <v>5.44553</v>
      </c>
      <c r="C49" s="1" t="n">
        <v>0.685136</v>
      </c>
      <c r="D49" s="1" t="n">
        <v>1.38359</v>
      </c>
      <c r="E49" s="1" t="n">
        <v>1.13566</v>
      </c>
      <c r="F49" s="1" t="n">
        <v>30.7942</v>
      </c>
      <c r="G49" s="1" t="n">
        <v>3.78267</v>
      </c>
      <c r="H49" s="1" t="n">
        <v>6.16581</v>
      </c>
      <c r="I49" s="1" t="n">
        <v>6.69999</v>
      </c>
      <c r="J49" s="1" t="n">
        <v>76.0468</v>
      </c>
      <c r="K49" s="1" t="n">
        <v>2.2191</v>
      </c>
    </row>
    <row r="50" customFormat="false" ht="15.75" hidden="false" customHeight="false" outlineLevel="0" collapsed="false">
      <c r="A50" s="1" t="n">
        <v>4</v>
      </c>
      <c r="B50" s="1" t="n">
        <v>5.88197</v>
      </c>
      <c r="C50" s="1" t="n">
        <v>0.672676</v>
      </c>
      <c r="D50" s="1" t="n">
        <v>1.40778</v>
      </c>
      <c r="E50" s="1" t="n">
        <v>1.19193</v>
      </c>
      <c r="F50" s="1" t="n">
        <v>30.5702</v>
      </c>
      <c r="G50" s="1" t="n">
        <v>3.32487</v>
      </c>
      <c r="H50" s="1" t="n">
        <v>5.47797</v>
      </c>
      <c r="I50" s="1" t="n">
        <v>3.54403</v>
      </c>
      <c r="J50" s="1" t="n">
        <v>64.3438</v>
      </c>
      <c r="K50" s="1" t="n">
        <v>2.177</v>
      </c>
    </row>
    <row r="51" customFormat="false" ht="15.75" hidden="false" customHeight="false" outlineLevel="0" collapsed="false">
      <c r="A51" s="1" t="n">
        <v>5</v>
      </c>
      <c r="B51" s="1" t="n">
        <v>7.59447</v>
      </c>
      <c r="C51" s="1" t="n">
        <v>0.786506</v>
      </c>
      <c r="D51" s="1" t="n">
        <v>1.51731</v>
      </c>
      <c r="E51" s="1" t="n">
        <v>1.18161</v>
      </c>
      <c r="F51" s="1" t="n">
        <v>32.8842</v>
      </c>
      <c r="G51" s="1" t="n">
        <v>3.34395</v>
      </c>
      <c r="H51" s="1" t="n">
        <v>5.53941</v>
      </c>
      <c r="I51" s="1" t="n">
        <v>5.91091</v>
      </c>
      <c r="J51" s="1" t="n">
        <v>64.8031</v>
      </c>
      <c r="K51" s="1" t="n">
        <v>2.29549</v>
      </c>
    </row>
    <row r="52" customFormat="false" ht="15.75" hidden="false" customHeight="false" outlineLevel="0" collapsed="false">
      <c r="A52" s="1" t="n">
        <v>6</v>
      </c>
      <c r="B52" s="1" t="n">
        <v>23.7162</v>
      </c>
      <c r="C52" s="1" t="n">
        <v>0.732114</v>
      </c>
      <c r="D52" s="1" t="n">
        <v>1.45108</v>
      </c>
      <c r="E52" s="1" t="n">
        <v>1.20931</v>
      </c>
      <c r="F52" s="1" t="n">
        <v>35.2989</v>
      </c>
      <c r="G52" s="1" t="n">
        <v>3.48873</v>
      </c>
      <c r="H52" s="1" t="n">
        <v>5.26991</v>
      </c>
      <c r="I52" s="1" t="n">
        <v>3.87867</v>
      </c>
      <c r="J52" s="1" t="n">
        <v>76.7123</v>
      </c>
      <c r="K52" s="1" t="n">
        <v>2.18478</v>
      </c>
    </row>
    <row r="53" customFormat="false" ht="15.75" hidden="false" customHeight="false" outlineLevel="0" collapsed="false">
      <c r="A53" s="1" t="n">
        <v>7</v>
      </c>
      <c r="B53" s="1" t="n">
        <v>4.41065</v>
      </c>
      <c r="C53" s="1" t="n">
        <v>0.764872</v>
      </c>
      <c r="D53" s="1" t="n">
        <v>1.6899</v>
      </c>
      <c r="E53" s="1" t="n">
        <v>1.4822</v>
      </c>
      <c r="F53" s="1" t="n">
        <v>30.8705</v>
      </c>
      <c r="G53" s="1" t="n">
        <v>3.39298</v>
      </c>
      <c r="H53" s="1" t="n">
        <v>5.81614</v>
      </c>
      <c r="I53" s="1" t="n">
        <v>6.50767</v>
      </c>
      <c r="J53" s="1" t="n">
        <v>71.7001</v>
      </c>
      <c r="K53" s="1" t="n">
        <v>2.31219</v>
      </c>
    </row>
    <row r="54" customFormat="false" ht="15.75" hidden="false" customHeight="false" outlineLevel="0" collapsed="false">
      <c r="A54" s="1" t="n">
        <v>8</v>
      </c>
      <c r="B54" s="1" t="n">
        <v>8.42423</v>
      </c>
      <c r="C54" s="1" t="n">
        <v>0.793668</v>
      </c>
      <c r="D54" s="1" t="n">
        <v>1.88803</v>
      </c>
      <c r="E54" s="1" t="n">
        <v>1.83633</v>
      </c>
      <c r="F54" s="1" t="n">
        <v>30.419</v>
      </c>
      <c r="G54" s="1" t="n">
        <v>7.0029</v>
      </c>
      <c r="H54" s="1" t="n">
        <v>5.36419</v>
      </c>
      <c r="I54" s="1" t="n">
        <v>3.86461</v>
      </c>
      <c r="J54" s="1" t="n">
        <v>83.6946</v>
      </c>
      <c r="K54" s="1" t="n">
        <v>2.38469</v>
      </c>
    </row>
    <row r="55" customFormat="false" ht="15.75" hidden="false" customHeight="false" outlineLevel="0" collapsed="false">
      <c r="A55" s="1" t="n">
        <v>9</v>
      </c>
      <c r="B55" s="1" t="n">
        <v>6.76545</v>
      </c>
      <c r="C55" s="1" t="n">
        <v>0.666677</v>
      </c>
      <c r="D55" s="1" t="n">
        <v>1.46405</v>
      </c>
      <c r="E55" s="1" t="n">
        <v>1.10794</v>
      </c>
      <c r="F55" s="1" t="n">
        <v>30.8174</v>
      </c>
      <c r="G55" s="1" t="n">
        <v>3.40999</v>
      </c>
      <c r="H55" s="1" t="n">
        <v>5.62115</v>
      </c>
      <c r="I55" s="1" t="n">
        <v>7.14302</v>
      </c>
      <c r="J55" s="1" t="n">
        <v>67.583</v>
      </c>
      <c r="K55" s="1" t="n">
        <v>2.14077</v>
      </c>
    </row>
    <row r="56" customFormat="false" ht="15.75" hidden="false" customHeight="false" outlineLevel="0" collapsed="false">
      <c r="A56" s="1" t="n">
        <v>10</v>
      </c>
      <c r="B56" s="1" t="n">
        <v>13.6347</v>
      </c>
      <c r="C56" s="1" t="n">
        <v>0.788051</v>
      </c>
      <c r="D56" s="1" t="n">
        <v>1.45554</v>
      </c>
      <c r="E56" s="1" t="n">
        <v>1.15469</v>
      </c>
      <c r="F56" s="1" t="n">
        <v>30.5529</v>
      </c>
      <c r="G56" s="1" t="n">
        <v>3.57569</v>
      </c>
      <c r="H56" s="1" t="n">
        <v>5.44711</v>
      </c>
      <c r="I56" s="1" t="n">
        <v>5.1468</v>
      </c>
      <c r="J56" s="1" t="n">
        <v>71.4243</v>
      </c>
      <c r="K56" s="1" t="n">
        <v>2.19005</v>
      </c>
    </row>
    <row r="57" customFormat="false" ht="15.7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</row>
    <row r="58" customFormat="false" ht="15.75" hidden="false" customHeight="false" outlineLevel="0" collapsed="false">
      <c r="A58" s="1" t="s">
        <v>7</v>
      </c>
      <c r="B58" s="3" t="n">
        <f aca="false">AVERAGE(B47:B57)</f>
        <v>8.602307</v>
      </c>
      <c r="C58" s="3" t="n">
        <f aca="false">AVERAGE(C47:C57)</f>
        <v>0.7248704</v>
      </c>
      <c r="D58" s="3" t="n">
        <f aca="false">AVERAGE(D47:D57)</f>
        <v>1.533848</v>
      </c>
      <c r="E58" s="3" t="n">
        <f aca="false">AVERAGE(E47:E57)</f>
        <v>1.29743</v>
      </c>
      <c r="F58" s="3" t="n">
        <f aca="false">AVERAGE(F47:F57)</f>
        <v>31.68917</v>
      </c>
      <c r="G58" s="3" t="n">
        <f aca="false">AVERAGE(G47:G57)</f>
        <v>3.861948</v>
      </c>
      <c r="H58" s="3" t="n">
        <f aca="false">AVERAGE(H47:H57)</f>
        <v>5.662191</v>
      </c>
      <c r="I58" s="3" t="n">
        <f aca="false">AVERAGE(I47:I57)</f>
        <v>5.012825</v>
      </c>
      <c r="J58" s="3" t="n">
        <f aca="false">AVERAGE(J47:J57)</f>
        <v>71.15595</v>
      </c>
      <c r="K58" s="3" t="n">
        <f aca="false">AVERAGE(K47:K57)</f>
        <v>2.241451</v>
      </c>
    </row>
    <row r="59" customFormat="false" ht="15.75" hidden="false" customHeight="false" outlineLevel="0" collapsed="false">
      <c r="A59" s="1" t="s">
        <v>13</v>
      </c>
      <c r="B59" s="3"/>
      <c r="C59" s="3" t="n">
        <f aca="false">C58+B58</f>
        <v>9.3271774</v>
      </c>
      <c r="D59" s="3"/>
      <c r="E59" s="3" t="n">
        <f aca="false">E58+D58</f>
        <v>2.831278</v>
      </c>
      <c r="F59" s="3"/>
      <c r="G59" s="3" t="n">
        <f aca="false">G58+F58</f>
        <v>35.551118</v>
      </c>
      <c r="H59" s="3"/>
      <c r="I59" s="3" t="n">
        <f aca="false">I58+H58</f>
        <v>10.675016</v>
      </c>
      <c r="J59" s="3"/>
      <c r="K59" s="3" t="n">
        <f aca="false">K58+J58</f>
        <v>73.397401</v>
      </c>
    </row>
    <row r="60" customFormat="false" ht="15.75" hidden="false" customHeight="false" outlineLevel="0" collapsed="false">
      <c r="A60" s="1" t="s">
        <v>14</v>
      </c>
      <c r="B60" s="0" t="n">
        <f aca="false">C59/Matchs!N14</f>
        <v>0.5026622551</v>
      </c>
      <c r="D60" s="0" t="n">
        <f aca="false">E59/Matchs!O14</f>
        <v>0.009316819744</v>
      </c>
      <c r="F60" s="0" t="n">
        <f aca="false">G59/Matchs!P14</f>
        <v>0.2124568805</v>
      </c>
      <c r="H60" s="0" t="n">
        <f aca="false">I59/Matchs!Q14</f>
        <v>0.1244496684</v>
      </c>
      <c r="J60" s="0" t="n">
        <f aca="false">K59/Matchs!R14</f>
        <v>0.5546403098</v>
      </c>
    </row>
    <row r="62" customFormat="false" ht="15.75" hidden="false" customHeight="false" outlineLevel="0" collapsed="false">
      <c r="A62" s="1" t="s">
        <v>15</v>
      </c>
      <c r="B62" s="3" t="n">
        <f aca="false">SUM(B47:B56)</f>
        <v>86.02307</v>
      </c>
      <c r="C62" s="3" t="n">
        <f aca="false">SUM(C47:C56)</f>
        <v>7.248704</v>
      </c>
      <c r="D62" s="3" t="n">
        <f aca="false">SUM(D47:D56)</f>
        <v>15.33848</v>
      </c>
      <c r="E62" s="3" t="n">
        <f aca="false">SUM(E47:E56)</f>
        <v>12.9743</v>
      </c>
      <c r="F62" s="3" t="n">
        <f aca="false">SUM(F47:F56)</f>
        <v>316.8917</v>
      </c>
      <c r="G62" s="3" t="n">
        <f aca="false">SUM(G47:G56)</f>
        <v>38.61948</v>
      </c>
      <c r="H62" s="3" t="n">
        <f aca="false">SUM(H47:H56)</f>
        <v>56.62191</v>
      </c>
      <c r="I62" s="3" t="n">
        <f aca="false">SUM(I47:I56)</f>
        <v>50.12825</v>
      </c>
      <c r="J62" s="3" t="n">
        <f aca="false">SUM(J47:J56)</f>
        <v>711.5595</v>
      </c>
      <c r="K62" s="3" t="n">
        <f aca="false">SUM(K47:K56)</f>
        <v>22.41451</v>
      </c>
    </row>
    <row r="63" customFormat="false" ht="15.7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</row>
    <row r="64" customFormat="false" ht="15.75" hidden="false" customHeight="false" outlineLevel="0" collapsed="false">
      <c r="B64" s="3"/>
      <c r="C64" s="3" t="n">
        <f aca="false">B62+C62</f>
        <v>93.271774</v>
      </c>
      <c r="D64" s="3"/>
      <c r="E64" s="3" t="n">
        <f aca="false">D62+E62</f>
        <v>28.31278</v>
      </c>
      <c r="F64" s="3"/>
      <c r="G64" s="3" t="n">
        <f aca="false">F62+G62</f>
        <v>355.51118</v>
      </c>
      <c r="H64" s="3"/>
      <c r="I64" s="3" t="n">
        <f aca="false">H62+I62</f>
        <v>106.75016</v>
      </c>
      <c r="J64" s="3"/>
      <c r="K64" s="3" t="n">
        <f aca="false">J62+K62</f>
        <v>733.97401</v>
      </c>
    </row>
    <row r="67" customFormat="false" ht="15.75" hidden="false" customHeight="false" outlineLevel="0" collapsed="false">
      <c r="B67" s="1" t="s">
        <v>1</v>
      </c>
      <c r="C67" s="1" t="s">
        <v>9</v>
      </c>
      <c r="D67" s="1" t="s">
        <v>2</v>
      </c>
      <c r="E67" s="1" t="s">
        <v>9</v>
      </c>
      <c r="F67" s="1" t="s">
        <v>3</v>
      </c>
      <c r="G67" s="1" t="s">
        <v>9</v>
      </c>
      <c r="H67" s="1" t="s">
        <v>4</v>
      </c>
      <c r="I67" s="1" t="s">
        <v>9</v>
      </c>
      <c r="J67" s="1" t="s">
        <v>5</v>
      </c>
      <c r="K67" s="1" t="s">
        <v>9</v>
      </c>
      <c r="L67" s="1" t="s">
        <v>6</v>
      </c>
      <c r="M67" s="1" t="s">
        <v>9</v>
      </c>
    </row>
    <row r="68" customFormat="false" ht="15.75" hidden="false" customHeight="false" outlineLevel="0" collapsed="false">
      <c r="B68" s="1" t="n">
        <v>5.18678</v>
      </c>
      <c r="C68" s="1" t="n">
        <v>25.9727</v>
      </c>
      <c r="D68" s="1" t="n">
        <v>1.55722</v>
      </c>
      <c r="E68" s="1" t="n">
        <v>26.9463</v>
      </c>
      <c r="F68" s="1" t="n">
        <v>32.5657</v>
      </c>
      <c r="G68" s="1" t="n">
        <v>26.3335</v>
      </c>
      <c r="H68" s="1" t="n">
        <v>6.05273</v>
      </c>
      <c r="I68" s="1" t="n">
        <v>25.1494</v>
      </c>
      <c r="J68" s="1" t="n">
        <v>66.479</v>
      </c>
      <c r="K68" s="1" t="n">
        <v>25.1805</v>
      </c>
      <c r="L68" s="1" t="n">
        <v>81.9598</v>
      </c>
      <c r="M68" s="1" t="n">
        <v>25.847</v>
      </c>
    </row>
    <row r="69" customFormat="false" ht="15.75" hidden="false" customHeight="false" outlineLevel="0" collapsed="false">
      <c r="B69" s="1" t="n">
        <v>4.90296</v>
      </c>
      <c r="C69" s="1" t="n">
        <v>23.4082</v>
      </c>
      <c r="D69" s="1" t="n">
        <v>1.52503</v>
      </c>
      <c r="E69" s="1" t="n">
        <v>28.3197</v>
      </c>
      <c r="F69" s="1" t="n">
        <v>33.3622</v>
      </c>
      <c r="G69" s="1" t="n">
        <v>26.4184</v>
      </c>
      <c r="H69" s="1" t="n">
        <v>5.76036</v>
      </c>
      <c r="I69" s="1" t="n">
        <v>25.5213</v>
      </c>
      <c r="J69" s="1" t="n">
        <v>61.846</v>
      </c>
      <c r="K69" s="1" t="n">
        <v>27.8544</v>
      </c>
      <c r="L69" s="1" t="n">
        <v>81.3843</v>
      </c>
      <c r="M69" s="1" t="n">
        <v>23.5654</v>
      </c>
    </row>
    <row r="70" customFormat="false" ht="15.75" hidden="false" customHeight="false" outlineLevel="0" collapsed="false">
      <c r="B70" s="1" t="n">
        <v>5.99561</v>
      </c>
      <c r="C70" s="1" t="n">
        <v>25.7907</v>
      </c>
      <c r="D70" s="1" t="n">
        <v>1.38567</v>
      </c>
      <c r="E70" s="1" t="n">
        <v>27.5306</v>
      </c>
      <c r="F70" s="1" t="n">
        <v>32.251</v>
      </c>
      <c r="G70" s="1" t="n">
        <v>26.3257</v>
      </c>
      <c r="H70" s="1" t="n">
        <v>5.50666</v>
      </c>
      <c r="I70" s="1" t="n">
        <v>26.1277</v>
      </c>
      <c r="J70" s="1" t="n">
        <v>64.6117</v>
      </c>
      <c r="K70" s="1" t="n">
        <v>25.3412</v>
      </c>
      <c r="L70" s="1" t="n">
        <v>81.9386</v>
      </c>
      <c r="M70" s="1" t="n">
        <v>26.1358</v>
      </c>
    </row>
    <row r="71" customFormat="false" ht="15.75" hidden="false" customHeight="false" outlineLevel="0" collapsed="false">
      <c r="B71" s="1" t="n">
        <v>5.39831</v>
      </c>
      <c r="C71" s="1" t="n">
        <v>22.912</v>
      </c>
      <c r="D71" s="1" t="n">
        <v>1.4119</v>
      </c>
      <c r="E71" s="1" t="n">
        <v>26.2641</v>
      </c>
      <c r="F71" s="1" t="n">
        <v>33.1569</v>
      </c>
      <c r="G71" s="1" t="n">
        <v>24.157</v>
      </c>
      <c r="H71" s="1" t="n">
        <v>5.18888</v>
      </c>
      <c r="I71" s="1" t="n">
        <v>24.574</v>
      </c>
      <c r="J71" s="1" t="n">
        <v>63.2032</v>
      </c>
      <c r="K71" s="1" t="n">
        <v>25.9725</v>
      </c>
      <c r="L71" s="1" t="n">
        <v>91.3542</v>
      </c>
      <c r="M71" s="1" t="n">
        <v>25.3284</v>
      </c>
    </row>
    <row r="72" customFormat="false" ht="15.75" hidden="false" customHeight="false" outlineLevel="0" collapsed="false">
      <c r="B72" s="1" t="n">
        <v>6.39729</v>
      </c>
      <c r="C72" s="1" t="n">
        <v>23.7671</v>
      </c>
      <c r="D72" s="1" t="n">
        <v>1.42806</v>
      </c>
      <c r="E72" s="1" t="n">
        <v>30.4683</v>
      </c>
      <c r="F72" s="1" t="n">
        <v>32.084</v>
      </c>
      <c r="G72" s="1" t="n">
        <v>24.4071</v>
      </c>
      <c r="H72" s="1" t="n">
        <v>5.15838</v>
      </c>
      <c r="I72" s="1" t="n">
        <v>25.4906</v>
      </c>
      <c r="J72" s="1" t="n">
        <v>66.5535</v>
      </c>
      <c r="K72" s="1" t="n">
        <v>25.3144</v>
      </c>
      <c r="L72" s="1" t="n">
        <v>84.4625</v>
      </c>
      <c r="M72" s="1" t="n">
        <v>24.6525</v>
      </c>
    </row>
    <row r="73" customFormat="false" ht="15.75" hidden="false" customHeight="false" outlineLevel="0" collapsed="false">
      <c r="B73" s="1" t="n">
        <v>24.8322</v>
      </c>
      <c r="C73" s="1" t="n">
        <v>25.6034</v>
      </c>
      <c r="D73" s="1" t="n">
        <v>1.45804</v>
      </c>
      <c r="E73" s="1" t="n">
        <v>26.297</v>
      </c>
      <c r="F73" s="1" t="n">
        <v>30.8222</v>
      </c>
      <c r="G73" s="1" t="n">
        <v>24.233</v>
      </c>
      <c r="H73" s="1" t="n">
        <v>6.70075</v>
      </c>
      <c r="I73" s="1" t="n">
        <v>26.2074</v>
      </c>
      <c r="J73" s="1" t="n">
        <v>56.4268</v>
      </c>
      <c r="K73" s="1" t="n">
        <v>25.343</v>
      </c>
      <c r="L73" s="1" t="n">
        <v>83.0894</v>
      </c>
      <c r="M73" s="1" t="n">
        <v>25.03</v>
      </c>
    </row>
    <row r="74" customFormat="false" ht="15.75" hidden="false" customHeight="false" outlineLevel="0" collapsed="false">
      <c r="B74" s="1" t="n">
        <v>4.58529</v>
      </c>
      <c r="C74" s="1" t="n">
        <v>25.1169</v>
      </c>
      <c r="D74" s="1" t="n">
        <v>1.77187</v>
      </c>
      <c r="E74" s="1" t="n">
        <v>27.433</v>
      </c>
      <c r="F74" s="1" t="n">
        <v>30.6758</v>
      </c>
      <c r="G74" s="1" t="n">
        <v>24.2799</v>
      </c>
      <c r="H74" s="1" t="n">
        <v>5.18346</v>
      </c>
      <c r="I74" s="1" t="n">
        <v>24.3591</v>
      </c>
      <c r="J74" s="1" t="n">
        <v>63.7729</v>
      </c>
      <c r="K74" s="1" t="n">
        <v>25.646</v>
      </c>
      <c r="L74" s="1" t="n">
        <v>91.8859</v>
      </c>
      <c r="M74" s="1" t="n">
        <v>24.3561</v>
      </c>
    </row>
    <row r="75" customFormat="false" ht="15.75" hidden="false" customHeight="false" outlineLevel="0" collapsed="false">
      <c r="B75" s="1" t="n">
        <v>9.10807</v>
      </c>
      <c r="C75" s="1" t="n">
        <v>25.7018</v>
      </c>
      <c r="D75" s="1" t="n">
        <v>1.45324</v>
      </c>
      <c r="E75" s="1" t="n">
        <v>26.4426</v>
      </c>
      <c r="F75" s="1" t="n">
        <v>36.0461</v>
      </c>
      <c r="G75" s="1" t="n">
        <v>24.9863</v>
      </c>
      <c r="H75" s="1" t="n">
        <v>5.25999</v>
      </c>
      <c r="I75" s="1" t="n">
        <v>26.2715</v>
      </c>
      <c r="J75" s="1" t="n">
        <v>63.4105</v>
      </c>
      <c r="K75" s="1" t="n">
        <v>25.3789</v>
      </c>
      <c r="L75" s="1" t="n">
        <v>86.2557</v>
      </c>
      <c r="M75" s="1" t="n">
        <v>23.7034</v>
      </c>
    </row>
    <row r="76" customFormat="false" ht="15.75" hidden="false" customHeight="false" outlineLevel="0" collapsed="false">
      <c r="B76" s="1" t="n">
        <v>6.74579</v>
      </c>
      <c r="C76" s="1" t="n">
        <v>22.957</v>
      </c>
      <c r="D76" s="1" t="n">
        <v>1.4872</v>
      </c>
      <c r="E76" s="1" t="n">
        <v>26.069</v>
      </c>
      <c r="F76" s="1" t="n">
        <v>30.2026</v>
      </c>
      <c r="G76" s="1" t="n">
        <v>23.873</v>
      </c>
      <c r="H76" s="1" t="n">
        <v>5.29708</v>
      </c>
      <c r="I76" s="1" t="n">
        <v>24.1497</v>
      </c>
      <c r="J76" s="1" t="n">
        <v>61.7062</v>
      </c>
      <c r="K76" s="1" t="n">
        <v>26.7906</v>
      </c>
      <c r="L76" s="1" t="n">
        <v>86.4587</v>
      </c>
      <c r="M76" s="1" t="n">
        <v>23.7609</v>
      </c>
    </row>
    <row r="77" customFormat="false" ht="15.75" hidden="false" customHeight="false" outlineLevel="0" collapsed="false">
      <c r="B77" s="1" t="n">
        <v>14.038</v>
      </c>
      <c r="C77" s="1" t="n">
        <v>25.6115</v>
      </c>
      <c r="D77" s="1" t="n">
        <v>1.46902</v>
      </c>
      <c r="E77" s="1" t="n">
        <v>26.8057</v>
      </c>
      <c r="F77" s="1" t="n">
        <v>30.5691</v>
      </c>
      <c r="G77" s="1" t="n">
        <v>24.0693</v>
      </c>
      <c r="H77" s="1" t="n">
        <v>5.30358</v>
      </c>
      <c r="I77" s="1" t="n">
        <v>24.1669</v>
      </c>
      <c r="J77" s="1" t="n">
        <v>60.832</v>
      </c>
      <c r="K77" s="1" t="n">
        <v>25.1251</v>
      </c>
      <c r="L77" s="1" t="n">
        <v>80.9405</v>
      </c>
      <c r="M77" s="1" t="n">
        <v>23.9182</v>
      </c>
    </row>
    <row r="78" customFormat="false" ht="15.75" hidden="false" customHeight="false" outlineLevel="0" collapsed="false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customFormat="false" ht="15.75" hidden="false" customHeight="false" outlineLevel="0" collapsed="false">
      <c r="B79" s="3" t="n">
        <f aca="false">AVERAGE(B68:B78)</f>
        <v>8.71903</v>
      </c>
      <c r="C79" s="3" t="n">
        <f aca="false">AVERAGE(C68:C78)</f>
        <v>24.68413</v>
      </c>
      <c r="D79" s="3" t="n">
        <f aca="false">AVERAGE(D68:D78)</f>
        <v>1.494725</v>
      </c>
      <c r="E79" s="3" t="n">
        <f aca="false">AVERAGE(E68:E78)</f>
        <v>27.25763</v>
      </c>
      <c r="F79" s="3" t="n">
        <f aca="false">AVERAGE(F68:F78)</f>
        <v>32.17356</v>
      </c>
      <c r="G79" s="3" t="n">
        <f aca="false">AVERAGE(G68:G78)</f>
        <v>24.90832</v>
      </c>
      <c r="H79" s="3" t="n">
        <f aca="false">AVERAGE(H68:H78)</f>
        <v>5.541187</v>
      </c>
      <c r="I79" s="3" t="n">
        <f aca="false">AVERAGE(I68:I78)</f>
        <v>25.20176</v>
      </c>
      <c r="J79" s="3" t="n">
        <f aca="false">AVERAGE(J68:J78)</f>
        <v>62.88418</v>
      </c>
      <c r="K79" s="3" t="n">
        <f aca="false">AVERAGE(K68:K78)</f>
        <v>25.79466</v>
      </c>
      <c r="L79" s="3" t="n">
        <f aca="false">AVERAGE(L68:L78)</f>
        <v>84.97296</v>
      </c>
      <c r="M79" s="3" t="n">
        <f aca="false">AVERAGE(M68:M78)</f>
        <v>24.62977</v>
      </c>
    </row>
    <row r="80" customFormat="false" ht="15.75" hidden="false" customHeight="false" outlineLevel="0" collapsed="false">
      <c r="B80" s="3"/>
      <c r="C80" s="3" t="n">
        <f aca="false">C79+B79</f>
        <v>33.40316</v>
      </c>
      <c r="D80" s="3"/>
      <c r="E80" s="3" t="n">
        <f aca="false">E79+D79</f>
        <v>28.752355</v>
      </c>
      <c r="F80" s="3"/>
      <c r="G80" s="3" t="n">
        <f aca="false">G79+F79</f>
        <v>57.08188</v>
      </c>
      <c r="H80" s="3"/>
      <c r="I80" s="3" t="n">
        <f aca="false">I79+H79</f>
        <v>30.742947</v>
      </c>
      <c r="J80" s="3"/>
      <c r="K80" s="3" t="n">
        <f aca="false">K79+J79</f>
        <v>88.67884</v>
      </c>
      <c r="L80" s="3"/>
      <c r="M80" s="3" t="n">
        <f aca="false">M79+L79</f>
        <v>109.60273</v>
      </c>
    </row>
    <row r="81" customFormat="false" ht="15.75" hidden="false" customHeight="false" outlineLevel="0" collapsed="false">
      <c r="B81" s="0" t="n">
        <f aca="false">C80/Matchs!T14</f>
        <v>1.964891765</v>
      </c>
      <c r="D81" s="0" t="n">
        <f aca="false">E80/Matchs!U14</f>
        <v>0.118160363</v>
      </c>
      <c r="F81" s="0" t="n">
        <f aca="false">G80/Matchs!V14</f>
        <v>0.3393242536</v>
      </c>
      <c r="H81" s="0" t="n">
        <f aca="false">I80/Matchs!W14</f>
        <v>0.6479778056</v>
      </c>
      <c r="J81" s="0" t="n">
        <f aca="false">K80/Matchs!X14</f>
        <v>0.6712443734</v>
      </c>
      <c r="L81" s="0" t="n">
        <f aca="false">M80/Matchs!Y14</f>
        <v>1.671906051</v>
      </c>
    </row>
    <row r="83" customFormat="false" ht="15.75" hidden="false" customHeight="false" outlineLevel="0" collapsed="false">
      <c r="B83" s="3" t="n">
        <f aca="false">SUM(B68:B77)</f>
        <v>87.1903</v>
      </c>
      <c r="C83" s="3" t="n">
        <f aca="false">SUM(C68:C77)</f>
        <v>246.8413</v>
      </c>
      <c r="D83" s="3" t="n">
        <f aca="false">SUM(D68:D77)</f>
        <v>14.94725</v>
      </c>
      <c r="E83" s="3" t="n">
        <f aca="false">SUM(E68:E77)</f>
        <v>272.5763</v>
      </c>
      <c r="F83" s="3" t="n">
        <f aca="false">SUM(F68:F77)</f>
        <v>321.7356</v>
      </c>
      <c r="G83" s="3" t="n">
        <f aca="false">SUM(G68:G77)</f>
        <v>249.0832</v>
      </c>
      <c r="H83" s="3" t="n">
        <f aca="false">SUM(H68:H77)</f>
        <v>55.41187</v>
      </c>
      <c r="I83" s="3" t="n">
        <f aca="false">SUM(I68:I77)</f>
        <v>252.0176</v>
      </c>
      <c r="J83" s="3" t="n">
        <f aca="false">SUM(J68:J77)</f>
        <v>628.8418</v>
      </c>
      <c r="K83" s="3" t="n">
        <f aca="false">SUM(K68:K77)</f>
        <v>257.9466</v>
      </c>
      <c r="L83" s="3" t="n">
        <f aca="false">SUM(L68:L77)</f>
        <v>849.7296</v>
      </c>
      <c r="M83" s="3" t="n">
        <f aca="false">SUM(M68:M77)</f>
        <v>246.2977</v>
      </c>
    </row>
    <row r="84" customFormat="false" ht="15.75" hidden="false" customHeight="false" outlineLevel="0" collapsed="false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customFormat="false" ht="15.75" hidden="false" customHeight="false" outlineLevel="0" collapsed="false">
      <c r="B85" s="3"/>
      <c r="C85" s="3" t="n">
        <f aca="false">B83+C83</f>
        <v>334.0316</v>
      </c>
      <c r="D85" s="3"/>
      <c r="E85" s="3" t="n">
        <f aca="false">D83+E83</f>
        <v>287.52355</v>
      </c>
      <c r="F85" s="3"/>
      <c r="G85" s="3" t="n">
        <f aca="false">F83+G83</f>
        <v>570.8188</v>
      </c>
      <c r="H85" s="3"/>
      <c r="I85" s="3" t="n">
        <f aca="false">H83+I83</f>
        <v>307.42947</v>
      </c>
      <c r="J85" s="3"/>
      <c r="K85" s="3" t="n">
        <f aca="false">J83+K83</f>
        <v>886.7884</v>
      </c>
      <c r="L85" s="3"/>
      <c r="M85" s="3" t="n">
        <f aca="false">L83+M83</f>
        <v>1096.0273</v>
      </c>
    </row>
    <row r="89" customFormat="false" ht="15.75" hidden="false" customHeight="false" outlineLevel="0" collapsed="false">
      <c r="B89" s="1" t="s">
        <v>5</v>
      </c>
      <c r="C89" s="1" t="s">
        <v>5</v>
      </c>
    </row>
    <row r="90" customFormat="false" ht="15.75" hidden="false" customHeight="false" outlineLevel="0" collapsed="false">
      <c r="B90" s="1" t="n">
        <v>71.5273</v>
      </c>
      <c r="C90" s="1" t="n">
        <v>48.1991</v>
      </c>
    </row>
    <row r="91" customFormat="false" ht="15.75" hidden="false" customHeight="false" outlineLevel="0" collapsed="false">
      <c r="B91" s="1" t="n">
        <v>75.8036</v>
      </c>
      <c r="C91" s="1" t="n">
        <v>51.1026</v>
      </c>
    </row>
    <row r="92" customFormat="false" ht="15.75" hidden="false" customHeight="false" outlineLevel="0" collapsed="false">
      <c r="B92" s="1" t="n">
        <v>62.2769</v>
      </c>
      <c r="C92" s="1" t="n">
        <v>57.7366</v>
      </c>
    </row>
    <row r="93" customFormat="false" ht="15.75" hidden="false" customHeight="false" outlineLevel="0" collapsed="false">
      <c r="B93" s="1" t="n">
        <v>65.684</v>
      </c>
      <c r="C93" s="1" t="n">
        <v>56.9344</v>
      </c>
    </row>
    <row r="94" customFormat="false" ht="15.75" hidden="false" customHeight="false" outlineLevel="0" collapsed="false">
      <c r="B94" s="1" t="n">
        <v>62.4657</v>
      </c>
      <c r="C94" s="1" t="n">
        <v>52.9026</v>
      </c>
    </row>
    <row r="95" customFormat="false" ht="15.75" hidden="false" customHeight="false" outlineLevel="0" collapsed="false">
      <c r="B95" s="1" t="n">
        <v>77.4036</v>
      </c>
      <c r="C95" s="1" t="n">
        <v>51.0005</v>
      </c>
    </row>
    <row r="96" customFormat="false" ht="15.75" hidden="false" customHeight="false" outlineLevel="0" collapsed="false">
      <c r="B96" s="1" t="n">
        <v>71.7674</v>
      </c>
      <c r="C96" s="1" t="n">
        <v>50.1359</v>
      </c>
    </row>
    <row r="97" customFormat="false" ht="15.75" hidden="false" customHeight="false" outlineLevel="0" collapsed="false">
      <c r="B97" s="1" t="n">
        <v>61.0536</v>
      </c>
      <c r="C97" s="1" t="n">
        <v>54.855</v>
      </c>
    </row>
    <row r="98" customFormat="false" ht="15.75" hidden="false" customHeight="false" outlineLevel="0" collapsed="false">
      <c r="B98" s="1" t="n">
        <v>69.7359</v>
      </c>
      <c r="C98" s="1" t="n">
        <v>47.4817</v>
      </c>
    </row>
    <row r="99" customFormat="false" ht="15.75" hidden="false" customHeight="false" outlineLevel="0" collapsed="false">
      <c r="B99" s="1" t="n">
        <v>63.6047</v>
      </c>
      <c r="C99" s="1" t="n">
        <v>50.2377</v>
      </c>
    </row>
    <row r="101" customFormat="false" ht="15.75" hidden="false" customHeight="false" outlineLevel="0" collapsed="false">
      <c r="B101" s="3" t="n">
        <f aca="false">AVERAGE(B90:B100)</f>
        <v>68.13227</v>
      </c>
      <c r="C101" s="3" t="n">
        <f aca="false">AVERAGE(C90:C100)</f>
        <v>52.05861</v>
      </c>
    </row>
    <row r="102" customFormat="false" ht="15.75" hidden="false" customHeight="false" outlineLevel="0" collapsed="false">
      <c r="B102" s="3"/>
      <c r="C102" s="3" t="n">
        <f aca="false">C101+B101</f>
        <v>120.19088</v>
      </c>
    </row>
    <row r="103" customFormat="false" ht="15.75" hidden="false" customHeight="false" outlineLevel="0" collapsed="false">
      <c r="B103" s="0" t="n">
        <f aca="false">C102/Matchs!Z14</f>
        <v>0.802461365</v>
      </c>
    </row>
    <row r="105" customFormat="false" ht="15.75" hidden="false" customHeight="false" outlineLevel="0" collapsed="false">
      <c r="B105" s="3" t="n">
        <f aca="false">SUM(B90:B99)</f>
        <v>681.3227</v>
      </c>
      <c r="C105" s="3" t="n">
        <f aca="false">SUM(C90:C99)</f>
        <v>520.5861</v>
      </c>
    </row>
    <row r="106" customFormat="false" ht="15.75" hidden="false" customHeight="false" outlineLevel="0" collapsed="false">
      <c r="B106" s="3"/>
      <c r="C106" s="3"/>
    </row>
    <row r="107" customFormat="false" ht="15.75" hidden="false" customHeight="false" outlineLevel="0" collapsed="false">
      <c r="B107" s="3"/>
      <c r="C107" s="3" t="n">
        <f aca="false">B105+C105</f>
        <v>1201.9088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2019-07-12T11:13:28Z</dcterms:modified>
  <cp:revision>1</cp:revision>
  <dc:subject/>
  <dc:title/>
</cp:coreProperties>
</file>