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\d\stoxs\ml\documentation\"/>
    </mc:Choice>
  </mc:AlternateContent>
  <xr:revisionPtr revIDLastSave="0" documentId="13_ncr:1_{75A4DC24-19A6-4203-8735-A220A4CC33CF}" xr6:coauthVersionLast="47" xr6:coauthVersionMax="47" xr10:uidLastSave="{00000000-0000-0000-0000-000000000000}"/>
  <bookViews>
    <workbookView xWindow="-120" yWindow="-120" windowWidth="29040" windowHeight="15990" xr2:uid="{7E432F07-B997-4218-A7C6-A9FFD8B1C0C5}"/>
  </bookViews>
  <sheets>
    <sheet name="Permission" sheetId="2" r:id="rId1"/>
    <sheet name="Securit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V16" i="3"/>
  <c r="U16" i="3"/>
  <c r="T16" i="3"/>
  <c r="S16" i="3"/>
  <c r="R16" i="3"/>
  <c r="Q16" i="3"/>
  <c r="P16" i="3"/>
  <c r="O16" i="3"/>
  <c r="N16" i="3"/>
  <c r="M16" i="3"/>
  <c r="L16" i="3"/>
  <c r="K16" i="3"/>
  <c r="V15" i="3"/>
  <c r="U15" i="3"/>
  <c r="T15" i="3"/>
  <c r="S15" i="3"/>
  <c r="R15" i="3"/>
  <c r="Q15" i="3"/>
  <c r="P15" i="3"/>
  <c r="O15" i="3"/>
  <c r="N15" i="3"/>
  <c r="M15" i="3"/>
  <c r="L15" i="3"/>
  <c r="K15" i="3"/>
  <c r="V14" i="3"/>
  <c r="U14" i="3"/>
  <c r="T14" i="3"/>
  <c r="S14" i="3"/>
  <c r="R14" i="3"/>
  <c r="Q14" i="3"/>
  <c r="P14" i="3"/>
  <c r="O14" i="3"/>
  <c r="N14" i="3"/>
  <c r="M14" i="3"/>
  <c r="L14" i="3"/>
  <c r="K14" i="3"/>
  <c r="V13" i="3"/>
  <c r="U13" i="3"/>
  <c r="T13" i="3"/>
  <c r="S13" i="3"/>
  <c r="R13" i="3"/>
  <c r="Q13" i="3"/>
  <c r="P13" i="3"/>
  <c r="O13" i="3"/>
  <c r="N13" i="3"/>
  <c r="M13" i="3"/>
  <c r="L13" i="3"/>
  <c r="K13" i="3"/>
  <c r="V12" i="3"/>
  <c r="U12" i="3"/>
  <c r="T12" i="3"/>
  <c r="S12" i="3"/>
  <c r="R12" i="3"/>
  <c r="Q12" i="3"/>
  <c r="P12" i="3"/>
  <c r="O12" i="3"/>
  <c r="N12" i="3"/>
  <c r="M12" i="3"/>
  <c r="L12" i="3"/>
  <c r="K12" i="3"/>
  <c r="V11" i="3"/>
  <c r="U11" i="3"/>
  <c r="T11" i="3"/>
  <c r="S11" i="3"/>
  <c r="R11" i="3"/>
  <c r="Q11" i="3"/>
  <c r="P11" i="3"/>
  <c r="O11" i="3"/>
  <c r="N11" i="3"/>
  <c r="M11" i="3"/>
  <c r="L11" i="3"/>
  <c r="K11" i="3"/>
  <c r="V10" i="3"/>
  <c r="U10" i="3"/>
  <c r="T10" i="3"/>
  <c r="S10" i="3"/>
  <c r="R10" i="3"/>
  <c r="Q10" i="3"/>
  <c r="P10" i="3"/>
  <c r="O10" i="3"/>
  <c r="N10" i="3"/>
  <c r="M10" i="3"/>
  <c r="L10" i="3"/>
  <c r="K10" i="3"/>
  <c r="V9" i="3"/>
  <c r="U9" i="3"/>
  <c r="T9" i="3"/>
  <c r="S9" i="3"/>
  <c r="R9" i="3"/>
  <c r="Q9" i="3"/>
  <c r="P9" i="3"/>
  <c r="O9" i="3"/>
  <c r="N9" i="3"/>
  <c r="M9" i="3"/>
  <c r="L9" i="3"/>
  <c r="K9" i="3"/>
  <c r="V8" i="3"/>
  <c r="U8" i="3"/>
  <c r="T8" i="3"/>
  <c r="S8" i="3"/>
  <c r="R8" i="3"/>
  <c r="Q8" i="3"/>
  <c r="P8" i="3"/>
  <c r="O8" i="3"/>
  <c r="N8" i="3"/>
  <c r="M8" i="3"/>
  <c r="L8" i="3"/>
  <c r="K8" i="3"/>
  <c r="V7" i="3"/>
  <c r="U7" i="3"/>
  <c r="T7" i="3"/>
  <c r="S7" i="3"/>
  <c r="R7" i="3"/>
  <c r="Q7" i="3"/>
  <c r="P7" i="3"/>
  <c r="O7" i="3"/>
  <c r="N7" i="3"/>
  <c r="M7" i="3"/>
  <c r="L7" i="3"/>
  <c r="K7" i="3"/>
  <c r="V6" i="3"/>
  <c r="U6" i="3"/>
  <c r="T6" i="3"/>
  <c r="S6" i="3"/>
  <c r="R6" i="3"/>
  <c r="Q6" i="3"/>
  <c r="P6" i="3"/>
  <c r="O6" i="3"/>
  <c r="N6" i="3"/>
  <c r="M6" i="3"/>
  <c r="L6" i="3"/>
  <c r="K6" i="3"/>
  <c r="V5" i="3"/>
  <c r="U5" i="3"/>
  <c r="T5" i="3"/>
  <c r="S5" i="3"/>
  <c r="R5" i="3"/>
  <c r="Q5" i="3"/>
  <c r="P5" i="3"/>
  <c r="O5" i="3"/>
  <c r="N5" i="3"/>
  <c r="M5" i="3"/>
  <c r="L5" i="3"/>
  <c r="K5" i="3"/>
  <c r="V4" i="3"/>
  <c r="U4" i="3"/>
  <c r="T4" i="3"/>
  <c r="S4" i="3"/>
  <c r="R4" i="3"/>
  <c r="Q4" i="3"/>
  <c r="P4" i="3"/>
  <c r="O4" i="3"/>
  <c r="N4" i="3"/>
  <c r="M4" i="3"/>
  <c r="L4" i="3"/>
  <c r="K4" i="3"/>
  <c r="V3" i="3"/>
  <c r="U3" i="3"/>
  <c r="T3" i="3"/>
  <c r="S3" i="3"/>
  <c r="R3" i="3"/>
  <c r="Q3" i="3"/>
  <c r="P3" i="3"/>
  <c r="O3" i="3"/>
  <c r="N3" i="3"/>
  <c r="M3" i="3"/>
  <c r="L3" i="3"/>
  <c r="K3" i="3"/>
  <c r="V2" i="3"/>
  <c r="U2" i="3"/>
  <c r="T2" i="3"/>
  <c r="S2" i="3"/>
  <c r="R2" i="3"/>
  <c r="Q2" i="3"/>
  <c r="P2" i="3"/>
  <c r="O2" i="3"/>
  <c r="N2" i="3"/>
  <c r="M2" i="3"/>
  <c r="L2" i="3"/>
  <c r="K2" i="3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I6" i="2"/>
  <c r="I2" i="2"/>
  <c r="I3" i="2"/>
  <c r="I5" i="2"/>
  <c r="I4" i="2"/>
  <c r="J6" i="2"/>
  <c r="J2" i="2"/>
  <c r="J3" i="2"/>
  <c r="J5" i="2"/>
  <c r="J4" i="2"/>
  <c r="K6" i="2"/>
  <c r="K2" i="2"/>
  <c r="K3" i="2"/>
  <c r="K5" i="2"/>
  <c r="K4" i="2"/>
  <c r="L6" i="2"/>
  <c r="L2" i="2"/>
  <c r="L3" i="2"/>
  <c r="L5" i="2"/>
  <c r="L4" i="2"/>
  <c r="M6" i="2"/>
  <c r="M2" i="2"/>
  <c r="M3" i="2"/>
  <c r="M5" i="2"/>
  <c r="M4" i="2"/>
  <c r="N6" i="2"/>
  <c r="N2" i="2"/>
  <c r="N3" i="2"/>
  <c r="N5" i="2"/>
  <c r="N4" i="2"/>
  <c r="O6" i="2"/>
  <c r="O2" i="2"/>
  <c r="O3" i="2"/>
  <c r="O5" i="2"/>
  <c r="O4" i="2"/>
  <c r="P6" i="2"/>
  <c r="P2" i="2"/>
  <c r="P3" i="2"/>
  <c r="P5" i="2"/>
  <c r="P4" i="2"/>
  <c r="Q6" i="2"/>
  <c r="Q2" i="2"/>
  <c r="Q3" i="2"/>
  <c r="Q5" i="2"/>
  <c r="Q4" i="2"/>
  <c r="R6" i="2"/>
  <c r="R2" i="2"/>
  <c r="R3" i="2"/>
  <c r="R5" i="2"/>
  <c r="R4" i="2"/>
  <c r="S6" i="2"/>
  <c r="S2" i="2"/>
  <c r="S3" i="2"/>
  <c r="S5" i="2"/>
  <c r="S4" i="2"/>
  <c r="T6" i="2"/>
  <c r="T2" i="2"/>
  <c r="T3" i="2"/>
  <c r="T5" i="2"/>
  <c r="T4" i="2"/>
  <c r="U6" i="2"/>
  <c r="U2" i="2"/>
  <c r="U3" i="2"/>
  <c r="U5" i="2"/>
  <c r="U4" i="2"/>
  <c r="V6" i="2"/>
  <c r="V2" i="2"/>
  <c r="V3" i="2"/>
  <c r="V5" i="2"/>
  <c r="V4" i="2"/>
  <c r="W6" i="2"/>
  <c r="W2" i="2"/>
  <c r="W3" i="2"/>
  <c r="W5" i="2"/>
  <c r="W4" i="2"/>
  <c r="X6" i="2"/>
  <c r="X2" i="2"/>
  <c r="X3" i="2"/>
  <c r="X5" i="2"/>
  <c r="X4" i="2"/>
  <c r="Y6" i="2"/>
  <c r="Y2" i="2"/>
  <c r="Y3" i="2"/>
  <c r="Y5" i="2"/>
  <c r="Y4" i="2"/>
  <c r="Z6" i="2"/>
  <c r="Z2" i="2"/>
  <c r="Z3" i="2"/>
  <c r="Z5" i="2"/>
  <c r="Z4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J6" i="3" l="1"/>
  <c r="I6" i="3" s="1"/>
  <c r="J10" i="3"/>
  <c r="I10" i="3" s="1"/>
  <c r="J14" i="3"/>
  <c r="I14" i="3" s="1"/>
  <c r="J3" i="3"/>
  <c r="I3" i="3" s="1"/>
  <c r="J4" i="3"/>
  <c r="I4" i="3" s="1"/>
  <c r="J11" i="3"/>
  <c r="I11" i="3" s="1"/>
  <c r="J15" i="3"/>
  <c r="I15" i="3" s="1"/>
  <c r="J16" i="3"/>
  <c r="I16" i="3" s="1"/>
  <c r="J5" i="3"/>
  <c r="I5" i="3" s="1"/>
  <c r="J9" i="3"/>
  <c r="I9" i="3" s="1"/>
  <c r="J13" i="3"/>
  <c r="I13" i="3" s="1"/>
  <c r="J8" i="3"/>
  <c r="I8" i="3" s="1"/>
  <c r="J12" i="3"/>
  <c r="I12" i="3" s="1"/>
  <c r="J7" i="3"/>
  <c r="I7" i="3" s="1"/>
  <c r="J2" i="3"/>
  <c r="H16" i="2"/>
  <c r="H15" i="2"/>
  <c r="H11" i="2"/>
  <c r="H4" i="2"/>
  <c r="H5" i="2"/>
  <c r="H3" i="2"/>
  <c r="H2" i="2"/>
  <c r="H6" i="2"/>
  <c r="H9" i="2"/>
  <c r="H10" i="2"/>
  <c r="H8" i="2"/>
  <c r="H7" i="2"/>
  <c r="H12" i="2"/>
  <c r="H13" i="2"/>
  <c r="H14" i="2"/>
</calcChain>
</file>

<file path=xl/sharedStrings.xml><?xml version="1.0" encoding="utf-8"?>
<sst xmlns="http://schemas.openxmlformats.org/spreadsheetml/2006/main" count="106" uniqueCount="46">
  <si>
    <t>level-0</t>
  </si>
  <si>
    <t>level-1</t>
  </si>
  <si>
    <t>level-2</t>
  </si>
  <si>
    <t>level-3</t>
  </si>
  <si>
    <t>level-4</t>
  </si>
  <si>
    <t>level-5</t>
  </si>
  <si>
    <t>level-6</t>
  </si>
  <si>
    <t>result</t>
  </si>
  <si>
    <t>app</t>
  </si>
  <si>
    <t>x-1</t>
  </si>
  <si>
    <t>u-1</t>
  </si>
  <si>
    <t>d-1</t>
  </si>
  <si>
    <t>u-2</t>
  </si>
  <si>
    <t>d-2</t>
  </si>
  <si>
    <t>x-2</t>
  </si>
  <si>
    <t>u-3</t>
  </si>
  <si>
    <t>d-3</t>
  </si>
  <si>
    <t>x-3</t>
  </si>
  <si>
    <t>u-4</t>
  </si>
  <si>
    <t>d-4</t>
  </si>
  <si>
    <t>x-4</t>
  </si>
  <si>
    <t>u-5</t>
  </si>
  <si>
    <t>d-5</t>
  </si>
  <si>
    <t>x-5</t>
  </si>
  <si>
    <t>u-6</t>
  </si>
  <si>
    <t>d-6</t>
  </si>
  <si>
    <t>x-6</t>
  </si>
  <si>
    <t>admin</t>
  </si>
  <si>
    <t>add</t>
  </si>
  <si>
    <t>created</t>
  </si>
  <si>
    <t>edit</t>
  </si>
  <si>
    <t>delete</t>
  </si>
  <si>
    <t>users</t>
  </si>
  <si>
    <t>roles</t>
  </si>
  <si>
    <t>unlock</t>
  </si>
  <si>
    <t>vendor</t>
  </si>
  <si>
    <t>get</t>
  </si>
  <si>
    <t>analysis</t>
  </si>
  <si>
    <t>string</t>
  </si>
  <si>
    <t>security</t>
  </si>
  <si>
    <t>static</t>
  </si>
  <si>
    <t>folder</t>
  </si>
  <si>
    <t>default</t>
  </si>
  <si>
    <t>secret</t>
  </si>
  <si>
    <t>key</t>
  </si>
  <si>
    <t>secrets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</si>
</sst>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0"/>
      <color rgb="FF0061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FC292-3106-44CD-8E1A-CEE17D98D76A}" name="permission" displayName="permission" ref="A1:Z16" totalsRowShown="0">
  <sortState xmlns:xlrd2="http://schemas.microsoft.com/office/spreadsheetml/2017/richdata2" ref="A2:Z16">
    <sortCondition ref="A2:A16"/>
    <sortCondition ref="B2:B16"/>
    <sortCondition ref="C2:C16"/>
    <sortCondition ref="D2:D16"/>
    <sortCondition ref="E2:E16"/>
    <sortCondition ref="F2:F16"/>
    <sortCondition ref="G2:G16"/>
  </sortState>
  <tableColumns count="26">
    <tableColumn id="1" xr3:uid="{167580A3-A846-4DE1-A471-1F35F094698F}" name="level-0"/>
    <tableColumn id="2" xr3:uid="{38A10293-1CF4-4ED6-879B-E55CEA89F1C9}" name="level-1"/>
    <tableColumn id="3" xr3:uid="{0DC03C66-DC8F-42DC-9C75-9EF2C66A9880}" name="level-2"/>
    <tableColumn id="4" xr3:uid="{0B256692-ABE9-42BA-AF2E-1DCEC8EA7D76}" name="level-3"/>
    <tableColumn id="5" xr3:uid="{3A5EEBA0-B93D-44D4-B357-139C436EF592}" name="level-4"/>
    <tableColumn id="6" xr3:uid="{988CDB0C-3D95-4966-8791-628DA5470562}" name="level-5"/>
    <tableColumn id="7" xr3:uid="{59940FE8-2FBE-4C95-B7AA-99FC9F9D5D0E}" name="level-6"/>
    <tableColumn id="8" xr3:uid="{BDB06FA4-9351-4D1B-806F-DCB7BB8F77E8}" name="result">
      <calculatedColumnFormula>"    "&amp;UPPER(permission[[#This Row],[level-0]])&amp;permission[[#This Row],[u-1]]&amp;permission[[#This Row],[x-1]]&amp;permission[[#This Row],[u-2]]&amp;permission[[#This Row],[x-2]]&amp;permission[[#This Row],[u-3]]&amp;permission[[#This Row],[x-3]]&amp;permission[[#This Row],[u-4]]&amp;permission[[#This Row],[x-4]]&amp;permission[[#This Row],[u-5]]&amp;permission[[#This Row],[x-5]]&amp;permission[[#This Row],[u-6]]&amp;permission[[#This Row],[x-6]]&amp;" = "&amp;""""&amp;PROPER(permission[[#This Row],[level-0]])&amp;permission[[#This Row],[d-1]]&amp;PROPER(permission[[#This Row],[x-1]])&amp;permission[[#This Row],[d-2]]&amp;PROPER(permission[[#This Row],[x-2]])&amp;permission[[#This Row],[d-3]]&amp;PROPER(permission[[#This Row],[x-3]])&amp;permission[[#This Row],[d-4]]&amp;PROPER(permission[[#This Row],[x-4]])&amp;permission[[#This Row],[d-5]]&amp;PROPER(permission[[#This Row],[x-5]])&amp;permission[[#This Row],[d-6]]&amp;PROPER(permission[[#This Row],[x-6]])&amp;""""</calculatedColumnFormula>
    </tableColumn>
    <tableColumn id="12" xr3:uid="{71269ADC-6660-45C0-9017-0B6F7154D2D3}" name="u-1">
      <calculatedColumnFormula>IF(permission[[#This Row],[level-1]]="","","_")</calculatedColumnFormula>
    </tableColumn>
    <tableColumn id="13" xr3:uid="{B9127F52-C70B-44CF-96DF-E5ABA71303CD}" name="d-1">
      <calculatedColumnFormula>IF(permission[[#This Row],[level-1]]="","",".")</calculatedColumnFormula>
    </tableColumn>
    <tableColumn id="31" xr3:uid="{A65A5E0E-2D3C-40D2-9B8D-C716F2E00C73}" name="x-1">
      <calculatedColumnFormula>IF(permission[[#This Row],[level-1]]="","",UPPER(permission[[#This Row],[level-1]]))</calculatedColumnFormula>
    </tableColumn>
    <tableColumn id="32" xr3:uid="{8DD24951-0158-4741-89C1-A5EC82B5B882}" name="u-2">
      <calculatedColumnFormula>IF(permission[[#This Row],[level-2]]="","","_")</calculatedColumnFormula>
    </tableColumn>
    <tableColumn id="33" xr3:uid="{A834A2D0-9D6C-48E4-872C-23CF51A9EE1C}" name="d-2">
      <calculatedColumnFormula>IF(permission[[#This Row],[level-2]]="","",".")</calculatedColumnFormula>
    </tableColumn>
    <tableColumn id="34" xr3:uid="{C66FCBEB-CE1C-4CB2-8228-182121616472}" name="x-2">
      <calculatedColumnFormula>IF(permission[[#This Row],[level-2]]="","",UPPER(permission[[#This Row],[level-2]]))</calculatedColumnFormula>
    </tableColumn>
    <tableColumn id="35" xr3:uid="{55A9E7C2-502C-4F07-B9B4-1CDFC63214A3}" name="u-3">
      <calculatedColumnFormula>IF(permission[[#This Row],[level-3]]="","","_")</calculatedColumnFormula>
    </tableColumn>
    <tableColumn id="36" xr3:uid="{3EEE43B0-6EEC-4637-BFE7-A0E5E097947C}" name="d-3">
      <calculatedColumnFormula>IF(permission[[#This Row],[level-3]]="","",".")</calculatedColumnFormula>
    </tableColumn>
    <tableColumn id="37" xr3:uid="{60EEB9AB-A7B1-4E0D-8707-6C671AD7C3E3}" name="x-3">
      <calculatedColumnFormula>IF(permission[[#This Row],[level-3]]="","",UPPER(permission[[#This Row],[level-3]]))</calculatedColumnFormula>
    </tableColumn>
    <tableColumn id="38" xr3:uid="{20D05CD6-F902-454E-A94A-225F0BD82A75}" name="u-4">
      <calculatedColumnFormula>IF(permission[[#This Row],[level-4]]="","","_")</calculatedColumnFormula>
    </tableColumn>
    <tableColumn id="39" xr3:uid="{26F1A142-01F8-417E-994B-88F0C11FAD3A}" name="d-4">
      <calculatedColumnFormula>IF(permission[[#This Row],[level-4]]="","",".")</calculatedColumnFormula>
    </tableColumn>
    <tableColumn id="40" xr3:uid="{5C6B5B30-5C70-4A5C-A3F4-4C4828A2CF30}" name="x-4">
      <calculatedColumnFormula>IF(permission[[#This Row],[level-4]]="","",UPPER(permission[[#This Row],[level-4]]))</calculatedColumnFormula>
    </tableColumn>
    <tableColumn id="41" xr3:uid="{ED4DBB01-968D-4DCB-B1B7-B9E14E03B541}" name="u-5">
      <calculatedColumnFormula>IF(permission[[#This Row],[level-5]]="","","_")</calculatedColumnFormula>
    </tableColumn>
    <tableColumn id="42" xr3:uid="{69B0E551-917F-4571-9F5C-17A9B4519B5A}" name="d-5">
      <calculatedColumnFormula>IF(permission[[#This Row],[level-5]]="","",".")</calculatedColumnFormula>
    </tableColumn>
    <tableColumn id="43" xr3:uid="{51F42C58-9D62-4EC5-8375-CDE3FCE74568}" name="x-5">
      <calculatedColumnFormula>IF(permission[[#This Row],[level-5]]="","",UPPER(permission[[#This Row],[level-5]]))</calculatedColumnFormula>
    </tableColumn>
    <tableColumn id="44" xr3:uid="{169CE606-09A6-4DF7-97F9-3A1765819015}" name="u-6">
      <calculatedColumnFormula>IF(permission[[#This Row],[level-6]]="","","_")</calculatedColumnFormula>
    </tableColumn>
    <tableColumn id="45" xr3:uid="{F8C6CBE5-2567-40B3-986F-885146791366}" name="d-6">
      <calculatedColumnFormula>IF(permission[[#This Row],[level-6]]="","",".")</calculatedColumnFormula>
    </tableColumn>
    <tableColumn id="46" xr3:uid="{DC5F63CD-717B-4440-A57A-33B0FD6611C6}" name="x-6">
      <calculatedColumnFormula>IF(permission[[#This Row],[level-6]]="","",UPPER(permission[[#This Row],[level-6]]))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416A52-81EF-47D9-9A18-E9841A9B3B4A}" name="security" displayName="security" ref="A1:V16" totalsRowShown="0">
  <sortState xmlns:xlrd2="http://schemas.microsoft.com/office/spreadsheetml/2017/richdata2" ref="A2:V16">
    <sortCondition ref="A2:A16"/>
    <sortCondition ref="B2:B16"/>
    <sortCondition ref="C2:C16"/>
    <sortCondition ref="D2:D16"/>
    <sortCondition ref="E2:E16"/>
    <sortCondition ref="F2:F16"/>
    <sortCondition ref="G2:G16"/>
  </sortState>
  <tableColumns count="22">
    <tableColumn id="1" xr3:uid="{13C731F2-2A9D-42E0-B2C7-FB3D230B49E7}" name="level-0"/>
    <tableColumn id="2" xr3:uid="{19DE5AFF-86BD-495F-8E03-FD8082395E9E}" name="level-1"/>
    <tableColumn id="3" xr3:uid="{B509A542-512B-4CCB-B670-EC264822C9E0}" name="level-2"/>
    <tableColumn id="4" xr3:uid="{0F19C118-E263-43A0-87CD-CB7289C8F467}" name="level-3"/>
    <tableColumn id="5" xr3:uid="{15BF1B9C-0BA1-468D-9414-81C2FE1DFFFF}" name="level-4"/>
    <tableColumn id="6" xr3:uid="{A4E0A009-7399-4AC4-AA96-41F24CC89EFA}" name="level-5"/>
    <tableColumn id="7" xr3:uid="{D8CA6990-4944-4889-A8EC-B0DED65FFB3E}" name="level-6"/>
    <tableColumn id="11" xr3:uid="{40C5AB9D-EE2C-4325-8986-97DAD591EED9}" name="default"/>
    <tableColumn id="8" xr3:uid="{419257CA-4059-4B32-8B6D-C7E2C13200BD}" name="result" dataDxfId="1">
      <calculatedColumnFormula>"    "&amp;security[[#This Row],[string]]&amp;" = os.environ.get('"&amp;security[[#This Row],[string]]&amp;"', '"&amp;security[[#This Row],[default]]&amp;"')"</calculatedColumnFormula>
    </tableColumn>
    <tableColumn id="10" xr3:uid="{3AD1F528-ED84-4E28-96B7-86E0A735E262}" name="string" dataDxfId="0">
      <calculatedColumnFormula>UPPER(security[[#This Row],[level-0]])&amp;security[[#This Row],[u-1]]&amp;security[[#This Row],[x-1]]&amp;security[[#This Row],[u-2]]&amp;security[[#This Row],[x-2]]&amp;security[[#This Row],[u-3]]&amp;security[[#This Row],[x-3]]&amp;security[[#This Row],[u-4]]&amp;security[[#This Row],[x-4]]&amp;security[[#This Row],[u-5]]&amp;security[[#This Row],[x-5]]&amp;security[[#This Row],[u-6]]&amp;security[[#This Row],[x-6]]</calculatedColumnFormula>
    </tableColumn>
    <tableColumn id="12" xr3:uid="{E06EA6F5-810E-452C-83F1-27CF738719AC}" name="u-1">
      <calculatedColumnFormula>IF(security[[#This Row],[level-1]]="","","_")</calculatedColumnFormula>
    </tableColumn>
    <tableColumn id="31" xr3:uid="{586635C7-E1D6-4C82-8B5A-40C91A99A4EF}" name="x-1">
      <calculatedColumnFormula>IF(security[[#This Row],[level-1]]="","",UPPER(security[[#This Row],[level-1]]))</calculatedColumnFormula>
    </tableColumn>
    <tableColumn id="32" xr3:uid="{36B7431A-3154-47AB-BDD3-BB32A33832FE}" name="u-2">
      <calculatedColumnFormula>IF(security[[#This Row],[level-2]]="","","_")</calculatedColumnFormula>
    </tableColumn>
    <tableColumn id="34" xr3:uid="{27DBAA82-7183-4563-AAA6-85402161F566}" name="x-2">
      <calculatedColumnFormula>IF(security[[#This Row],[level-2]]="","",UPPER(security[[#This Row],[level-2]]))</calculatedColumnFormula>
    </tableColumn>
    <tableColumn id="35" xr3:uid="{0927D6EF-9462-4692-9391-04361F0D8E77}" name="u-3">
      <calculatedColumnFormula>IF(security[[#This Row],[level-3]]="","","_")</calculatedColumnFormula>
    </tableColumn>
    <tableColumn id="37" xr3:uid="{70C4AA8A-E05A-4C38-BC5E-898874FA5463}" name="x-3">
      <calculatedColumnFormula>IF(security[[#This Row],[level-3]]="","",UPPER(security[[#This Row],[level-3]]))</calculatedColumnFormula>
    </tableColumn>
    <tableColumn id="38" xr3:uid="{03AF507C-A166-444D-B606-6A45049DFFC7}" name="u-4">
      <calculatedColumnFormula>IF(security[[#This Row],[level-4]]="","","_")</calculatedColumnFormula>
    </tableColumn>
    <tableColumn id="40" xr3:uid="{031C138B-B125-4A81-9C2E-81BDF3CEFD54}" name="x-4">
      <calculatedColumnFormula>IF(security[[#This Row],[level-4]]="","",UPPER(security[[#This Row],[level-4]]))</calculatedColumnFormula>
    </tableColumn>
    <tableColumn id="41" xr3:uid="{2FC0EFF8-DB27-4535-9E95-6BFAC97DADC0}" name="u-5">
      <calculatedColumnFormula>IF(security[[#This Row],[level-5]]="","","_")</calculatedColumnFormula>
    </tableColumn>
    <tableColumn id="43" xr3:uid="{DB902E96-3A3F-4AB4-B751-3F059F4DA1F7}" name="x-5">
      <calculatedColumnFormula>IF(security[[#This Row],[level-5]]="","",UPPER(security[[#This Row],[level-5]]))</calculatedColumnFormula>
    </tableColumn>
    <tableColumn id="44" xr3:uid="{51F480A0-A05E-4AAC-9644-AB81DDBF9A05}" name="u-6">
      <calculatedColumnFormula>IF(security[[#This Row],[level-6]]="","","_")</calculatedColumnFormula>
    </tableColumn>
    <tableColumn id="46" xr3:uid="{0372BC2C-94DB-4001-B9D1-8D82035F91B4}" name="x-6">
      <calculatedColumnFormula>IF(security[[#This Row],[level-6]]="","",UPPER(security[[#This Row],[level-6]]))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185A-0833-4CE0-A88E-C243321E50F3}">
  <dimension ref="A1:Z16"/>
  <sheetViews>
    <sheetView showGridLines="0" tabSelected="1" topLeftCell="C1" workbookViewId="0">
      <selection activeCell="H9" sqref="H9"/>
    </sheetView>
  </sheetViews>
  <sheetFormatPr defaultRowHeight="12.75" x14ac:dyDescent="0.2"/>
  <cols>
    <col min="8" max="8" width="66.7109375" bestFit="1" customWidth="1"/>
    <col min="9" max="10" width="3.710937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10</v>
      </c>
      <c r="J1" t="s">
        <v>11</v>
      </c>
      <c r="K1" t="s">
        <v>9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 spans="1:26" x14ac:dyDescent="0.2">
      <c r="A2" t="s">
        <v>8</v>
      </c>
      <c r="B2" t="s">
        <v>27</v>
      </c>
      <c r="C2" t="s">
        <v>33</v>
      </c>
      <c r="D2" t="s">
        <v>28</v>
      </c>
      <c r="H2" t="str">
        <f>"    "&amp;UPPER(permission[[#This Row],[level-0]])&amp;permission[[#This Row],[u-1]]&amp;permission[[#This Row],[x-1]]&amp;permission[[#This Row],[u-2]]&amp;permission[[#This Row],[x-2]]&amp;permission[[#This Row],[u-3]]&amp;permission[[#This Row],[x-3]]&amp;permission[[#This Row],[u-4]]&amp;permission[[#This Row],[x-4]]&amp;permission[[#This Row],[u-5]]&amp;permission[[#This Row],[x-5]]&amp;permission[[#This Row],[u-6]]&amp;permission[[#This Row],[x-6]]&amp;" = "&amp;""""&amp;PROPER(permission[[#This Row],[level-0]])&amp;permission[[#This Row],[d-1]]&amp;PROPER(permission[[#This Row],[x-1]])&amp;permission[[#This Row],[d-2]]&amp;PROPER(permission[[#This Row],[x-2]])&amp;permission[[#This Row],[d-3]]&amp;PROPER(permission[[#This Row],[x-3]])&amp;permission[[#This Row],[d-4]]&amp;PROPER(permission[[#This Row],[x-4]])&amp;permission[[#This Row],[d-5]]&amp;PROPER(permission[[#This Row],[x-5]])&amp;permission[[#This Row],[d-6]]&amp;PROPER(permission[[#This Row],[x-6]])&amp;""""</f>
        <v xml:space="preserve">    APP_ADMIN_ROLES_ADD = "App.Admin.Roles.Add"</v>
      </c>
      <c r="I2" t="str">
        <f>IF(permission[[#This Row],[level-1]]="","","_")</f>
        <v>_</v>
      </c>
      <c r="J2" t="str">
        <f>IF(permission[[#This Row],[level-1]]="","",".")</f>
        <v>.</v>
      </c>
      <c r="K2" t="str">
        <f>IF(permission[[#This Row],[level-1]]="","",UPPER(permission[[#This Row],[level-1]]))</f>
        <v>ADMIN</v>
      </c>
      <c r="L2" t="str">
        <f>IF(permission[[#This Row],[level-2]]="","","_")</f>
        <v>_</v>
      </c>
      <c r="M2" t="str">
        <f>IF(permission[[#This Row],[level-2]]="","",".")</f>
        <v>.</v>
      </c>
      <c r="N2" t="str">
        <f>IF(permission[[#This Row],[level-2]]="","",UPPER(permission[[#This Row],[level-2]]))</f>
        <v>ROLES</v>
      </c>
      <c r="O2" t="str">
        <f>IF(permission[[#This Row],[level-3]]="","","_")</f>
        <v>_</v>
      </c>
      <c r="P2" t="str">
        <f>IF(permission[[#This Row],[level-3]]="","",".")</f>
        <v>.</v>
      </c>
      <c r="Q2" t="str">
        <f>IF(permission[[#This Row],[level-3]]="","",UPPER(permission[[#This Row],[level-3]]))</f>
        <v>ADD</v>
      </c>
      <c r="R2" t="str">
        <f>IF(permission[[#This Row],[level-4]]="","","_")</f>
        <v/>
      </c>
      <c r="S2" t="str">
        <f>IF(permission[[#This Row],[level-4]]="","",".")</f>
        <v/>
      </c>
      <c r="T2" t="str">
        <f>IF(permission[[#This Row],[level-4]]="","",UPPER(permission[[#This Row],[level-4]]))</f>
        <v/>
      </c>
      <c r="U2" t="str">
        <f>IF(permission[[#This Row],[level-5]]="","","_")</f>
        <v/>
      </c>
      <c r="V2" t="str">
        <f>IF(permission[[#This Row],[level-5]]="","",".")</f>
        <v/>
      </c>
      <c r="W2" t="str">
        <f>IF(permission[[#This Row],[level-5]]="","",UPPER(permission[[#This Row],[level-5]]))</f>
        <v/>
      </c>
      <c r="X2" t="str">
        <f>IF(permission[[#This Row],[level-6]]="","","_")</f>
        <v/>
      </c>
      <c r="Y2" t="str">
        <f>IF(permission[[#This Row],[level-6]]="","",".")</f>
        <v/>
      </c>
      <c r="Z2" t="str">
        <f>IF(permission[[#This Row],[level-6]]="","",UPPER(permission[[#This Row],[level-6]]))</f>
        <v/>
      </c>
    </row>
    <row r="3" spans="1:26" x14ac:dyDescent="0.2">
      <c r="A3" t="s">
        <v>8</v>
      </c>
      <c r="B3" t="s">
        <v>27</v>
      </c>
      <c r="C3" t="s">
        <v>33</v>
      </c>
      <c r="D3" t="s">
        <v>29</v>
      </c>
      <c r="H3" t="str">
        <f>"    "&amp;UPPER(permission[[#This Row],[level-0]])&amp;permission[[#This Row],[u-1]]&amp;permission[[#This Row],[x-1]]&amp;permission[[#This Row],[u-2]]&amp;permission[[#This Row],[x-2]]&amp;permission[[#This Row],[u-3]]&amp;permission[[#This Row],[x-3]]&amp;permission[[#This Row],[u-4]]&amp;permission[[#This Row],[x-4]]&amp;permission[[#This Row],[u-5]]&amp;permission[[#This Row],[x-5]]&amp;permission[[#This Row],[u-6]]&amp;permission[[#This Row],[x-6]]&amp;" = "&amp;""""&amp;PROPER(permission[[#This Row],[level-0]])&amp;permission[[#This Row],[d-1]]&amp;PROPER(permission[[#This Row],[x-1]])&amp;permission[[#This Row],[d-2]]&amp;PROPER(permission[[#This Row],[x-2]])&amp;permission[[#This Row],[d-3]]&amp;PROPER(permission[[#This Row],[x-3]])&amp;permission[[#This Row],[d-4]]&amp;PROPER(permission[[#This Row],[x-4]])&amp;permission[[#This Row],[d-5]]&amp;PROPER(permission[[#This Row],[x-5]])&amp;permission[[#This Row],[d-6]]&amp;PROPER(permission[[#This Row],[x-6]])&amp;""""</f>
        <v xml:space="preserve">    APP_ADMIN_ROLES_CREATED = "App.Admin.Roles.Created"</v>
      </c>
      <c r="I3" t="str">
        <f>IF(permission[[#This Row],[level-1]]="","","_")</f>
        <v>_</v>
      </c>
      <c r="J3" t="str">
        <f>IF(permission[[#This Row],[level-1]]="","",".")</f>
        <v>.</v>
      </c>
      <c r="K3" t="str">
        <f>IF(permission[[#This Row],[level-1]]="","",UPPER(permission[[#This Row],[level-1]]))</f>
        <v>ADMIN</v>
      </c>
      <c r="L3" t="str">
        <f>IF(permission[[#This Row],[level-2]]="","","_")</f>
        <v>_</v>
      </c>
      <c r="M3" t="str">
        <f>IF(permission[[#This Row],[level-2]]="","",".")</f>
        <v>.</v>
      </c>
      <c r="N3" t="str">
        <f>IF(permission[[#This Row],[level-2]]="","",UPPER(permission[[#This Row],[level-2]]))</f>
        <v>ROLES</v>
      </c>
      <c r="O3" t="str">
        <f>IF(permission[[#This Row],[level-3]]="","","_")</f>
        <v>_</v>
      </c>
      <c r="P3" t="str">
        <f>IF(permission[[#This Row],[level-3]]="","",".")</f>
        <v>.</v>
      </c>
      <c r="Q3" t="str">
        <f>IF(permission[[#This Row],[level-3]]="","",UPPER(permission[[#This Row],[level-3]]))</f>
        <v>CREATED</v>
      </c>
      <c r="R3" t="str">
        <f>IF(permission[[#This Row],[level-4]]="","","_")</f>
        <v/>
      </c>
      <c r="S3" t="str">
        <f>IF(permission[[#This Row],[level-4]]="","",".")</f>
        <v/>
      </c>
      <c r="T3" t="str">
        <f>IF(permission[[#This Row],[level-4]]="","",UPPER(permission[[#This Row],[level-4]]))</f>
        <v/>
      </c>
      <c r="U3" t="str">
        <f>IF(permission[[#This Row],[level-5]]="","","_")</f>
        <v/>
      </c>
      <c r="V3" t="str">
        <f>IF(permission[[#This Row],[level-5]]="","",".")</f>
        <v/>
      </c>
      <c r="W3" t="str">
        <f>IF(permission[[#This Row],[level-5]]="","",UPPER(permission[[#This Row],[level-5]]))</f>
        <v/>
      </c>
      <c r="X3" t="str">
        <f>IF(permission[[#This Row],[level-6]]="","","_")</f>
        <v/>
      </c>
      <c r="Y3" t="str">
        <f>IF(permission[[#This Row],[level-6]]="","",".")</f>
        <v/>
      </c>
      <c r="Z3" t="str">
        <f>IF(permission[[#This Row],[level-6]]="","",UPPER(permission[[#This Row],[level-6]]))</f>
        <v/>
      </c>
    </row>
    <row r="4" spans="1:26" x14ac:dyDescent="0.2">
      <c r="A4" t="s">
        <v>8</v>
      </c>
      <c r="B4" t="s">
        <v>27</v>
      </c>
      <c r="C4" t="s">
        <v>33</v>
      </c>
      <c r="D4" t="s">
        <v>31</v>
      </c>
      <c r="H4" t="str">
        <f>"    "&amp;UPPER(permission[[#This Row],[level-0]])&amp;permission[[#This Row],[u-1]]&amp;permission[[#This Row],[x-1]]&amp;permission[[#This Row],[u-2]]&amp;permission[[#This Row],[x-2]]&amp;permission[[#This Row],[u-3]]&amp;permission[[#This Row],[x-3]]&amp;permission[[#This Row],[u-4]]&amp;permission[[#This Row],[x-4]]&amp;permission[[#This Row],[u-5]]&amp;permission[[#This Row],[x-5]]&amp;permission[[#This Row],[u-6]]&amp;permission[[#This Row],[x-6]]&amp;" = "&amp;""""&amp;PROPER(permission[[#This Row],[level-0]])&amp;permission[[#This Row],[d-1]]&amp;PROPER(permission[[#This Row],[x-1]])&amp;permission[[#This Row],[d-2]]&amp;PROPER(permission[[#This Row],[x-2]])&amp;permission[[#This Row],[d-3]]&amp;PROPER(permission[[#This Row],[x-3]])&amp;permission[[#This Row],[d-4]]&amp;PROPER(permission[[#This Row],[x-4]])&amp;permission[[#This Row],[d-5]]&amp;PROPER(permission[[#This Row],[x-5]])&amp;permission[[#This Row],[d-6]]&amp;PROPER(permission[[#This Row],[x-6]])&amp;""""</f>
        <v xml:space="preserve">    APP_ADMIN_ROLES_DELETE = "App.Admin.Roles.Delete"</v>
      </c>
      <c r="I4" t="str">
        <f>IF(permission[[#This Row],[level-1]]="","","_")</f>
        <v>_</v>
      </c>
      <c r="J4" t="str">
        <f>IF(permission[[#This Row],[level-1]]="","",".")</f>
        <v>.</v>
      </c>
      <c r="K4" t="str">
        <f>IF(permission[[#This Row],[level-1]]="","",UPPER(permission[[#This Row],[level-1]]))</f>
        <v>ADMIN</v>
      </c>
      <c r="L4" t="str">
        <f>IF(permission[[#This Row],[level-2]]="","","_")</f>
        <v>_</v>
      </c>
      <c r="M4" t="str">
        <f>IF(permission[[#This Row],[level-2]]="","",".")</f>
        <v>.</v>
      </c>
      <c r="N4" t="str">
        <f>IF(permission[[#This Row],[level-2]]="","",UPPER(permission[[#This Row],[level-2]]))</f>
        <v>ROLES</v>
      </c>
      <c r="O4" t="str">
        <f>IF(permission[[#This Row],[level-3]]="","","_")</f>
        <v>_</v>
      </c>
      <c r="P4" t="str">
        <f>IF(permission[[#This Row],[level-3]]="","",".")</f>
        <v>.</v>
      </c>
      <c r="Q4" t="str">
        <f>IF(permission[[#This Row],[level-3]]="","",UPPER(permission[[#This Row],[level-3]]))</f>
        <v>DELETE</v>
      </c>
      <c r="R4" t="str">
        <f>IF(permission[[#This Row],[level-4]]="","","_")</f>
        <v/>
      </c>
      <c r="S4" t="str">
        <f>IF(permission[[#This Row],[level-4]]="","",".")</f>
        <v/>
      </c>
      <c r="T4" t="str">
        <f>IF(permission[[#This Row],[level-4]]="","",UPPER(permission[[#This Row],[level-4]]))</f>
        <v/>
      </c>
      <c r="U4" t="str">
        <f>IF(permission[[#This Row],[level-5]]="","","_")</f>
        <v/>
      </c>
      <c r="V4" t="str">
        <f>IF(permission[[#This Row],[level-5]]="","",".")</f>
        <v/>
      </c>
      <c r="W4" t="str">
        <f>IF(permission[[#This Row],[level-5]]="","",UPPER(permission[[#This Row],[level-5]]))</f>
        <v/>
      </c>
      <c r="X4" t="str">
        <f>IF(permission[[#This Row],[level-6]]="","","_")</f>
        <v/>
      </c>
      <c r="Y4" t="str">
        <f>IF(permission[[#This Row],[level-6]]="","",".")</f>
        <v/>
      </c>
      <c r="Z4" t="str">
        <f>IF(permission[[#This Row],[level-6]]="","",UPPER(permission[[#This Row],[level-6]]))</f>
        <v/>
      </c>
    </row>
    <row r="5" spans="1:26" x14ac:dyDescent="0.2">
      <c r="A5" t="s">
        <v>8</v>
      </c>
      <c r="B5" t="s">
        <v>27</v>
      </c>
      <c r="C5" t="s">
        <v>33</v>
      </c>
      <c r="D5" t="s">
        <v>30</v>
      </c>
      <c r="H5" t="str">
        <f>"    "&amp;UPPER(permission[[#This Row],[level-0]])&amp;permission[[#This Row],[u-1]]&amp;permission[[#This Row],[x-1]]&amp;permission[[#This Row],[u-2]]&amp;permission[[#This Row],[x-2]]&amp;permission[[#This Row],[u-3]]&amp;permission[[#This Row],[x-3]]&amp;permission[[#This Row],[u-4]]&amp;permission[[#This Row],[x-4]]&amp;permission[[#This Row],[u-5]]&amp;permission[[#This Row],[x-5]]&amp;permission[[#This Row],[u-6]]&amp;permission[[#This Row],[x-6]]&amp;" = "&amp;""""&amp;PROPER(permission[[#This Row],[level-0]])&amp;permission[[#This Row],[d-1]]&amp;PROPER(permission[[#This Row],[x-1]])&amp;permission[[#This Row],[d-2]]&amp;PROPER(permission[[#This Row],[x-2]])&amp;permission[[#This Row],[d-3]]&amp;PROPER(permission[[#This Row],[x-3]])&amp;permission[[#This Row],[d-4]]&amp;PROPER(permission[[#This Row],[x-4]])&amp;permission[[#This Row],[d-5]]&amp;PROPER(permission[[#This Row],[x-5]])&amp;permission[[#This Row],[d-6]]&amp;PROPER(permission[[#This Row],[x-6]])&amp;""""</f>
        <v xml:space="preserve">    APP_ADMIN_ROLES_EDIT = "App.Admin.Roles.Edit"</v>
      </c>
      <c r="I5" t="str">
        <f>IF(permission[[#This Row],[level-1]]="","","_")</f>
        <v>_</v>
      </c>
      <c r="J5" t="str">
        <f>IF(permission[[#This Row],[level-1]]="","",".")</f>
        <v>.</v>
      </c>
      <c r="K5" t="str">
        <f>IF(permission[[#This Row],[level-1]]="","",UPPER(permission[[#This Row],[level-1]]))</f>
        <v>ADMIN</v>
      </c>
      <c r="L5" t="str">
        <f>IF(permission[[#This Row],[level-2]]="","","_")</f>
        <v>_</v>
      </c>
      <c r="M5" t="str">
        <f>IF(permission[[#This Row],[level-2]]="","",".")</f>
        <v>.</v>
      </c>
      <c r="N5" t="str">
        <f>IF(permission[[#This Row],[level-2]]="","",UPPER(permission[[#This Row],[level-2]]))</f>
        <v>ROLES</v>
      </c>
      <c r="O5" t="str">
        <f>IF(permission[[#This Row],[level-3]]="","","_")</f>
        <v>_</v>
      </c>
      <c r="P5" t="str">
        <f>IF(permission[[#This Row],[level-3]]="","",".")</f>
        <v>.</v>
      </c>
      <c r="Q5" t="str">
        <f>IF(permission[[#This Row],[level-3]]="","",UPPER(permission[[#This Row],[level-3]]))</f>
        <v>EDIT</v>
      </c>
      <c r="R5" t="str">
        <f>IF(permission[[#This Row],[level-4]]="","","_")</f>
        <v/>
      </c>
      <c r="S5" t="str">
        <f>IF(permission[[#This Row],[level-4]]="","",".")</f>
        <v/>
      </c>
      <c r="T5" t="str">
        <f>IF(permission[[#This Row],[level-4]]="","",UPPER(permission[[#This Row],[level-4]]))</f>
        <v/>
      </c>
      <c r="U5" t="str">
        <f>IF(permission[[#This Row],[level-5]]="","","_")</f>
        <v/>
      </c>
      <c r="V5" t="str">
        <f>IF(permission[[#This Row],[level-5]]="","",".")</f>
        <v/>
      </c>
      <c r="W5" t="str">
        <f>IF(permission[[#This Row],[level-5]]="","",UPPER(permission[[#This Row],[level-5]]))</f>
        <v/>
      </c>
      <c r="X5" t="str">
        <f>IF(permission[[#This Row],[level-6]]="","","_")</f>
        <v/>
      </c>
      <c r="Y5" t="str">
        <f>IF(permission[[#This Row],[level-6]]="","",".")</f>
        <v/>
      </c>
      <c r="Z5" t="str">
        <f>IF(permission[[#This Row],[level-6]]="","",UPPER(permission[[#This Row],[level-6]]))</f>
        <v/>
      </c>
    </row>
    <row r="6" spans="1:26" x14ac:dyDescent="0.2">
      <c r="A6" t="s">
        <v>8</v>
      </c>
      <c r="B6" t="s">
        <v>27</v>
      </c>
      <c r="C6" t="s">
        <v>33</v>
      </c>
      <c r="H6" t="str">
        <f>"    "&amp;UPPER(permission[[#This Row],[level-0]])&amp;permission[[#This Row],[u-1]]&amp;permission[[#This Row],[x-1]]&amp;permission[[#This Row],[u-2]]&amp;permission[[#This Row],[x-2]]&amp;permission[[#This Row],[u-3]]&amp;permission[[#This Row],[x-3]]&amp;permission[[#This Row],[u-4]]&amp;permission[[#This Row],[x-4]]&amp;permission[[#This Row],[u-5]]&amp;permission[[#This Row],[x-5]]&amp;permission[[#This Row],[u-6]]&amp;permission[[#This Row],[x-6]]&amp;" = "&amp;""""&amp;PROPER(permission[[#This Row],[level-0]])&amp;permission[[#This Row],[d-1]]&amp;PROPER(permission[[#This Row],[x-1]])&amp;permission[[#This Row],[d-2]]&amp;PROPER(permission[[#This Row],[x-2]])&amp;permission[[#This Row],[d-3]]&amp;PROPER(permission[[#This Row],[x-3]])&amp;permission[[#This Row],[d-4]]&amp;PROPER(permission[[#This Row],[x-4]])&amp;permission[[#This Row],[d-5]]&amp;PROPER(permission[[#This Row],[x-5]])&amp;permission[[#This Row],[d-6]]&amp;PROPER(permission[[#This Row],[x-6]])&amp;""""</f>
        <v xml:space="preserve">    APP_ADMIN_ROLES = "App.Admin.Roles"</v>
      </c>
      <c r="I6" t="str">
        <f>IF(permission[[#This Row],[level-1]]="","","_")</f>
        <v>_</v>
      </c>
      <c r="J6" t="str">
        <f>IF(permission[[#This Row],[level-1]]="","",".")</f>
        <v>.</v>
      </c>
      <c r="K6" t="str">
        <f>IF(permission[[#This Row],[level-1]]="","",UPPER(permission[[#This Row],[level-1]]))</f>
        <v>ADMIN</v>
      </c>
      <c r="L6" t="str">
        <f>IF(permission[[#This Row],[level-2]]="","","_")</f>
        <v>_</v>
      </c>
      <c r="M6" t="str">
        <f>IF(permission[[#This Row],[level-2]]="","",".")</f>
        <v>.</v>
      </c>
      <c r="N6" t="str">
        <f>IF(permission[[#This Row],[level-2]]="","",UPPER(permission[[#This Row],[level-2]]))</f>
        <v>ROLES</v>
      </c>
      <c r="O6" t="str">
        <f>IF(permission[[#This Row],[level-3]]="","","_")</f>
        <v/>
      </c>
      <c r="P6" t="str">
        <f>IF(permission[[#This Row],[level-3]]="","",".")</f>
        <v/>
      </c>
      <c r="Q6" t="str">
        <f>IF(permission[[#This Row],[level-3]]="","",UPPER(permission[[#This Row],[level-3]]))</f>
        <v/>
      </c>
      <c r="R6" t="str">
        <f>IF(permission[[#This Row],[level-4]]="","","_")</f>
        <v/>
      </c>
      <c r="S6" t="str">
        <f>IF(permission[[#This Row],[level-4]]="","",".")</f>
        <v/>
      </c>
      <c r="T6" t="str">
        <f>IF(permission[[#This Row],[level-4]]="","",UPPER(permission[[#This Row],[level-4]]))</f>
        <v/>
      </c>
      <c r="U6" t="str">
        <f>IF(permission[[#This Row],[level-5]]="","","_")</f>
        <v/>
      </c>
      <c r="V6" t="str">
        <f>IF(permission[[#This Row],[level-5]]="","",".")</f>
        <v/>
      </c>
      <c r="W6" t="str">
        <f>IF(permission[[#This Row],[level-5]]="","",UPPER(permission[[#This Row],[level-5]]))</f>
        <v/>
      </c>
      <c r="X6" t="str">
        <f>IF(permission[[#This Row],[level-6]]="","","_")</f>
        <v/>
      </c>
      <c r="Y6" t="str">
        <f>IF(permission[[#This Row],[level-6]]="","",".")</f>
        <v/>
      </c>
      <c r="Z6" t="str">
        <f>IF(permission[[#This Row],[level-6]]="","",UPPER(permission[[#This Row],[level-6]]))</f>
        <v/>
      </c>
    </row>
    <row r="7" spans="1:26" x14ac:dyDescent="0.2">
      <c r="A7" t="s">
        <v>8</v>
      </c>
      <c r="B7" t="s">
        <v>27</v>
      </c>
      <c r="C7" t="s">
        <v>32</v>
      </c>
      <c r="D7" t="s">
        <v>28</v>
      </c>
      <c r="H7" t="str">
        <f>"    "&amp;UPPER(permission[[#This Row],[level-0]])&amp;permission[[#This Row],[u-1]]&amp;permission[[#This Row],[x-1]]&amp;permission[[#This Row],[u-2]]&amp;permission[[#This Row],[x-2]]&amp;permission[[#This Row],[u-3]]&amp;permission[[#This Row],[x-3]]&amp;permission[[#This Row],[u-4]]&amp;permission[[#This Row],[x-4]]&amp;permission[[#This Row],[u-5]]&amp;permission[[#This Row],[x-5]]&amp;permission[[#This Row],[u-6]]&amp;permission[[#This Row],[x-6]]&amp;" = "&amp;""""&amp;PROPER(permission[[#This Row],[level-0]])&amp;permission[[#This Row],[d-1]]&amp;PROPER(permission[[#This Row],[x-1]])&amp;permission[[#This Row],[d-2]]&amp;PROPER(permission[[#This Row],[x-2]])&amp;permission[[#This Row],[d-3]]&amp;PROPER(permission[[#This Row],[x-3]])&amp;permission[[#This Row],[d-4]]&amp;PROPER(permission[[#This Row],[x-4]])&amp;permission[[#This Row],[d-5]]&amp;PROPER(permission[[#This Row],[x-5]])&amp;permission[[#This Row],[d-6]]&amp;PROPER(permission[[#This Row],[x-6]])&amp;""""</f>
        <v xml:space="preserve">    APP_ADMIN_USERS_ADD = "App.Admin.Users.Add"</v>
      </c>
      <c r="I7" t="str">
        <f>IF(permission[[#This Row],[level-1]]="","","_")</f>
        <v>_</v>
      </c>
      <c r="J7" t="str">
        <f>IF(permission[[#This Row],[level-1]]="","",".")</f>
        <v>.</v>
      </c>
      <c r="K7" t="str">
        <f>IF(permission[[#This Row],[level-1]]="","",UPPER(permission[[#This Row],[level-1]]))</f>
        <v>ADMIN</v>
      </c>
      <c r="L7" t="str">
        <f>IF(permission[[#This Row],[level-2]]="","","_")</f>
        <v>_</v>
      </c>
      <c r="M7" t="str">
        <f>IF(permission[[#This Row],[level-2]]="","",".")</f>
        <v>.</v>
      </c>
      <c r="N7" t="str">
        <f>IF(permission[[#This Row],[level-2]]="","",UPPER(permission[[#This Row],[level-2]]))</f>
        <v>USERS</v>
      </c>
      <c r="O7" t="str">
        <f>IF(permission[[#This Row],[level-3]]="","","_")</f>
        <v>_</v>
      </c>
      <c r="P7" t="str">
        <f>IF(permission[[#This Row],[level-3]]="","",".")</f>
        <v>.</v>
      </c>
      <c r="Q7" t="str">
        <f>IF(permission[[#This Row],[level-3]]="","",UPPER(permission[[#This Row],[level-3]]))</f>
        <v>ADD</v>
      </c>
      <c r="R7" t="str">
        <f>IF(permission[[#This Row],[level-4]]="","","_")</f>
        <v/>
      </c>
      <c r="S7" t="str">
        <f>IF(permission[[#This Row],[level-4]]="","",".")</f>
        <v/>
      </c>
      <c r="T7" t="str">
        <f>IF(permission[[#This Row],[level-4]]="","",UPPER(permission[[#This Row],[level-4]]))</f>
        <v/>
      </c>
      <c r="U7" t="str">
        <f>IF(permission[[#This Row],[level-5]]="","","_")</f>
        <v/>
      </c>
      <c r="V7" t="str">
        <f>IF(permission[[#This Row],[level-5]]="","",".")</f>
        <v/>
      </c>
      <c r="W7" t="str">
        <f>IF(permission[[#This Row],[level-5]]="","",UPPER(permission[[#This Row],[level-5]]))</f>
        <v/>
      </c>
      <c r="X7" t="str">
        <f>IF(permission[[#This Row],[level-6]]="","","_")</f>
        <v/>
      </c>
      <c r="Y7" t="str">
        <f>IF(permission[[#This Row],[level-6]]="","",".")</f>
        <v/>
      </c>
      <c r="Z7" t="str">
        <f>IF(permission[[#This Row],[level-6]]="","",UPPER(permission[[#This Row],[level-6]]))</f>
        <v/>
      </c>
    </row>
    <row r="8" spans="1:26" x14ac:dyDescent="0.2">
      <c r="A8" t="s">
        <v>8</v>
      </c>
      <c r="B8" t="s">
        <v>27</v>
      </c>
      <c r="C8" t="s">
        <v>32</v>
      </c>
      <c r="D8" t="s">
        <v>29</v>
      </c>
      <c r="H8" t="str">
        <f>"    "&amp;UPPER(permission[[#This Row],[level-0]])&amp;permission[[#This Row],[u-1]]&amp;permission[[#This Row],[x-1]]&amp;permission[[#This Row],[u-2]]&amp;permission[[#This Row],[x-2]]&amp;permission[[#This Row],[u-3]]&amp;permission[[#This Row],[x-3]]&amp;permission[[#This Row],[u-4]]&amp;permission[[#This Row],[x-4]]&amp;permission[[#This Row],[u-5]]&amp;permission[[#This Row],[x-5]]&amp;permission[[#This Row],[u-6]]&amp;permission[[#This Row],[x-6]]&amp;" = "&amp;""""&amp;PROPER(permission[[#This Row],[level-0]])&amp;permission[[#This Row],[d-1]]&amp;PROPER(permission[[#This Row],[x-1]])&amp;permission[[#This Row],[d-2]]&amp;PROPER(permission[[#This Row],[x-2]])&amp;permission[[#This Row],[d-3]]&amp;PROPER(permission[[#This Row],[x-3]])&amp;permission[[#This Row],[d-4]]&amp;PROPER(permission[[#This Row],[x-4]])&amp;permission[[#This Row],[d-5]]&amp;PROPER(permission[[#This Row],[x-5]])&amp;permission[[#This Row],[d-6]]&amp;PROPER(permission[[#This Row],[x-6]])&amp;""""</f>
        <v xml:space="preserve">    APP_ADMIN_USERS_CREATED = "App.Admin.Users.Created"</v>
      </c>
      <c r="I8" t="str">
        <f>IF(permission[[#This Row],[level-1]]="","","_")</f>
        <v>_</v>
      </c>
      <c r="J8" t="str">
        <f>IF(permission[[#This Row],[level-1]]="","",".")</f>
        <v>.</v>
      </c>
      <c r="K8" t="str">
        <f>IF(permission[[#This Row],[level-1]]="","",UPPER(permission[[#This Row],[level-1]]))</f>
        <v>ADMIN</v>
      </c>
      <c r="L8" t="str">
        <f>IF(permission[[#This Row],[level-2]]="","","_")</f>
        <v>_</v>
      </c>
      <c r="M8" t="str">
        <f>IF(permission[[#This Row],[level-2]]="","",".")</f>
        <v>.</v>
      </c>
      <c r="N8" t="str">
        <f>IF(permission[[#This Row],[level-2]]="","",UPPER(permission[[#This Row],[level-2]]))</f>
        <v>USERS</v>
      </c>
      <c r="O8" t="str">
        <f>IF(permission[[#This Row],[level-3]]="","","_")</f>
        <v>_</v>
      </c>
      <c r="P8" t="str">
        <f>IF(permission[[#This Row],[level-3]]="","",".")</f>
        <v>.</v>
      </c>
      <c r="Q8" t="str">
        <f>IF(permission[[#This Row],[level-3]]="","",UPPER(permission[[#This Row],[level-3]]))</f>
        <v>CREATED</v>
      </c>
      <c r="R8" t="str">
        <f>IF(permission[[#This Row],[level-4]]="","","_")</f>
        <v/>
      </c>
      <c r="S8" t="str">
        <f>IF(permission[[#This Row],[level-4]]="","",".")</f>
        <v/>
      </c>
      <c r="T8" t="str">
        <f>IF(permission[[#This Row],[level-4]]="","",UPPER(permission[[#This Row],[level-4]]))</f>
        <v/>
      </c>
      <c r="U8" t="str">
        <f>IF(permission[[#This Row],[level-5]]="","","_")</f>
        <v/>
      </c>
      <c r="V8" t="str">
        <f>IF(permission[[#This Row],[level-5]]="","",".")</f>
        <v/>
      </c>
      <c r="W8" t="str">
        <f>IF(permission[[#This Row],[level-5]]="","",UPPER(permission[[#This Row],[level-5]]))</f>
        <v/>
      </c>
      <c r="X8" t="str">
        <f>IF(permission[[#This Row],[level-6]]="","","_")</f>
        <v/>
      </c>
      <c r="Y8" t="str">
        <f>IF(permission[[#This Row],[level-6]]="","",".")</f>
        <v/>
      </c>
      <c r="Z8" t="str">
        <f>IF(permission[[#This Row],[level-6]]="","",UPPER(permission[[#This Row],[level-6]]))</f>
        <v/>
      </c>
    </row>
    <row r="9" spans="1:26" x14ac:dyDescent="0.2">
      <c r="A9" t="s">
        <v>8</v>
      </c>
      <c r="B9" t="s">
        <v>27</v>
      </c>
      <c r="C9" t="s">
        <v>32</v>
      </c>
      <c r="D9" t="s">
        <v>31</v>
      </c>
      <c r="H9" t="str">
        <f>"    "&amp;UPPER(permission[[#This Row],[level-0]])&amp;permission[[#This Row],[u-1]]&amp;permission[[#This Row],[x-1]]&amp;permission[[#This Row],[u-2]]&amp;permission[[#This Row],[x-2]]&amp;permission[[#This Row],[u-3]]&amp;permission[[#This Row],[x-3]]&amp;permission[[#This Row],[u-4]]&amp;permission[[#This Row],[x-4]]&amp;permission[[#This Row],[u-5]]&amp;permission[[#This Row],[x-5]]&amp;permission[[#This Row],[u-6]]&amp;permission[[#This Row],[x-6]]&amp;" = "&amp;""""&amp;PROPER(permission[[#This Row],[level-0]])&amp;permission[[#This Row],[d-1]]&amp;PROPER(permission[[#This Row],[x-1]])&amp;permission[[#This Row],[d-2]]&amp;PROPER(permission[[#This Row],[x-2]])&amp;permission[[#This Row],[d-3]]&amp;PROPER(permission[[#This Row],[x-3]])&amp;permission[[#This Row],[d-4]]&amp;PROPER(permission[[#This Row],[x-4]])&amp;permission[[#This Row],[d-5]]&amp;PROPER(permission[[#This Row],[x-5]])&amp;permission[[#This Row],[d-6]]&amp;PROPER(permission[[#This Row],[x-6]])&amp;""""</f>
        <v xml:space="preserve">    APP_ADMIN_USERS_DELETE = "App.Admin.Users.Delete"</v>
      </c>
      <c r="I9" t="str">
        <f>IF(permission[[#This Row],[level-1]]="","","_")</f>
        <v>_</v>
      </c>
      <c r="J9" t="str">
        <f>IF(permission[[#This Row],[level-1]]="","",".")</f>
        <v>.</v>
      </c>
      <c r="K9" t="str">
        <f>IF(permission[[#This Row],[level-1]]="","",UPPER(permission[[#This Row],[level-1]]))</f>
        <v>ADMIN</v>
      </c>
      <c r="L9" t="str">
        <f>IF(permission[[#This Row],[level-2]]="","","_")</f>
        <v>_</v>
      </c>
      <c r="M9" t="str">
        <f>IF(permission[[#This Row],[level-2]]="","",".")</f>
        <v>.</v>
      </c>
      <c r="N9" t="str">
        <f>IF(permission[[#This Row],[level-2]]="","",UPPER(permission[[#This Row],[level-2]]))</f>
        <v>USERS</v>
      </c>
      <c r="O9" t="str">
        <f>IF(permission[[#This Row],[level-3]]="","","_")</f>
        <v>_</v>
      </c>
      <c r="P9" t="str">
        <f>IF(permission[[#This Row],[level-3]]="","",".")</f>
        <v>.</v>
      </c>
      <c r="Q9" t="str">
        <f>IF(permission[[#This Row],[level-3]]="","",UPPER(permission[[#This Row],[level-3]]))</f>
        <v>DELETE</v>
      </c>
      <c r="R9" t="str">
        <f>IF(permission[[#This Row],[level-4]]="","","_")</f>
        <v/>
      </c>
      <c r="S9" t="str">
        <f>IF(permission[[#This Row],[level-4]]="","",".")</f>
        <v/>
      </c>
      <c r="T9" t="str">
        <f>IF(permission[[#This Row],[level-4]]="","",UPPER(permission[[#This Row],[level-4]]))</f>
        <v/>
      </c>
      <c r="U9" t="str">
        <f>IF(permission[[#This Row],[level-5]]="","","_")</f>
        <v/>
      </c>
      <c r="V9" t="str">
        <f>IF(permission[[#This Row],[level-5]]="","",".")</f>
        <v/>
      </c>
      <c r="W9" t="str">
        <f>IF(permission[[#This Row],[level-5]]="","",UPPER(permission[[#This Row],[level-5]]))</f>
        <v/>
      </c>
      <c r="X9" t="str">
        <f>IF(permission[[#This Row],[level-6]]="","","_")</f>
        <v/>
      </c>
      <c r="Y9" t="str">
        <f>IF(permission[[#This Row],[level-6]]="","",".")</f>
        <v/>
      </c>
      <c r="Z9" t="str">
        <f>IF(permission[[#This Row],[level-6]]="","",UPPER(permission[[#This Row],[level-6]]))</f>
        <v/>
      </c>
    </row>
    <row r="10" spans="1:26" x14ac:dyDescent="0.2">
      <c r="A10" t="s">
        <v>8</v>
      </c>
      <c r="B10" t="s">
        <v>27</v>
      </c>
      <c r="C10" t="s">
        <v>32</v>
      </c>
      <c r="D10" t="s">
        <v>30</v>
      </c>
      <c r="H10" t="str">
        <f>"    "&amp;UPPER(permission[[#This Row],[level-0]])&amp;permission[[#This Row],[u-1]]&amp;permission[[#This Row],[x-1]]&amp;permission[[#This Row],[u-2]]&amp;permission[[#This Row],[x-2]]&amp;permission[[#This Row],[u-3]]&amp;permission[[#This Row],[x-3]]&amp;permission[[#This Row],[u-4]]&amp;permission[[#This Row],[x-4]]&amp;permission[[#This Row],[u-5]]&amp;permission[[#This Row],[x-5]]&amp;permission[[#This Row],[u-6]]&amp;permission[[#This Row],[x-6]]&amp;" = "&amp;""""&amp;PROPER(permission[[#This Row],[level-0]])&amp;permission[[#This Row],[d-1]]&amp;PROPER(permission[[#This Row],[x-1]])&amp;permission[[#This Row],[d-2]]&amp;PROPER(permission[[#This Row],[x-2]])&amp;permission[[#This Row],[d-3]]&amp;PROPER(permission[[#This Row],[x-3]])&amp;permission[[#This Row],[d-4]]&amp;PROPER(permission[[#This Row],[x-4]])&amp;permission[[#This Row],[d-5]]&amp;PROPER(permission[[#This Row],[x-5]])&amp;permission[[#This Row],[d-6]]&amp;PROPER(permission[[#This Row],[x-6]])&amp;""""</f>
        <v xml:space="preserve">    APP_ADMIN_USERS_EDIT = "App.Admin.Users.Edit"</v>
      </c>
      <c r="I10" t="str">
        <f>IF(permission[[#This Row],[level-1]]="","","_")</f>
        <v>_</v>
      </c>
      <c r="J10" t="str">
        <f>IF(permission[[#This Row],[level-1]]="","",".")</f>
        <v>.</v>
      </c>
      <c r="K10" t="str">
        <f>IF(permission[[#This Row],[level-1]]="","",UPPER(permission[[#This Row],[level-1]]))</f>
        <v>ADMIN</v>
      </c>
      <c r="L10" t="str">
        <f>IF(permission[[#This Row],[level-2]]="","","_")</f>
        <v>_</v>
      </c>
      <c r="M10" t="str">
        <f>IF(permission[[#This Row],[level-2]]="","",".")</f>
        <v>.</v>
      </c>
      <c r="N10" t="str">
        <f>IF(permission[[#This Row],[level-2]]="","",UPPER(permission[[#This Row],[level-2]]))</f>
        <v>USERS</v>
      </c>
      <c r="O10" t="str">
        <f>IF(permission[[#This Row],[level-3]]="","","_")</f>
        <v>_</v>
      </c>
      <c r="P10" t="str">
        <f>IF(permission[[#This Row],[level-3]]="","",".")</f>
        <v>.</v>
      </c>
      <c r="Q10" t="str">
        <f>IF(permission[[#This Row],[level-3]]="","",UPPER(permission[[#This Row],[level-3]]))</f>
        <v>EDIT</v>
      </c>
      <c r="R10" t="str">
        <f>IF(permission[[#This Row],[level-4]]="","","_")</f>
        <v/>
      </c>
      <c r="S10" t="str">
        <f>IF(permission[[#This Row],[level-4]]="","",".")</f>
        <v/>
      </c>
      <c r="T10" t="str">
        <f>IF(permission[[#This Row],[level-4]]="","",UPPER(permission[[#This Row],[level-4]]))</f>
        <v/>
      </c>
      <c r="U10" t="str">
        <f>IF(permission[[#This Row],[level-5]]="","","_")</f>
        <v/>
      </c>
      <c r="V10" t="str">
        <f>IF(permission[[#This Row],[level-5]]="","",".")</f>
        <v/>
      </c>
      <c r="W10" t="str">
        <f>IF(permission[[#This Row],[level-5]]="","",UPPER(permission[[#This Row],[level-5]]))</f>
        <v/>
      </c>
      <c r="X10" t="str">
        <f>IF(permission[[#This Row],[level-6]]="","","_")</f>
        <v/>
      </c>
      <c r="Y10" t="str">
        <f>IF(permission[[#This Row],[level-6]]="","",".")</f>
        <v/>
      </c>
      <c r="Z10" t="str">
        <f>IF(permission[[#This Row],[level-6]]="","",UPPER(permission[[#This Row],[level-6]]))</f>
        <v/>
      </c>
    </row>
    <row r="11" spans="1:26" x14ac:dyDescent="0.2">
      <c r="A11" t="s">
        <v>8</v>
      </c>
      <c r="B11" t="s">
        <v>27</v>
      </c>
      <c r="C11" t="s">
        <v>32</v>
      </c>
      <c r="D11" t="s">
        <v>34</v>
      </c>
      <c r="H11" t="str">
        <f>"    "&amp;UPPER(permission[[#This Row],[level-0]])&amp;permission[[#This Row],[u-1]]&amp;permission[[#This Row],[x-1]]&amp;permission[[#This Row],[u-2]]&amp;permission[[#This Row],[x-2]]&amp;permission[[#This Row],[u-3]]&amp;permission[[#This Row],[x-3]]&amp;permission[[#This Row],[u-4]]&amp;permission[[#This Row],[x-4]]&amp;permission[[#This Row],[u-5]]&amp;permission[[#This Row],[x-5]]&amp;permission[[#This Row],[u-6]]&amp;permission[[#This Row],[x-6]]&amp;" = "&amp;""""&amp;PROPER(permission[[#This Row],[level-0]])&amp;permission[[#This Row],[d-1]]&amp;PROPER(permission[[#This Row],[x-1]])&amp;permission[[#This Row],[d-2]]&amp;PROPER(permission[[#This Row],[x-2]])&amp;permission[[#This Row],[d-3]]&amp;PROPER(permission[[#This Row],[x-3]])&amp;permission[[#This Row],[d-4]]&amp;PROPER(permission[[#This Row],[x-4]])&amp;permission[[#This Row],[d-5]]&amp;PROPER(permission[[#This Row],[x-5]])&amp;permission[[#This Row],[d-6]]&amp;PROPER(permission[[#This Row],[x-6]])&amp;""""</f>
        <v xml:space="preserve">    APP_ADMIN_USERS_UNLOCK = "App.Admin.Users.Unlock"</v>
      </c>
      <c r="I11" t="str">
        <f>IF(permission[[#This Row],[level-1]]="","","_")</f>
        <v>_</v>
      </c>
      <c r="J11" t="str">
        <f>IF(permission[[#This Row],[level-1]]="","",".")</f>
        <v>.</v>
      </c>
      <c r="K11" t="str">
        <f>IF(permission[[#This Row],[level-1]]="","",UPPER(permission[[#This Row],[level-1]]))</f>
        <v>ADMIN</v>
      </c>
      <c r="L11" t="str">
        <f>IF(permission[[#This Row],[level-2]]="","","_")</f>
        <v>_</v>
      </c>
      <c r="M11" t="str">
        <f>IF(permission[[#This Row],[level-2]]="","",".")</f>
        <v>.</v>
      </c>
      <c r="N11" t="str">
        <f>IF(permission[[#This Row],[level-2]]="","",UPPER(permission[[#This Row],[level-2]]))</f>
        <v>USERS</v>
      </c>
      <c r="O11" t="str">
        <f>IF(permission[[#This Row],[level-3]]="","","_")</f>
        <v>_</v>
      </c>
      <c r="P11" t="str">
        <f>IF(permission[[#This Row],[level-3]]="","",".")</f>
        <v>.</v>
      </c>
      <c r="Q11" t="str">
        <f>IF(permission[[#This Row],[level-3]]="","",UPPER(permission[[#This Row],[level-3]]))</f>
        <v>UNLOCK</v>
      </c>
      <c r="R11" t="str">
        <f>IF(permission[[#This Row],[level-4]]="","","_")</f>
        <v/>
      </c>
      <c r="S11" t="str">
        <f>IF(permission[[#This Row],[level-4]]="","",".")</f>
        <v/>
      </c>
      <c r="T11" t="str">
        <f>IF(permission[[#This Row],[level-4]]="","",UPPER(permission[[#This Row],[level-4]]))</f>
        <v/>
      </c>
      <c r="U11" t="str">
        <f>IF(permission[[#This Row],[level-5]]="","","_")</f>
        <v/>
      </c>
      <c r="V11" t="str">
        <f>IF(permission[[#This Row],[level-5]]="","",".")</f>
        <v/>
      </c>
      <c r="W11" t="str">
        <f>IF(permission[[#This Row],[level-5]]="","",UPPER(permission[[#This Row],[level-5]]))</f>
        <v/>
      </c>
      <c r="X11" t="str">
        <f>IF(permission[[#This Row],[level-6]]="","","_")</f>
        <v/>
      </c>
      <c r="Y11" t="str">
        <f>IF(permission[[#This Row],[level-6]]="","",".")</f>
        <v/>
      </c>
      <c r="Z11" t="str">
        <f>IF(permission[[#This Row],[level-6]]="","",UPPER(permission[[#This Row],[level-6]]))</f>
        <v/>
      </c>
    </row>
    <row r="12" spans="1:26" x14ac:dyDescent="0.2">
      <c r="A12" t="s">
        <v>8</v>
      </c>
      <c r="B12" t="s">
        <v>27</v>
      </c>
      <c r="C12" t="s">
        <v>32</v>
      </c>
      <c r="H12" t="str">
        <f>"    "&amp;UPPER(permission[[#This Row],[level-0]])&amp;permission[[#This Row],[u-1]]&amp;permission[[#This Row],[x-1]]&amp;permission[[#This Row],[u-2]]&amp;permission[[#This Row],[x-2]]&amp;permission[[#This Row],[u-3]]&amp;permission[[#This Row],[x-3]]&amp;permission[[#This Row],[u-4]]&amp;permission[[#This Row],[x-4]]&amp;permission[[#This Row],[u-5]]&amp;permission[[#This Row],[x-5]]&amp;permission[[#This Row],[u-6]]&amp;permission[[#This Row],[x-6]]&amp;" = "&amp;""""&amp;PROPER(permission[[#This Row],[level-0]])&amp;permission[[#This Row],[d-1]]&amp;PROPER(permission[[#This Row],[x-1]])&amp;permission[[#This Row],[d-2]]&amp;PROPER(permission[[#This Row],[x-2]])&amp;permission[[#This Row],[d-3]]&amp;PROPER(permission[[#This Row],[x-3]])&amp;permission[[#This Row],[d-4]]&amp;PROPER(permission[[#This Row],[x-4]])&amp;permission[[#This Row],[d-5]]&amp;PROPER(permission[[#This Row],[x-5]])&amp;permission[[#This Row],[d-6]]&amp;PROPER(permission[[#This Row],[x-6]])&amp;""""</f>
        <v xml:space="preserve">    APP_ADMIN_USERS = "App.Admin.Users"</v>
      </c>
      <c r="I12" t="str">
        <f>IF(permission[[#This Row],[level-1]]="","","_")</f>
        <v>_</v>
      </c>
      <c r="J12" t="str">
        <f>IF(permission[[#This Row],[level-1]]="","",".")</f>
        <v>.</v>
      </c>
      <c r="K12" t="str">
        <f>IF(permission[[#This Row],[level-1]]="","",UPPER(permission[[#This Row],[level-1]]))</f>
        <v>ADMIN</v>
      </c>
      <c r="L12" t="str">
        <f>IF(permission[[#This Row],[level-2]]="","","_")</f>
        <v>_</v>
      </c>
      <c r="M12" t="str">
        <f>IF(permission[[#This Row],[level-2]]="","",".")</f>
        <v>.</v>
      </c>
      <c r="N12" t="str">
        <f>IF(permission[[#This Row],[level-2]]="","",UPPER(permission[[#This Row],[level-2]]))</f>
        <v>USERS</v>
      </c>
      <c r="O12" t="str">
        <f>IF(permission[[#This Row],[level-3]]="","","_")</f>
        <v/>
      </c>
      <c r="P12" t="str">
        <f>IF(permission[[#This Row],[level-3]]="","",".")</f>
        <v/>
      </c>
      <c r="Q12" t="str">
        <f>IF(permission[[#This Row],[level-3]]="","",UPPER(permission[[#This Row],[level-3]]))</f>
        <v/>
      </c>
      <c r="R12" t="str">
        <f>IF(permission[[#This Row],[level-4]]="","","_")</f>
        <v/>
      </c>
      <c r="S12" t="str">
        <f>IF(permission[[#This Row],[level-4]]="","",".")</f>
        <v/>
      </c>
      <c r="T12" t="str">
        <f>IF(permission[[#This Row],[level-4]]="","",UPPER(permission[[#This Row],[level-4]]))</f>
        <v/>
      </c>
      <c r="U12" t="str">
        <f>IF(permission[[#This Row],[level-5]]="","","_")</f>
        <v/>
      </c>
      <c r="V12" t="str">
        <f>IF(permission[[#This Row],[level-5]]="","",".")</f>
        <v/>
      </c>
      <c r="W12" t="str">
        <f>IF(permission[[#This Row],[level-5]]="","",UPPER(permission[[#This Row],[level-5]]))</f>
        <v/>
      </c>
      <c r="X12" t="str">
        <f>IF(permission[[#This Row],[level-6]]="","","_")</f>
        <v/>
      </c>
      <c r="Y12" t="str">
        <f>IF(permission[[#This Row],[level-6]]="","",".")</f>
        <v/>
      </c>
      <c r="Z12" t="str">
        <f>IF(permission[[#This Row],[level-6]]="","",UPPER(permission[[#This Row],[level-6]]))</f>
        <v/>
      </c>
    </row>
    <row r="13" spans="1:26" x14ac:dyDescent="0.2">
      <c r="A13" t="s">
        <v>8</v>
      </c>
      <c r="B13" t="s">
        <v>27</v>
      </c>
      <c r="H13" t="str">
        <f>"    "&amp;UPPER(permission[[#This Row],[level-0]])&amp;permission[[#This Row],[u-1]]&amp;permission[[#This Row],[x-1]]&amp;permission[[#This Row],[u-2]]&amp;permission[[#This Row],[x-2]]&amp;permission[[#This Row],[u-3]]&amp;permission[[#This Row],[x-3]]&amp;permission[[#This Row],[u-4]]&amp;permission[[#This Row],[x-4]]&amp;permission[[#This Row],[u-5]]&amp;permission[[#This Row],[x-5]]&amp;permission[[#This Row],[u-6]]&amp;permission[[#This Row],[x-6]]&amp;" = "&amp;""""&amp;PROPER(permission[[#This Row],[level-0]])&amp;permission[[#This Row],[d-1]]&amp;PROPER(permission[[#This Row],[x-1]])&amp;permission[[#This Row],[d-2]]&amp;PROPER(permission[[#This Row],[x-2]])&amp;permission[[#This Row],[d-3]]&amp;PROPER(permission[[#This Row],[x-3]])&amp;permission[[#This Row],[d-4]]&amp;PROPER(permission[[#This Row],[x-4]])&amp;permission[[#This Row],[d-5]]&amp;PROPER(permission[[#This Row],[x-5]])&amp;permission[[#This Row],[d-6]]&amp;PROPER(permission[[#This Row],[x-6]])&amp;""""</f>
        <v xml:space="preserve">    APP_ADMIN = "App.Admin"</v>
      </c>
      <c r="I13" t="str">
        <f>IF(permission[[#This Row],[level-1]]="","","_")</f>
        <v>_</v>
      </c>
      <c r="J13" t="str">
        <f>IF(permission[[#This Row],[level-1]]="","",".")</f>
        <v>.</v>
      </c>
      <c r="K13" t="str">
        <f>IF(permission[[#This Row],[level-1]]="","",UPPER(permission[[#This Row],[level-1]]))</f>
        <v>ADMIN</v>
      </c>
      <c r="L13" t="str">
        <f>IF(permission[[#This Row],[level-2]]="","","_")</f>
        <v/>
      </c>
      <c r="M13" t="str">
        <f>IF(permission[[#This Row],[level-2]]="","",".")</f>
        <v/>
      </c>
      <c r="N13" t="str">
        <f>IF(permission[[#This Row],[level-2]]="","",UPPER(permission[[#This Row],[level-2]]))</f>
        <v/>
      </c>
      <c r="O13" t="str">
        <f>IF(permission[[#This Row],[level-3]]="","","_")</f>
        <v/>
      </c>
      <c r="P13" t="str">
        <f>IF(permission[[#This Row],[level-3]]="","",".")</f>
        <v/>
      </c>
      <c r="Q13" t="str">
        <f>IF(permission[[#This Row],[level-3]]="","",UPPER(permission[[#This Row],[level-3]]))</f>
        <v/>
      </c>
      <c r="R13" t="str">
        <f>IF(permission[[#This Row],[level-4]]="","","_")</f>
        <v/>
      </c>
      <c r="S13" t="str">
        <f>IF(permission[[#This Row],[level-4]]="","",".")</f>
        <v/>
      </c>
      <c r="T13" t="str">
        <f>IF(permission[[#This Row],[level-4]]="","",UPPER(permission[[#This Row],[level-4]]))</f>
        <v/>
      </c>
      <c r="U13" t="str">
        <f>IF(permission[[#This Row],[level-5]]="","","_")</f>
        <v/>
      </c>
      <c r="V13" t="str">
        <f>IF(permission[[#This Row],[level-5]]="","",".")</f>
        <v/>
      </c>
      <c r="W13" t="str">
        <f>IF(permission[[#This Row],[level-5]]="","",UPPER(permission[[#This Row],[level-5]]))</f>
        <v/>
      </c>
      <c r="X13" t="str">
        <f>IF(permission[[#This Row],[level-6]]="","","_")</f>
        <v/>
      </c>
      <c r="Y13" t="str">
        <f>IF(permission[[#This Row],[level-6]]="","",".")</f>
        <v/>
      </c>
      <c r="Z13" t="str">
        <f>IF(permission[[#This Row],[level-6]]="","",UPPER(permission[[#This Row],[level-6]]))</f>
        <v/>
      </c>
    </row>
    <row r="14" spans="1:26" x14ac:dyDescent="0.2">
      <c r="A14" t="s">
        <v>8</v>
      </c>
      <c r="B14" t="s">
        <v>37</v>
      </c>
      <c r="H14" t="str">
        <f>"    "&amp;UPPER(permission[[#This Row],[level-0]])&amp;permission[[#This Row],[u-1]]&amp;permission[[#This Row],[x-1]]&amp;permission[[#This Row],[u-2]]&amp;permission[[#This Row],[x-2]]&amp;permission[[#This Row],[u-3]]&amp;permission[[#This Row],[x-3]]&amp;permission[[#This Row],[u-4]]&amp;permission[[#This Row],[x-4]]&amp;permission[[#This Row],[u-5]]&amp;permission[[#This Row],[x-5]]&amp;permission[[#This Row],[u-6]]&amp;permission[[#This Row],[x-6]]&amp;" = "&amp;""""&amp;PROPER(permission[[#This Row],[level-0]])&amp;permission[[#This Row],[d-1]]&amp;PROPER(permission[[#This Row],[x-1]])&amp;permission[[#This Row],[d-2]]&amp;PROPER(permission[[#This Row],[x-2]])&amp;permission[[#This Row],[d-3]]&amp;PROPER(permission[[#This Row],[x-3]])&amp;permission[[#This Row],[d-4]]&amp;PROPER(permission[[#This Row],[x-4]])&amp;permission[[#This Row],[d-5]]&amp;PROPER(permission[[#This Row],[x-5]])&amp;permission[[#This Row],[d-6]]&amp;PROPER(permission[[#This Row],[x-6]])&amp;""""</f>
        <v xml:space="preserve">    APP_ANALYSIS = "App.Analysis"</v>
      </c>
      <c r="I14" t="str">
        <f>IF(permission[[#This Row],[level-1]]="","","_")</f>
        <v>_</v>
      </c>
      <c r="J14" t="str">
        <f>IF(permission[[#This Row],[level-1]]="","",".")</f>
        <v>.</v>
      </c>
      <c r="K14" t="str">
        <f>IF(permission[[#This Row],[level-1]]="","",UPPER(permission[[#This Row],[level-1]]))</f>
        <v>ANALYSIS</v>
      </c>
      <c r="L14" t="str">
        <f>IF(permission[[#This Row],[level-2]]="","","_")</f>
        <v/>
      </c>
      <c r="M14" t="str">
        <f>IF(permission[[#This Row],[level-2]]="","",".")</f>
        <v/>
      </c>
      <c r="N14" t="str">
        <f>IF(permission[[#This Row],[level-2]]="","",UPPER(permission[[#This Row],[level-2]]))</f>
        <v/>
      </c>
      <c r="O14" t="str">
        <f>IF(permission[[#This Row],[level-3]]="","","_")</f>
        <v/>
      </c>
      <c r="P14" t="str">
        <f>IF(permission[[#This Row],[level-3]]="","",".")</f>
        <v/>
      </c>
      <c r="Q14" t="str">
        <f>IF(permission[[#This Row],[level-3]]="","",UPPER(permission[[#This Row],[level-3]]))</f>
        <v/>
      </c>
      <c r="R14" t="str">
        <f>IF(permission[[#This Row],[level-4]]="","","_")</f>
        <v/>
      </c>
      <c r="S14" t="str">
        <f>IF(permission[[#This Row],[level-4]]="","",".")</f>
        <v/>
      </c>
      <c r="T14" t="str">
        <f>IF(permission[[#This Row],[level-4]]="","",UPPER(permission[[#This Row],[level-4]]))</f>
        <v/>
      </c>
      <c r="U14" t="str">
        <f>IF(permission[[#This Row],[level-5]]="","","_")</f>
        <v/>
      </c>
      <c r="V14" t="str">
        <f>IF(permission[[#This Row],[level-5]]="","",".")</f>
        <v/>
      </c>
      <c r="W14" t="str">
        <f>IF(permission[[#This Row],[level-5]]="","",UPPER(permission[[#This Row],[level-5]]))</f>
        <v/>
      </c>
      <c r="X14" t="str">
        <f>IF(permission[[#This Row],[level-6]]="","","_")</f>
        <v/>
      </c>
      <c r="Y14" t="str">
        <f>IF(permission[[#This Row],[level-6]]="","",".")</f>
        <v/>
      </c>
      <c r="Z14" t="str">
        <f>IF(permission[[#This Row],[level-6]]="","",UPPER(permission[[#This Row],[level-6]]))</f>
        <v/>
      </c>
    </row>
    <row r="15" spans="1:26" x14ac:dyDescent="0.2">
      <c r="A15" t="s">
        <v>8</v>
      </c>
      <c r="B15" t="s">
        <v>35</v>
      </c>
      <c r="C15" t="s">
        <v>36</v>
      </c>
      <c r="H15" t="str">
        <f>"    "&amp;UPPER(permission[[#This Row],[level-0]])&amp;permission[[#This Row],[u-1]]&amp;permission[[#This Row],[x-1]]&amp;permission[[#This Row],[u-2]]&amp;permission[[#This Row],[x-2]]&amp;permission[[#This Row],[u-3]]&amp;permission[[#This Row],[x-3]]&amp;permission[[#This Row],[u-4]]&amp;permission[[#This Row],[x-4]]&amp;permission[[#This Row],[u-5]]&amp;permission[[#This Row],[x-5]]&amp;permission[[#This Row],[u-6]]&amp;permission[[#This Row],[x-6]]&amp;" = "&amp;""""&amp;PROPER(permission[[#This Row],[level-0]])&amp;permission[[#This Row],[d-1]]&amp;PROPER(permission[[#This Row],[x-1]])&amp;permission[[#This Row],[d-2]]&amp;PROPER(permission[[#This Row],[x-2]])&amp;permission[[#This Row],[d-3]]&amp;PROPER(permission[[#This Row],[x-3]])&amp;permission[[#This Row],[d-4]]&amp;PROPER(permission[[#This Row],[x-4]])&amp;permission[[#This Row],[d-5]]&amp;PROPER(permission[[#This Row],[x-5]])&amp;permission[[#This Row],[d-6]]&amp;PROPER(permission[[#This Row],[x-6]])&amp;""""</f>
        <v xml:space="preserve">    APP_VENDOR_GET = "App.Vendor.Get"</v>
      </c>
      <c r="I15" t="str">
        <f>IF(permission[[#This Row],[level-1]]="","","_")</f>
        <v>_</v>
      </c>
      <c r="J15" t="str">
        <f>IF(permission[[#This Row],[level-1]]="","",".")</f>
        <v>.</v>
      </c>
      <c r="K15" t="str">
        <f>IF(permission[[#This Row],[level-1]]="","",UPPER(permission[[#This Row],[level-1]]))</f>
        <v>VENDOR</v>
      </c>
      <c r="L15" t="str">
        <f>IF(permission[[#This Row],[level-2]]="","","_")</f>
        <v>_</v>
      </c>
      <c r="M15" t="str">
        <f>IF(permission[[#This Row],[level-2]]="","",".")</f>
        <v>.</v>
      </c>
      <c r="N15" t="str">
        <f>IF(permission[[#This Row],[level-2]]="","",UPPER(permission[[#This Row],[level-2]]))</f>
        <v>GET</v>
      </c>
      <c r="O15" t="str">
        <f>IF(permission[[#This Row],[level-3]]="","","_")</f>
        <v/>
      </c>
      <c r="P15" t="str">
        <f>IF(permission[[#This Row],[level-3]]="","",".")</f>
        <v/>
      </c>
      <c r="Q15" t="str">
        <f>IF(permission[[#This Row],[level-3]]="","",UPPER(permission[[#This Row],[level-3]]))</f>
        <v/>
      </c>
      <c r="R15" t="str">
        <f>IF(permission[[#This Row],[level-4]]="","","_")</f>
        <v/>
      </c>
      <c r="S15" t="str">
        <f>IF(permission[[#This Row],[level-4]]="","",".")</f>
        <v/>
      </c>
      <c r="T15" t="str">
        <f>IF(permission[[#This Row],[level-4]]="","",UPPER(permission[[#This Row],[level-4]]))</f>
        <v/>
      </c>
      <c r="U15" t="str">
        <f>IF(permission[[#This Row],[level-5]]="","","_")</f>
        <v/>
      </c>
      <c r="V15" t="str">
        <f>IF(permission[[#This Row],[level-5]]="","",".")</f>
        <v/>
      </c>
      <c r="W15" t="str">
        <f>IF(permission[[#This Row],[level-5]]="","",UPPER(permission[[#This Row],[level-5]]))</f>
        <v/>
      </c>
      <c r="X15" t="str">
        <f>IF(permission[[#This Row],[level-6]]="","","_")</f>
        <v/>
      </c>
      <c r="Y15" t="str">
        <f>IF(permission[[#This Row],[level-6]]="","",".")</f>
        <v/>
      </c>
      <c r="Z15" t="str">
        <f>IF(permission[[#This Row],[level-6]]="","",UPPER(permission[[#This Row],[level-6]]))</f>
        <v/>
      </c>
    </row>
    <row r="16" spans="1:26" x14ac:dyDescent="0.2">
      <c r="A16" t="s">
        <v>8</v>
      </c>
      <c r="B16" t="s">
        <v>35</v>
      </c>
      <c r="H16" t="str">
        <f>"    "&amp;UPPER(permission[[#This Row],[level-0]])&amp;permission[[#This Row],[u-1]]&amp;permission[[#This Row],[x-1]]&amp;permission[[#This Row],[u-2]]&amp;permission[[#This Row],[x-2]]&amp;permission[[#This Row],[u-3]]&amp;permission[[#This Row],[x-3]]&amp;permission[[#This Row],[u-4]]&amp;permission[[#This Row],[x-4]]&amp;permission[[#This Row],[u-5]]&amp;permission[[#This Row],[x-5]]&amp;permission[[#This Row],[u-6]]&amp;permission[[#This Row],[x-6]]&amp;" = "&amp;""""&amp;PROPER(permission[[#This Row],[level-0]])&amp;permission[[#This Row],[d-1]]&amp;PROPER(permission[[#This Row],[x-1]])&amp;permission[[#This Row],[d-2]]&amp;PROPER(permission[[#This Row],[x-2]])&amp;permission[[#This Row],[d-3]]&amp;PROPER(permission[[#This Row],[x-3]])&amp;permission[[#This Row],[d-4]]&amp;PROPER(permission[[#This Row],[x-4]])&amp;permission[[#This Row],[d-5]]&amp;PROPER(permission[[#This Row],[x-5]])&amp;permission[[#This Row],[d-6]]&amp;PROPER(permission[[#This Row],[x-6]])&amp;""""</f>
        <v xml:space="preserve">    APP_VENDOR = "App.Vendor"</v>
      </c>
      <c r="I16" t="str">
        <f>IF(permission[[#This Row],[level-1]]="","","_")</f>
        <v>_</v>
      </c>
      <c r="J16" t="str">
        <f>IF(permission[[#This Row],[level-1]]="","",".")</f>
        <v>.</v>
      </c>
      <c r="K16" t="str">
        <f>IF(permission[[#This Row],[level-1]]="","",UPPER(permission[[#This Row],[level-1]]))</f>
        <v>VENDOR</v>
      </c>
      <c r="L16" t="str">
        <f>IF(permission[[#This Row],[level-2]]="","","_")</f>
        <v/>
      </c>
      <c r="M16" t="str">
        <f>IF(permission[[#This Row],[level-2]]="","",".")</f>
        <v/>
      </c>
      <c r="N16" t="str">
        <f>IF(permission[[#This Row],[level-2]]="","",UPPER(permission[[#This Row],[level-2]]))</f>
        <v/>
      </c>
      <c r="O16" t="str">
        <f>IF(permission[[#This Row],[level-3]]="","","_")</f>
        <v/>
      </c>
      <c r="P16" t="str">
        <f>IF(permission[[#This Row],[level-3]]="","",".")</f>
        <v/>
      </c>
      <c r="Q16" t="str">
        <f>IF(permission[[#This Row],[level-3]]="","",UPPER(permission[[#This Row],[level-3]]))</f>
        <v/>
      </c>
      <c r="R16" t="str">
        <f>IF(permission[[#This Row],[level-4]]="","","_")</f>
        <v/>
      </c>
      <c r="S16" t="str">
        <f>IF(permission[[#This Row],[level-4]]="","",".")</f>
        <v/>
      </c>
      <c r="T16" t="str">
        <f>IF(permission[[#This Row],[level-4]]="","",UPPER(permission[[#This Row],[level-4]]))</f>
        <v/>
      </c>
      <c r="U16" t="str">
        <f>IF(permission[[#This Row],[level-5]]="","","_")</f>
        <v/>
      </c>
      <c r="V16" t="str">
        <f>IF(permission[[#This Row],[level-5]]="","",".")</f>
        <v/>
      </c>
      <c r="W16" t="str">
        <f>IF(permission[[#This Row],[level-5]]="","",UPPER(permission[[#This Row],[level-5]]))</f>
        <v/>
      </c>
      <c r="X16" t="str">
        <f>IF(permission[[#This Row],[level-6]]="","","_")</f>
        <v/>
      </c>
      <c r="Y16" t="str">
        <f>IF(permission[[#This Row],[level-6]]="","",".")</f>
        <v/>
      </c>
      <c r="Z16" t="str">
        <f>IF(permission[[#This Row],[level-6]]="","",UPPER(permission[[#This Row],[level-6]]))</f>
        <v/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C49B-E971-4950-A009-0E58893C8A4F}">
  <dimension ref="A1:V16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9" max="9" width="85" customWidth="1"/>
    <col min="10" max="10" width="31.8554687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42</v>
      </c>
      <c r="I1" s="1" t="s">
        <v>7</v>
      </c>
      <c r="J1" t="s">
        <v>38</v>
      </c>
      <c r="K1" t="s">
        <v>10</v>
      </c>
      <c r="L1" t="s">
        <v>9</v>
      </c>
      <c r="M1" t="s">
        <v>12</v>
      </c>
      <c r="N1" t="s">
        <v>14</v>
      </c>
      <c r="O1" t="s">
        <v>15</v>
      </c>
      <c r="P1" t="s">
        <v>17</v>
      </c>
      <c r="Q1" t="s">
        <v>18</v>
      </c>
      <c r="R1" t="s">
        <v>20</v>
      </c>
      <c r="S1" t="s">
        <v>21</v>
      </c>
      <c r="T1" t="s">
        <v>23</v>
      </c>
      <c r="U1" t="s">
        <v>24</v>
      </c>
      <c r="V1" t="s">
        <v>26</v>
      </c>
    </row>
    <row r="2" spans="1:22" x14ac:dyDescent="0.2">
      <c r="A2" t="s">
        <v>39</v>
      </c>
      <c r="B2" t="s">
        <v>40</v>
      </c>
      <c r="C2" t="s">
        <v>41</v>
      </c>
      <c r="H2" t="s">
        <v>40</v>
      </c>
      <c r="I2" t="str">
        <f>"    "&amp;security[[#This Row],[string]]&amp;" = os.environ.get('"&amp;security[[#This Row],[string]]&amp;"', '"&amp;security[[#This Row],[default]]&amp;"')"</f>
        <v xml:space="preserve">    SECURITY_STATIC_FOLDER = os.environ.get('SECURITY_STATIC_FOLDER', 'static')</v>
      </c>
      <c r="J2" t="str">
        <f>UPPER(security[[#This Row],[level-0]])&amp;security[[#This Row],[u-1]]&amp;security[[#This Row],[x-1]]&amp;security[[#This Row],[u-2]]&amp;security[[#This Row],[x-2]]&amp;security[[#This Row],[u-3]]&amp;security[[#This Row],[x-3]]&amp;security[[#This Row],[u-4]]&amp;security[[#This Row],[x-4]]&amp;security[[#This Row],[u-5]]&amp;security[[#This Row],[x-5]]&amp;security[[#This Row],[u-6]]&amp;security[[#This Row],[x-6]]</f>
        <v>SECURITY_STATIC_FOLDER</v>
      </c>
      <c r="K2" t="str">
        <f>IF(security[[#This Row],[level-1]]="","","_")</f>
        <v>_</v>
      </c>
      <c r="L2" t="str">
        <f>IF(security[[#This Row],[level-1]]="","",UPPER(security[[#This Row],[level-1]]))</f>
        <v>STATIC</v>
      </c>
      <c r="M2" t="str">
        <f>IF(security[[#This Row],[level-2]]="","","_")</f>
        <v>_</v>
      </c>
      <c r="N2" t="str">
        <f>IF(security[[#This Row],[level-2]]="","",UPPER(security[[#This Row],[level-2]]))</f>
        <v>FOLDER</v>
      </c>
      <c r="O2" t="str">
        <f>IF(security[[#This Row],[level-3]]="","","_")</f>
        <v/>
      </c>
      <c r="P2" t="str">
        <f>IF(security[[#This Row],[level-3]]="","",UPPER(security[[#This Row],[level-3]]))</f>
        <v/>
      </c>
      <c r="Q2" t="str">
        <f>IF(security[[#This Row],[level-4]]="","","_")</f>
        <v/>
      </c>
      <c r="R2" t="str">
        <f>IF(security[[#This Row],[level-4]]="","",UPPER(security[[#This Row],[level-4]]))</f>
        <v/>
      </c>
      <c r="S2" t="str">
        <f>IF(security[[#This Row],[level-5]]="","","_")</f>
        <v/>
      </c>
      <c r="T2" t="str">
        <f>IF(security[[#This Row],[level-5]]="","",UPPER(security[[#This Row],[level-5]]))</f>
        <v/>
      </c>
      <c r="U2" t="str">
        <f>IF(security[[#This Row],[level-6]]="","","_")</f>
        <v/>
      </c>
      <c r="V2" t="str">
        <f>IF(security[[#This Row],[level-6]]="","",UPPER(security[[#This Row],[level-6]]))</f>
        <v/>
      </c>
    </row>
    <row r="3" spans="1:22" x14ac:dyDescent="0.2">
      <c r="A3" t="s">
        <v>43</v>
      </c>
      <c r="B3" t="s">
        <v>44</v>
      </c>
      <c r="H3" t="s">
        <v>45</v>
      </c>
      <c r="I3" t="str">
        <f>"    "&amp;security[[#This Row],[string]]&amp;" = os.environ.get('"&amp;security[[#This Row],[string]]&amp;"', '"&amp;security[[#This Row],[default]]&amp;"')"</f>
        <v xml:space="preserve">    SECRET_KEY = os.environ.get('SECRET_KEY', 'secrets')</v>
      </c>
      <c r="J3" t="str">
        <f>UPPER(security[[#This Row],[level-0]])&amp;security[[#This Row],[u-1]]&amp;security[[#This Row],[x-1]]&amp;security[[#This Row],[u-2]]&amp;security[[#This Row],[x-2]]&amp;security[[#This Row],[u-3]]&amp;security[[#This Row],[x-3]]&amp;security[[#This Row],[u-4]]&amp;security[[#This Row],[x-4]]&amp;security[[#This Row],[u-5]]&amp;security[[#This Row],[x-5]]&amp;security[[#This Row],[u-6]]&amp;security[[#This Row],[x-6]]</f>
        <v>SECRET_KEY</v>
      </c>
      <c r="K3" t="str">
        <f>IF(security[[#This Row],[level-1]]="","","_")</f>
        <v>_</v>
      </c>
      <c r="L3" t="str">
        <f>IF(security[[#This Row],[level-1]]="","",UPPER(security[[#This Row],[level-1]]))</f>
        <v>KEY</v>
      </c>
      <c r="M3" t="str">
        <f>IF(security[[#This Row],[level-2]]="","","_")</f>
        <v/>
      </c>
      <c r="N3" t="str">
        <f>IF(security[[#This Row],[level-2]]="","",UPPER(security[[#This Row],[level-2]]))</f>
        <v/>
      </c>
      <c r="O3" t="str">
        <f>IF(security[[#This Row],[level-3]]="","","_")</f>
        <v/>
      </c>
      <c r="P3" t="str">
        <f>IF(security[[#This Row],[level-3]]="","",UPPER(security[[#This Row],[level-3]]))</f>
        <v/>
      </c>
      <c r="Q3" t="str">
        <f>IF(security[[#This Row],[level-4]]="","","_")</f>
        <v/>
      </c>
      <c r="R3" t="str">
        <f>IF(security[[#This Row],[level-4]]="","",UPPER(security[[#This Row],[level-4]]))</f>
        <v/>
      </c>
      <c r="S3" t="str">
        <f>IF(security[[#This Row],[level-5]]="","","_")</f>
        <v/>
      </c>
      <c r="T3" t="str">
        <f>IF(security[[#This Row],[level-5]]="","",UPPER(security[[#This Row],[level-5]]))</f>
        <v/>
      </c>
      <c r="U3" t="str">
        <f>IF(security[[#This Row],[level-6]]="","","_")</f>
        <v/>
      </c>
      <c r="V3" t="str">
        <f>IF(security[[#This Row],[level-6]]="","",UPPER(security[[#This Row],[level-6]]))</f>
        <v/>
      </c>
    </row>
    <row r="4" spans="1:22" x14ac:dyDescent="0.2">
      <c r="I4" t="str">
        <f>"    "&amp;security[[#This Row],[string]]&amp;" = os.environ.get('"&amp;security[[#This Row],[string]]&amp;"', '"&amp;security[[#This Row],[default]]&amp;"')"</f>
        <v xml:space="preserve">     = os.environ.get('', '')</v>
      </c>
      <c r="J4" t="str">
        <f>UPPER(security[[#This Row],[level-0]])&amp;security[[#This Row],[u-1]]&amp;security[[#This Row],[x-1]]&amp;security[[#This Row],[u-2]]&amp;security[[#This Row],[x-2]]&amp;security[[#This Row],[u-3]]&amp;security[[#This Row],[x-3]]&amp;security[[#This Row],[u-4]]&amp;security[[#This Row],[x-4]]&amp;security[[#This Row],[u-5]]&amp;security[[#This Row],[x-5]]&amp;security[[#This Row],[u-6]]&amp;security[[#This Row],[x-6]]</f>
        <v/>
      </c>
      <c r="K4" t="str">
        <f>IF(security[[#This Row],[level-1]]="","","_")</f>
        <v/>
      </c>
      <c r="L4" t="str">
        <f>IF(security[[#This Row],[level-1]]="","",UPPER(security[[#This Row],[level-1]]))</f>
        <v/>
      </c>
      <c r="M4" t="str">
        <f>IF(security[[#This Row],[level-2]]="","","_")</f>
        <v/>
      </c>
      <c r="N4" t="str">
        <f>IF(security[[#This Row],[level-2]]="","",UPPER(security[[#This Row],[level-2]]))</f>
        <v/>
      </c>
      <c r="O4" t="str">
        <f>IF(security[[#This Row],[level-3]]="","","_")</f>
        <v/>
      </c>
      <c r="P4" t="str">
        <f>IF(security[[#This Row],[level-3]]="","",UPPER(security[[#This Row],[level-3]]))</f>
        <v/>
      </c>
      <c r="Q4" t="str">
        <f>IF(security[[#This Row],[level-4]]="","","_")</f>
        <v/>
      </c>
      <c r="R4" t="str">
        <f>IF(security[[#This Row],[level-4]]="","",UPPER(security[[#This Row],[level-4]]))</f>
        <v/>
      </c>
      <c r="S4" t="str">
        <f>IF(security[[#This Row],[level-5]]="","","_")</f>
        <v/>
      </c>
      <c r="T4" t="str">
        <f>IF(security[[#This Row],[level-5]]="","",UPPER(security[[#This Row],[level-5]]))</f>
        <v/>
      </c>
      <c r="U4" t="str">
        <f>IF(security[[#This Row],[level-6]]="","","_")</f>
        <v/>
      </c>
      <c r="V4" t="str">
        <f>IF(security[[#This Row],[level-6]]="","",UPPER(security[[#This Row],[level-6]]))</f>
        <v/>
      </c>
    </row>
    <row r="5" spans="1:22" x14ac:dyDescent="0.2">
      <c r="I5" t="str">
        <f>"    "&amp;security[[#This Row],[string]]&amp;" = os.environ.get('"&amp;security[[#This Row],[string]]&amp;"', '"&amp;security[[#This Row],[default]]&amp;"')"</f>
        <v xml:space="preserve">     = os.environ.get('', '')</v>
      </c>
      <c r="J5" t="str">
        <f>UPPER(security[[#This Row],[level-0]])&amp;security[[#This Row],[u-1]]&amp;security[[#This Row],[x-1]]&amp;security[[#This Row],[u-2]]&amp;security[[#This Row],[x-2]]&amp;security[[#This Row],[u-3]]&amp;security[[#This Row],[x-3]]&amp;security[[#This Row],[u-4]]&amp;security[[#This Row],[x-4]]&amp;security[[#This Row],[u-5]]&amp;security[[#This Row],[x-5]]&amp;security[[#This Row],[u-6]]&amp;security[[#This Row],[x-6]]</f>
        <v/>
      </c>
      <c r="K5" t="str">
        <f>IF(security[[#This Row],[level-1]]="","","_")</f>
        <v/>
      </c>
      <c r="L5" t="str">
        <f>IF(security[[#This Row],[level-1]]="","",UPPER(security[[#This Row],[level-1]]))</f>
        <v/>
      </c>
      <c r="M5" t="str">
        <f>IF(security[[#This Row],[level-2]]="","","_")</f>
        <v/>
      </c>
      <c r="N5" t="str">
        <f>IF(security[[#This Row],[level-2]]="","",UPPER(security[[#This Row],[level-2]]))</f>
        <v/>
      </c>
      <c r="O5" t="str">
        <f>IF(security[[#This Row],[level-3]]="","","_")</f>
        <v/>
      </c>
      <c r="P5" t="str">
        <f>IF(security[[#This Row],[level-3]]="","",UPPER(security[[#This Row],[level-3]]))</f>
        <v/>
      </c>
      <c r="Q5" t="str">
        <f>IF(security[[#This Row],[level-4]]="","","_")</f>
        <v/>
      </c>
      <c r="R5" t="str">
        <f>IF(security[[#This Row],[level-4]]="","",UPPER(security[[#This Row],[level-4]]))</f>
        <v/>
      </c>
      <c r="S5" t="str">
        <f>IF(security[[#This Row],[level-5]]="","","_")</f>
        <v/>
      </c>
      <c r="T5" t="str">
        <f>IF(security[[#This Row],[level-5]]="","",UPPER(security[[#This Row],[level-5]]))</f>
        <v/>
      </c>
      <c r="U5" t="str">
        <f>IF(security[[#This Row],[level-6]]="","","_")</f>
        <v/>
      </c>
      <c r="V5" t="str">
        <f>IF(security[[#This Row],[level-6]]="","",UPPER(security[[#This Row],[level-6]]))</f>
        <v/>
      </c>
    </row>
    <row r="6" spans="1:22" x14ac:dyDescent="0.2">
      <c r="I6" t="str">
        <f>"    "&amp;security[[#This Row],[string]]&amp;" = os.environ.get('"&amp;security[[#This Row],[string]]&amp;"', '"&amp;security[[#This Row],[default]]&amp;"')"</f>
        <v xml:space="preserve">     = os.environ.get('', '')</v>
      </c>
      <c r="J6" t="str">
        <f>UPPER(security[[#This Row],[level-0]])&amp;security[[#This Row],[u-1]]&amp;security[[#This Row],[x-1]]&amp;security[[#This Row],[u-2]]&amp;security[[#This Row],[x-2]]&amp;security[[#This Row],[u-3]]&amp;security[[#This Row],[x-3]]&amp;security[[#This Row],[u-4]]&amp;security[[#This Row],[x-4]]&amp;security[[#This Row],[u-5]]&amp;security[[#This Row],[x-5]]&amp;security[[#This Row],[u-6]]&amp;security[[#This Row],[x-6]]</f>
        <v/>
      </c>
      <c r="K6" t="str">
        <f>IF(security[[#This Row],[level-1]]="","","_")</f>
        <v/>
      </c>
      <c r="L6" t="str">
        <f>IF(security[[#This Row],[level-1]]="","",UPPER(security[[#This Row],[level-1]]))</f>
        <v/>
      </c>
      <c r="M6" t="str">
        <f>IF(security[[#This Row],[level-2]]="","","_")</f>
        <v/>
      </c>
      <c r="N6" t="str">
        <f>IF(security[[#This Row],[level-2]]="","",UPPER(security[[#This Row],[level-2]]))</f>
        <v/>
      </c>
      <c r="O6" t="str">
        <f>IF(security[[#This Row],[level-3]]="","","_")</f>
        <v/>
      </c>
      <c r="P6" t="str">
        <f>IF(security[[#This Row],[level-3]]="","",UPPER(security[[#This Row],[level-3]]))</f>
        <v/>
      </c>
      <c r="Q6" t="str">
        <f>IF(security[[#This Row],[level-4]]="","","_")</f>
        <v/>
      </c>
      <c r="R6" t="str">
        <f>IF(security[[#This Row],[level-4]]="","",UPPER(security[[#This Row],[level-4]]))</f>
        <v/>
      </c>
      <c r="S6" t="str">
        <f>IF(security[[#This Row],[level-5]]="","","_")</f>
        <v/>
      </c>
      <c r="T6" t="str">
        <f>IF(security[[#This Row],[level-5]]="","",UPPER(security[[#This Row],[level-5]]))</f>
        <v/>
      </c>
      <c r="U6" t="str">
        <f>IF(security[[#This Row],[level-6]]="","","_")</f>
        <v/>
      </c>
      <c r="V6" t="str">
        <f>IF(security[[#This Row],[level-6]]="","",UPPER(security[[#This Row],[level-6]]))</f>
        <v/>
      </c>
    </row>
    <row r="7" spans="1:22" x14ac:dyDescent="0.2">
      <c r="I7" t="str">
        <f>"    "&amp;security[[#This Row],[string]]&amp;" = os.environ.get('"&amp;security[[#This Row],[string]]&amp;"', '"&amp;security[[#This Row],[default]]&amp;"')"</f>
        <v xml:space="preserve">     = os.environ.get('', '')</v>
      </c>
      <c r="J7" t="str">
        <f>UPPER(security[[#This Row],[level-0]])&amp;security[[#This Row],[u-1]]&amp;security[[#This Row],[x-1]]&amp;security[[#This Row],[u-2]]&amp;security[[#This Row],[x-2]]&amp;security[[#This Row],[u-3]]&amp;security[[#This Row],[x-3]]&amp;security[[#This Row],[u-4]]&amp;security[[#This Row],[x-4]]&amp;security[[#This Row],[u-5]]&amp;security[[#This Row],[x-5]]&amp;security[[#This Row],[u-6]]&amp;security[[#This Row],[x-6]]</f>
        <v/>
      </c>
      <c r="K7" t="str">
        <f>IF(security[[#This Row],[level-1]]="","","_")</f>
        <v/>
      </c>
      <c r="L7" t="str">
        <f>IF(security[[#This Row],[level-1]]="","",UPPER(security[[#This Row],[level-1]]))</f>
        <v/>
      </c>
      <c r="M7" t="str">
        <f>IF(security[[#This Row],[level-2]]="","","_")</f>
        <v/>
      </c>
      <c r="N7" t="str">
        <f>IF(security[[#This Row],[level-2]]="","",UPPER(security[[#This Row],[level-2]]))</f>
        <v/>
      </c>
      <c r="O7" t="str">
        <f>IF(security[[#This Row],[level-3]]="","","_")</f>
        <v/>
      </c>
      <c r="P7" t="str">
        <f>IF(security[[#This Row],[level-3]]="","",UPPER(security[[#This Row],[level-3]]))</f>
        <v/>
      </c>
      <c r="Q7" t="str">
        <f>IF(security[[#This Row],[level-4]]="","","_")</f>
        <v/>
      </c>
      <c r="R7" t="str">
        <f>IF(security[[#This Row],[level-4]]="","",UPPER(security[[#This Row],[level-4]]))</f>
        <v/>
      </c>
      <c r="S7" t="str">
        <f>IF(security[[#This Row],[level-5]]="","","_")</f>
        <v/>
      </c>
      <c r="T7" t="str">
        <f>IF(security[[#This Row],[level-5]]="","",UPPER(security[[#This Row],[level-5]]))</f>
        <v/>
      </c>
      <c r="U7" t="str">
        <f>IF(security[[#This Row],[level-6]]="","","_")</f>
        <v/>
      </c>
      <c r="V7" t="str">
        <f>IF(security[[#This Row],[level-6]]="","",UPPER(security[[#This Row],[level-6]]))</f>
        <v/>
      </c>
    </row>
    <row r="8" spans="1:22" x14ac:dyDescent="0.2">
      <c r="I8" t="str">
        <f>"    "&amp;security[[#This Row],[string]]&amp;" = os.environ.get('"&amp;security[[#This Row],[string]]&amp;"', '"&amp;security[[#This Row],[default]]&amp;"')"</f>
        <v xml:space="preserve">     = os.environ.get('', '')</v>
      </c>
      <c r="J8" t="str">
        <f>UPPER(security[[#This Row],[level-0]])&amp;security[[#This Row],[u-1]]&amp;security[[#This Row],[x-1]]&amp;security[[#This Row],[u-2]]&amp;security[[#This Row],[x-2]]&amp;security[[#This Row],[u-3]]&amp;security[[#This Row],[x-3]]&amp;security[[#This Row],[u-4]]&amp;security[[#This Row],[x-4]]&amp;security[[#This Row],[u-5]]&amp;security[[#This Row],[x-5]]&amp;security[[#This Row],[u-6]]&amp;security[[#This Row],[x-6]]</f>
        <v/>
      </c>
      <c r="K8" t="str">
        <f>IF(security[[#This Row],[level-1]]="","","_")</f>
        <v/>
      </c>
      <c r="L8" t="str">
        <f>IF(security[[#This Row],[level-1]]="","",UPPER(security[[#This Row],[level-1]]))</f>
        <v/>
      </c>
      <c r="M8" t="str">
        <f>IF(security[[#This Row],[level-2]]="","","_")</f>
        <v/>
      </c>
      <c r="N8" t="str">
        <f>IF(security[[#This Row],[level-2]]="","",UPPER(security[[#This Row],[level-2]]))</f>
        <v/>
      </c>
      <c r="O8" t="str">
        <f>IF(security[[#This Row],[level-3]]="","","_")</f>
        <v/>
      </c>
      <c r="P8" t="str">
        <f>IF(security[[#This Row],[level-3]]="","",UPPER(security[[#This Row],[level-3]]))</f>
        <v/>
      </c>
      <c r="Q8" t="str">
        <f>IF(security[[#This Row],[level-4]]="","","_")</f>
        <v/>
      </c>
      <c r="R8" t="str">
        <f>IF(security[[#This Row],[level-4]]="","",UPPER(security[[#This Row],[level-4]]))</f>
        <v/>
      </c>
      <c r="S8" t="str">
        <f>IF(security[[#This Row],[level-5]]="","","_")</f>
        <v/>
      </c>
      <c r="T8" t="str">
        <f>IF(security[[#This Row],[level-5]]="","",UPPER(security[[#This Row],[level-5]]))</f>
        <v/>
      </c>
      <c r="U8" t="str">
        <f>IF(security[[#This Row],[level-6]]="","","_")</f>
        <v/>
      </c>
      <c r="V8" t="str">
        <f>IF(security[[#This Row],[level-6]]="","",UPPER(security[[#This Row],[level-6]]))</f>
        <v/>
      </c>
    </row>
    <row r="9" spans="1:22" x14ac:dyDescent="0.2">
      <c r="I9" t="str">
        <f>"    "&amp;security[[#This Row],[string]]&amp;" = os.environ.get('"&amp;security[[#This Row],[string]]&amp;"', '"&amp;security[[#This Row],[default]]&amp;"')"</f>
        <v xml:space="preserve">     = os.environ.get('', '')</v>
      </c>
      <c r="J9" t="str">
        <f>UPPER(security[[#This Row],[level-0]])&amp;security[[#This Row],[u-1]]&amp;security[[#This Row],[x-1]]&amp;security[[#This Row],[u-2]]&amp;security[[#This Row],[x-2]]&amp;security[[#This Row],[u-3]]&amp;security[[#This Row],[x-3]]&amp;security[[#This Row],[u-4]]&amp;security[[#This Row],[x-4]]&amp;security[[#This Row],[u-5]]&amp;security[[#This Row],[x-5]]&amp;security[[#This Row],[u-6]]&amp;security[[#This Row],[x-6]]</f>
        <v/>
      </c>
      <c r="K9" t="str">
        <f>IF(security[[#This Row],[level-1]]="","","_")</f>
        <v/>
      </c>
      <c r="L9" t="str">
        <f>IF(security[[#This Row],[level-1]]="","",UPPER(security[[#This Row],[level-1]]))</f>
        <v/>
      </c>
      <c r="M9" t="str">
        <f>IF(security[[#This Row],[level-2]]="","","_")</f>
        <v/>
      </c>
      <c r="N9" t="str">
        <f>IF(security[[#This Row],[level-2]]="","",UPPER(security[[#This Row],[level-2]]))</f>
        <v/>
      </c>
      <c r="O9" t="str">
        <f>IF(security[[#This Row],[level-3]]="","","_")</f>
        <v/>
      </c>
      <c r="P9" t="str">
        <f>IF(security[[#This Row],[level-3]]="","",UPPER(security[[#This Row],[level-3]]))</f>
        <v/>
      </c>
      <c r="Q9" t="str">
        <f>IF(security[[#This Row],[level-4]]="","","_")</f>
        <v/>
      </c>
      <c r="R9" t="str">
        <f>IF(security[[#This Row],[level-4]]="","",UPPER(security[[#This Row],[level-4]]))</f>
        <v/>
      </c>
      <c r="S9" t="str">
        <f>IF(security[[#This Row],[level-5]]="","","_")</f>
        <v/>
      </c>
      <c r="T9" t="str">
        <f>IF(security[[#This Row],[level-5]]="","",UPPER(security[[#This Row],[level-5]]))</f>
        <v/>
      </c>
      <c r="U9" t="str">
        <f>IF(security[[#This Row],[level-6]]="","","_")</f>
        <v/>
      </c>
      <c r="V9" t="str">
        <f>IF(security[[#This Row],[level-6]]="","",UPPER(security[[#This Row],[level-6]]))</f>
        <v/>
      </c>
    </row>
    <row r="10" spans="1:22" x14ac:dyDescent="0.2">
      <c r="I10" t="str">
        <f>"    "&amp;security[[#This Row],[string]]&amp;" = os.environ.get('"&amp;security[[#This Row],[string]]&amp;"', '"&amp;security[[#This Row],[default]]&amp;"')"</f>
        <v xml:space="preserve">     = os.environ.get('', '')</v>
      </c>
      <c r="J10" t="str">
        <f>UPPER(security[[#This Row],[level-0]])&amp;security[[#This Row],[u-1]]&amp;security[[#This Row],[x-1]]&amp;security[[#This Row],[u-2]]&amp;security[[#This Row],[x-2]]&amp;security[[#This Row],[u-3]]&amp;security[[#This Row],[x-3]]&amp;security[[#This Row],[u-4]]&amp;security[[#This Row],[x-4]]&amp;security[[#This Row],[u-5]]&amp;security[[#This Row],[x-5]]&amp;security[[#This Row],[u-6]]&amp;security[[#This Row],[x-6]]</f>
        <v/>
      </c>
      <c r="K10" t="str">
        <f>IF(security[[#This Row],[level-1]]="","","_")</f>
        <v/>
      </c>
      <c r="L10" t="str">
        <f>IF(security[[#This Row],[level-1]]="","",UPPER(security[[#This Row],[level-1]]))</f>
        <v/>
      </c>
      <c r="M10" t="str">
        <f>IF(security[[#This Row],[level-2]]="","","_")</f>
        <v/>
      </c>
      <c r="N10" t="str">
        <f>IF(security[[#This Row],[level-2]]="","",UPPER(security[[#This Row],[level-2]]))</f>
        <v/>
      </c>
      <c r="O10" t="str">
        <f>IF(security[[#This Row],[level-3]]="","","_")</f>
        <v/>
      </c>
      <c r="P10" t="str">
        <f>IF(security[[#This Row],[level-3]]="","",UPPER(security[[#This Row],[level-3]]))</f>
        <v/>
      </c>
      <c r="Q10" t="str">
        <f>IF(security[[#This Row],[level-4]]="","","_")</f>
        <v/>
      </c>
      <c r="R10" t="str">
        <f>IF(security[[#This Row],[level-4]]="","",UPPER(security[[#This Row],[level-4]]))</f>
        <v/>
      </c>
      <c r="S10" t="str">
        <f>IF(security[[#This Row],[level-5]]="","","_")</f>
        <v/>
      </c>
      <c r="T10" t="str">
        <f>IF(security[[#This Row],[level-5]]="","",UPPER(security[[#This Row],[level-5]]))</f>
        <v/>
      </c>
      <c r="U10" t="str">
        <f>IF(security[[#This Row],[level-6]]="","","_")</f>
        <v/>
      </c>
      <c r="V10" t="str">
        <f>IF(security[[#This Row],[level-6]]="","",UPPER(security[[#This Row],[level-6]]))</f>
        <v/>
      </c>
    </row>
    <row r="11" spans="1:22" x14ac:dyDescent="0.2">
      <c r="I11" t="str">
        <f>"    "&amp;security[[#This Row],[string]]&amp;" = os.environ.get('"&amp;security[[#This Row],[string]]&amp;"', '"&amp;security[[#This Row],[default]]&amp;"')"</f>
        <v xml:space="preserve">     = os.environ.get('', '')</v>
      </c>
      <c r="J11" t="str">
        <f>UPPER(security[[#This Row],[level-0]])&amp;security[[#This Row],[u-1]]&amp;security[[#This Row],[x-1]]&amp;security[[#This Row],[u-2]]&amp;security[[#This Row],[x-2]]&amp;security[[#This Row],[u-3]]&amp;security[[#This Row],[x-3]]&amp;security[[#This Row],[u-4]]&amp;security[[#This Row],[x-4]]&amp;security[[#This Row],[u-5]]&amp;security[[#This Row],[x-5]]&amp;security[[#This Row],[u-6]]&amp;security[[#This Row],[x-6]]</f>
        <v/>
      </c>
      <c r="K11" t="str">
        <f>IF(security[[#This Row],[level-1]]="","","_")</f>
        <v/>
      </c>
      <c r="L11" t="str">
        <f>IF(security[[#This Row],[level-1]]="","",UPPER(security[[#This Row],[level-1]]))</f>
        <v/>
      </c>
      <c r="M11" t="str">
        <f>IF(security[[#This Row],[level-2]]="","","_")</f>
        <v/>
      </c>
      <c r="N11" t="str">
        <f>IF(security[[#This Row],[level-2]]="","",UPPER(security[[#This Row],[level-2]]))</f>
        <v/>
      </c>
      <c r="O11" t="str">
        <f>IF(security[[#This Row],[level-3]]="","","_")</f>
        <v/>
      </c>
      <c r="P11" t="str">
        <f>IF(security[[#This Row],[level-3]]="","",UPPER(security[[#This Row],[level-3]]))</f>
        <v/>
      </c>
      <c r="Q11" t="str">
        <f>IF(security[[#This Row],[level-4]]="","","_")</f>
        <v/>
      </c>
      <c r="R11" t="str">
        <f>IF(security[[#This Row],[level-4]]="","",UPPER(security[[#This Row],[level-4]]))</f>
        <v/>
      </c>
      <c r="S11" t="str">
        <f>IF(security[[#This Row],[level-5]]="","","_")</f>
        <v/>
      </c>
      <c r="T11" t="str">
        <f>IF(security[[#This Row],[level-5]]="","",UPPER(security[[#This Row],[level-5]]))</f>
        <v/>
      </c>
      <c r="U11" t="str">
        <f>IF(security[[#This Row],[level-6]]="","","_")</f>
        <v/>
      </c>
      <c r="V11" t="str">
        <f>IF(security[[#This Row],[level-6]]="","",UPPER(security[[#This Row],[level-6]]))</f>
        <v/>
      </c>
    </row>
    <row r="12" spans="1:22" x14ac:dyDescent="0.2">
      <c r="I12" t="str">
        <f>"    "&amp;security[[#This Row],[string]]&amp;" = os.environ.get('"&amp;security[[#This Row],[string]]&amp;"', '"&amp;security[[#This Row],[default]]&amp;"')"</f>
        <v xml:space="preserve">     = os.environ.get('', '')</v>
      </c>
      <c r="J12" t="str">
        <f>UPPER(security[[#This Row],[level-0]])&amp;security[[#This Row],[u-1]]&amp;security[[#This Row],[x-1]]&amp;security[[#This Row],[u-2]]&amp;security[[#This Row],[x-2]]&amp;security[[#This Row],[u-3]]&amp;security[[#This Row],[x-3]]&amp;security[[#This Row],[u-4]]&amp;security[[#This Row],[x-4]]&amp;security[[#This Row],[u-5]]&amp;security[[#This Row],[x-5]]&amp;security[[#This Row],[u-6]]&amp;security[[#This Row],[x-6]]</f>
        <v/>
      </c>
      <c r="K12" t="str">
        <f>IF(security[[#This Row],[level-1]]="","","_")</f>
        <v/>
      </c>
      <c r="L12" t="str">
        <f>IF(security[[#This Row],[level-1]]="","",UPPER(security[[#This Row],[level-1]]))</f>
        <v/>
      </c>
      <c r="M12" t="str">
        <f>IF(security[[#This Row],[level-2]]="","","_")</f>
        <v/>
      </c>
      <c r="N12" t="str">
        <f>IF(security[[#This Row],[level-2]]="","",UPPER(security[[#This Row],[level-2]]))</f>
        <v/>
      </c>
      <c r="O12" t="str">
        <f>IF(security[[#This Row],[level-3]]="","","_")</f>
        <v/>
      </c>
      <c r="P12" t="str">
        <f>IF(security[[#This Row],[level-3]]="","",UPPER(security[[#This Row],[level-3]]))</f>
        <v/>
      </c>
      <c r="Q12" t="str">
        <f>IF(security[[#This Row],[level-4]]="","","_")</f>
        <v/>
      </c>
      <c r="R12" t="str">
        <f>IF(security[[#This Row],[level-4]]="","",UPPER(security[[#This Row],[level-4]]))</f>
        <v/>
      </c>
      <c r="S12" t="str">
        <f>IF(security[[#This Row],[level-5]]="","","_")</f>
        <v/>
      </c>
      <c r="T12" t="str">
        <f>IF(security[[#This Row],[level-5]]="","",UPPER(security[[#This Row],[level-5]]))</f>
        <v/>
      </c>
      <c r="U12" t="str">
        <f>IF(security[[#This Row],[level-6]]="","","_")</f>
        <v/>
      </c>
      <c r="V12" t="str">
        <f>IF(security[[#This Row],[level-6]]="","",UPPER(security[[#This Row],[level-6]]))</f>
        <v/>
      </c>
    </row>
    <row r="13" spans="1:22" x14ac:dyDescent="0.2">
      <c r="I13" t="str">
        <f>"    "&amp;security[[#This Row],[string]]&amp;" = os.environ.get('"&amp;security[[#This Row],[string]]&amp;"', '"&amp;security[[#This Row],[default]]&amp;"')"</f>
        <v xml:space="preserve">     = os.environ.get('', '')</v>
      </c>
      <c r="J13" t="str">
        <f>UPPER(security[[#This Row],[level-0]])&amp;security[[#This Row],[u-1]]&amp;security[[#This Row],[x-1]]&amp;security[[#This Row],[u-2]]&amp;security[[#This Row],[x-2]]&amp;security[[#This Row],[u-3]]&amp;security[[#This Row],[x-3]]&amp;security[[#This Row],[u-4]]&amp;security[[#This Row],[x-4]]&amp;security[[#This Row],[u-5]]&amp;security[[#This Row],[x-5]]&amp;security[[#This Row],[u-6]]&amp;security[[#This Row],[x-6]]</f>
        <v/>
      </c>
      <c r="K13" t="str">
        <f>IF(security[[#This Row],[level-1]]="","","_")</f>
        <v/>
      </c>
      <c r="L13" t="str">
        <f>IF(security[[#This Row],[level-1]]="","",UPPER(security[[#This Row],[level-1]]))</f>
        <v/>
      </c>
      <c r="M13" t="str">
        <f>IF(security[[#This Row],[level-2]]="","","_")</f>
        <v/>
      </c>
      <c r="N13" t="str">
        <f>IF(security[[#This Row],[level-2]]="","",UPPER(security[[#This Row],[level-2]]))</f>
        <v/>
      </c>
      <c r="O13" t="str">
        <f>IF(security[[#This Row],[level-3]]="","","_")</f>
        <v/>
      </c>
      <c r="P13" t="str">
        <f>IF(security[[#This Row],[level-3]]="","",UPPER(security[[#This Row],[level-3]]))</f>
        <v/>
      </c>
      <c r="Q13" t="str">
        <f>IF(security[[#This Row],[level-4]]="","","_")</f>
        <v/>
      </c>
      <c r="R13" t="str">
        <f>IF(security[[#This Row],[level-4]]="","",UPPER(security[[#This Row],[level-4]]))</f>
        <v/>
      </c>
      <c r="S13" t="str">
        <f>IF(security[[#This Row],[level-5]]="","","_")</f>
        <v/>
      </c>
      <c r="T13" t="str">
        <f>IF(security[[#This Row],[level-5]]="","",UPPER(security[[#This Row],[level-5]]))</f>
        <v/>
      </c>
      <c r="U13" t="str">
        <f>IF(security[[#This Row],[level-6]]="","","_")</f>
        <v/>
      </c>
      <c r="V13" t="str">
        <f>IF(security[[#This Row],[level-6]]="","",UPPER(security[[#This Row],[level-6]]))</f>
        <v/>
      </c>
    </row>
    <row r="14" spans="1:22" x14ac:dyDescent="0.2">
      <c r="I14" t="str">
        <f>"    "&amp;security[[#This Row],[string]]&amp;" = os.environ.get('"&amp;security[[#This Row],[string]]&amp;"', '"&amp;security[[#This Row],[default]]&amp;"')"</f>
        <v xml:space="preserve">     = os.environ.get('', '')</v>
      </c>
      <c r="J14" t="str">
        <f>UPPER(security[[#This Row],[level-0]])&amp;security[[#This Row],[u-1]]&amp;security[[#This Row],[x-1]]&amp;security[[#This Row],[u-2]]&amp;security[[#This Row],[x-2]]&amp;security[[#This Row],[u-3]]&amp;security[[#This Row],[x-3]]&amp;security[[#This Row],[u-4]]&amp;security[[#This Row],[x-4]]&amp;security[[#This Row],[u-5]]&amp;security[[#This Row],[x-5]]&amp;security[[#This Row],[u-6]]&amp;security[[#This Row],[x-6]]</f>
        <v/>
      </c>
      <c r="K14" t="str">
        <f>IF(security[[#This Row],[level-1]]="","","_")</f>
        <v/>
      </c>
      <c r="L14" t="str">
        <f>IF(security[[#This Row],[level-1]]="","",UPPER(security[[#This Row],[level-1]]))</f>
        <v/>
      </c>
      <c r="M14" t="str">
        <f>IF(security[[#This Row],[level-2]]="","","_")</f>
        <v/>
      </c>
      <c r="N14" t="str">
        <f>IF(security[[#This Row],[level-2]]="","",UPPER(security[[#This Row],[level-2]]))</f>
        <v/>
      </c>
      <c r="O14" t="str">
        <f>IF(security[[#This Row],[level-3]]="","","_")</f>
        <v/>
      </c>
      <c r="P14" t="str">
        <f>IF(security[[#This Row],[level-3]]="","",UPPER(security[[#This Row],[level-3]]))</f>
        <v/>
      </c>
      <c r="Q14" t="str">
        <f>IF(security[[#This Row],[level-4]]="","","_")</f>
        <v/>
      </c>
      <c r="R14" t="str">
        <f>IF(security[[#This Row],[level-4]]="","",UPPER(security[[#This Row],[level-4]]))</f>
        <v/>
      </c>
      <c r="S14" t="str">
        <f>IF(security[[#This Row],[level-5]]="","","_")</f>
        <v/>
      </c>
      <c r="T14" t="str">
        <f>IF(security[[#This Row],[level-5]]="","",UPPER(security[[#This Row],[level-5]]))</f>
        <v/>
      </c>
      <c r="U14" t="str">
        <f>IF(security[[#This Row],[level-6]]="","","_")</f>
        <v/>
      </c>
      <c r="V14" t="str">
        <f>IF(security[[#This Row],[level-6]]="","",UPPER(security[[#This Row],[level-6]]))</f>
        <v/>
      </c>
    </row>
    <row r="15" spans="1:22" x14ac:dyDescent="0.2">
      <c r="I15" t="str">
        <f>"    "&amp;security[[#This Row],[string]]&amp;" = os.environ.get('"&amp;security[[#This Row],[string]]&amp;"', '"&amp;security[[#This Row],[default]]&amp;"')"</f>
        <v xml:space="preserve">     = os.environ.get('', '')</v>
      </c>
      <c r="J15" t="str">
        <f>UPPER(security[[#This Row],[level-0]])&amp;security[[#This Row],[u-1]]&amp;security[[#This Row],[x-1]]&amp;security[[#This Row],[u-2]]&amp;security[[#This Row],[x-2]]&amp;security[[#This Row],[u-3]]&amp;security[[#This Row],[x-3]]&amp;security[[#This Row],[u-4]]&amp;security[[#This Row],[x-4]]&amp;security[[#This Row],[u-5]]&amp;security[[#This Row],[x-5]]&amp;security[[#This Row],[u-6]]&amp;security[[#This Row],[x-6]]</f>
        <v/>
      </c>
      <c r="K15" t="str">
        <f>IF(security[[#This Row],[level-1]]="","","_")</f>
        <v/>
      </c>
      <c r="L15" t="str">
        <f>IF(security[[#This Row],[level-1]]="","",UPPER(security[[#This Row],[level-1]]))</f>
        <v/>
      </c>
      <c r="M15" t="str">
        <f>IF(security[[#This Row],[level-2]]="","","_")</f>
        <v/>
      </c>
      <c r="N15" t="str">
        <f>IF(security[[#This Row],[level-2]]="","",UPPER(security[[#This Row],[level-2]]))</f>
        <v/>
      </c>
      <c r="O15" t="str">
        <f>IF(security[[#This Row],[level-3]]="","","_")</f>
        <v/>
      </c>
      <c r="P15" t="str">
        <f>IF(security[[#This Row],[level-3]]="","",UPPER(security[[#This Row],[level-3]]))</f>
        <v/>
      </c>
      <c r="Q15" t="str">
        <f>IF(security[[#This Row],[level-4]]="","","_")</f>
        <v/>
      </c>
      <c r="R15" t="str">
        <f>IF(security[[#This Row],[level-4]]="","",UPPER(security[[#This Row],[level-4]]))</f>
        <v/>
      </c>
      <c r="S15" t="str">
        <f>IF(security[[#This Row],[level-5]]="","","_")</f>
        <v/>
      </c>
      <c r="T15" t="str">
        <f>IF(security[[#This Row],[level-5]]="","",UPPER(security[[#This Row],[level-5]]))</f>
        <v/>
      </c>
      <c r="U15" t="str">
        <f>IF(security[[#This Row],[level-6]]="","","_")</f>
        <v/>
      </c>
      <c r="V15" t="str">
        <f>IF(security[[#This Row],[level-6]]="","",UPPER(security[[#This Row],[level-6]]))</f>
        <v/>
      </c>
    </row>
    <row r="16" spans="1:22" x14ac:dyDescent="0.2">
      <c r="I16" t="str">
        <f>"    "&amp;security[[#This Row],[string]]&amp;" = os.environ.get('"&amp;security[[#This Row],[string]]&amp;"', '"&amp;security[[#This Row],[default]]&amp;"')"</f>
        <v xml:space="preserve">     = os.environ.get('', '')</v>
      </c>
      <c r="J16" t="str">
        <f>UPPER(security[[#This Row],[level-0]])&amp;security[[#This Row],[u-1]]&amp;security[[#This Row],[x-1]]&amp;security[[#This Row],[u-2]]&amp;security[[#This Row],[x-2]]&amp;security[[#This Row],[u-3]]&amp;security[[#This Row],[x-3]]&amp;security[[#This Row],[u-4]]&amp;security[[#This Row],[x-4]]&amp;security[[#This Row],[u-5]]&amp;security[[#This Row],[x-5]]&amp;security[[#This Row],[u-6]]&amp;security[[#This Row],[x-6]]</f>
        <v/>
      </c>
      <c r="K16" t="str">
        <f>IF(security[[#This Row],[level-1]]="","","_")</f>
        <v/>
      </c>
      <c r="L16" t="str">
        <f>IF(security[[#This Row],[level-1]]="","",UPPER(security[[#This Row],[level-1]]))</f>
        <v/>
      </c>
      <c r="M16" t="str">
        <f>IF(security[[#This Row],[level-2]]="","","_")</f>
        <v/>
      </c>
      <c r="N16" t="str">
        <f>IF(security[[#This Row],[level-2]]="","",UPPER(security[[#This Row],[level-2]]))</f>
        <v/>
      </c>
      <c r="O16" t="str">
        <f>IF(security[[#This Row],[level-3]]="","","_")</f>
        <v/>
      </c>
      <c r="P16" t="str">
        <f>IF(security[[#This Row],[level-3]]="","",UPPER(security[[#This Row],[level-3]]))</f>
        <v/>
      </c>
      <c r="Q16" t="str">
        <f>IF(security[[#This Row],[level-4]]="","","_")</f>
        <v/>
      </c>
      <c r="R16" t="str">
        <f>IF(security[[#This Row],[level-4]]="","",UPPER(security[[#This Row],[level-4]]))</f>
        <v/>
      </c>
      <c r="S16" t="str">
        <f>IF(security[[#This Row],[level-5]]="","","_")</f>
        <v/>
      </c>
      <c r="T16" t="str">
        <f>IF(security[[#This Row],[level-5]]="","",UPPER(security[[#This Row],[level-5]]))</f>
        <v/>
      </c>
      <c r="U16" t="str">
        <f>IF(security[[#This Row],[level-6]]="","","_")</f>
        <v/>
      </c>
      <c r="V16" t="str">
        <f>IF(security[[#This Row],[level-6]]="","",UPPER(security[[#This Row],[level-6]]))</f>
        <v/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</vt:lpstr>
      <vt:lpstr>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Reiner Rübel</dc:creator>
  <cp:lastModifiedBy>Reiner Rübel</cp:lastModifiedBy>
  <dcterms:created xsi:type="dcterms:W3CDTF">2023-10-11T18:01:47Z</dcterms:created>
  <dcterms:modified xsi:type="dcterms:W3CDTF">2023-10-15T12:02:06Z</dcterms:modified>
</cp:coreProperties>
</file>