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6" windowHeight="11160" activeTab="1"/>
  </bookViews>
  <sheets>
    <sheet name="training_dataset" sheetId="1" r:id="rId1"/>
    <sheet name="testing_dataset" sheetId="2" r:id="rId2"/>
  </sheets>
  <definedNames>
    <definedName name="solver_adj" localSheetId="0" hidden="1">training_dataset!$M$5:$M$9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training_dataset!$L$20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/>
  <c r="H3" s="1"/>
  <c r="I3" s="1"/>
  <c r="G4"/>
  <c r="H4" s="1"/>
  <c r="I4" s="1"/>
  <c r="G5"/>
  <c r="H5"/>
  <c r="I5" s="1"/>
  <c r="G6"/>
  <c r="H6" s="1"/>
  <c r="I6" s="1"/>
  <c r="G7"/>
  <c r="H7" s="1"/>
  <c r="I7" s="1"/>
  <c r="G8"/>
  <c r="H8" s="1"/>
  <c r="I8" s="1"/>
  <c r="G9"/>
  <c r="H9"/>
  <c r="I9" s="1"/>
  <c r="G10"/>
  <c r="H10" s="1"/>
  <c r="I10" s="1"/>
  <c r="G11"/>
  <c r="H11" s="1"/>
  <c r="I11" s="1"/>
  <c r="G12"/>
  <c r="H12" s="1"/>
  <c r="I12" s="1"/>
  <c r="G13"/>
  <c r="H13"/>
  <c r="I13" s="1"/>
  <c r="G14"/>
  <c r="H14" s="1"/>
  <c r="I14" s="1"/>
  <c r="G15"/>
  <c r="H15" s="1"/>
  <c r="I15" s="1"/>
  <c r="G16"/>
  <c r="H16" s="1"/>
  <c r="I16" s="1"/>
  <c r="G17"/>
  <c r="H17"/>
  <c r="I17" s="1"/>
  <c r="G18"/>
  <c r="H18" s="1"/>
  <c r="I18" s="1"/>
  <c r="G19"/>
  <c r="H19" s="1"/>
  <c r="I19" s="1"/>
  <c r="G20"/>
  <c r="H20" s="1"/>
  <c r="I20" s="1"/>
  <c r="G21"/>
  <c r="H21"/>
  <c r="I21" s="1"/>
  <c r="G22"/>
  <c r="H22" s="1"/>
  <c r="I22" s="1"/>
  <c r="G23"/>
  <c r="H23" s="1"/>
  <c r="I23" s="1"/>
  <c r="G24"/>
  <c r="H24" s="1"/>
  <c r="I24" s="1"/>
  <c r="G25"/>
  <c r="H25"/>
  <c r="I25" s="1"/>
  <c r="G26"/>
  <c r="H26" s="1"/>
  <c r="I26" s="1"/>
  <c r="G27"/>
  <c r="H27" s="1"/>
  <c r="I27" s="1"/>
  <c r="G28"/>
  <c r="H28" s="1"/>
  <c r="I28" s="1"/>
  <c r="G29"/>
  <c r="H29"/>
  <c r="I29" s="1"/>
  <c r="G30"/>
  <c r="H30" s="1"/>
  <c r="I30" s="1"/>
  <c r="G31"/>
  <c r="H31" s="1"/>
  <c r="I31" s="1"/>
  <c r="G32"/>
  <c r="H32" s="1"/>
  <c r="I32" s="1"/>
  <c r="G33"/>
  <c r="H33"/>
  <c r="I33" s="1"/>
  <c r="G34"/>
  <c r="H34" s="1"/>
  <c r="I34" s="1"/>
  <c r="G35"/>
  <c r="H35" s="1"/>
  <c r="I35" s="1"/>
  <c r="G36"/>
  <c r="H36" s="1"/>
  <c r="I36" s="1"/>
  <c r="G37"/>
  <c r="H37"/>
  <c r="I37" s="1"/>
  <c r="G38"/>
  <c r="H38" s="1"/>
  <c r="I38" s="1"/>
  <c r="G39"/>
  <c r="H39" s="1"/>
  <c r="I39" s="1"/>
  <c r="G40"/>
  <c r="H40" s="1"/>
  <c r="I40" s="1"/>
  <c r="G41"/>
  <c r="H41"/>
  <c r="I41" s="1"/>
  <c r="G42"/>
  <c r="H42" s="1"/>
  <c r="I42" s="1"/>
  <c r="G43"/>
  <c r="H43" s="1"/>
  <c r="I43" s="1"/>
  <c r="G44"/>
  <c r="H44" s="1"/>
  <c r="I44" s="1"/>
  <c r="G45"/>
  <c r="H45"/>
  <c r="I45" s="1"/>
  <c r="G46"/>
  <c r="H46" s="1"/>
  <c r="I46" s="1"/>
  <c r="G47"/>
  <c r="H47" s="1"/>
  <c r="I47" s="1"/>
  <c r="G48"/>
  <c r="H48" s="1"/>
  <c r="I48" s="1"/>
  <c r="H2"/>
  <c r="I2" s="1"/>
  <c r="M16" s="1"/>
  <c r="G2"/>
  <c r="G2" i="1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2"/>
  <c r="L12" l="1"/>
  <c r="L14"/>
  <c r="L13"/>
  <c r="G3" l="1"/>
  <c r="G7"/>
  <c r="G11"/>
  <c r="G15"/>
  <c r="G19"/>
  <c r="G23"/>
  <c r="G27"/>
  <c r="G31"/>
  <c r="G35"/>
  <c r="G39"/>
  <c r="G43"/>
  <c r="G47"/>
  <c r="G51"/>
  <c r="G55"/>
  <c r="G59"/>
  <c r="G63"/>
  <c r="G67"/>
  <c r="G71"/>
  <c r="G75"/>
  <c r="G79"/>
  <c r="G83"/>
  <c r="G87"/>
  <c r="G91"/>
  <c r="G95"/>
  <c r="G99"/>
  <c r="G103"/>
  <c r="G4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5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6"/>
  <c r="G10"/>
  <c r="G26"/>
  <c r="G42"/>
  <c r="G58"/>
  <c r="G74"/>
  <c r="G90"/>
  <c r="G14"/>
  <c r="G30"/>
  <c r="G46"/>
  <c r="G62"/>
  <c r="G78"/>
  <c r="G94"/>
  <c r="G18"/>
  <c r="G34"/>
  <c r="G50"/>
  <c r="G66"/>
  <c r="G82"/>
  <c r="G98"/>
  <c r="G22"/>
  <c r="G38"/>
  <c r="G54"/>
  <c r="G70"/>
  <c r="G86"/>
  <c r="G102"/>
  <c r="K13" l="1"/>
  <c r="J56" s="1"/>
  <c r="K12"/>
  <c r="J26" s="1"/>
  <c r="K14"/>
  <c r="J81" s="1"/>
  <c r="J31" l="1"/>
  <c r="J95"/>
  <c r="J104"/>
  <c r="J90"/>
  <c r="J27"/>
  <c r="J91"/>
  <c r="J52"/>
  <c r="J13"/>
  <c r="J77"/>
  <c r="J46"/>
  <c r="J16"/>
  <c r="J41"/>
  <c r="J94"/>
  <c r="J39"/>
  <c r="J103"/>
  <c r="J25"/>
  <c r="J66"/>
  <c r="J35"/>
  <c r="J99"/>
  <c r="J60"/>
  <c r="J21"/>
  <c r="J85"/>
  <c r="J78"/>
  <c r="J40"/>
  <c r="J49"/>
  <c r="J98"/>
  <c r="J15"/>
  <c r="J79"/>
  <c r="J72"/>
  <c r="J97"/>
  <c r="J11"/>
  <c r="J75"/>
  <c r="J36"/>
  <c r="J100"/>
  <c r="J61"/>
  <c r="J74"/>
  <c r="J54"/>
  <c r="J9"/>
  <c r="J58"/>
  <c r="J23"/>
  <c r="J87"/>
  <c r="J96"/>
  <c r="J30"/>
  <c r="J19"/>
  <c r="J83"/>
  <c r="J44"/>
  <c r="J5"/>
  <c r="J69"/>
  <c r="J14"/>
  <c r="J86"/>
  <c r="J17"/>
  <c r="J62"/>
  <c r="J63"/>
  <c r="J24"/>
  <c r="J65"/>
  <c r="J70"/>
  <c r="J59"/>
  <c r="J20"/>
  <c r="J84"/>
  <c r="J45"/>
  <c r="J10"/>
  <c r="J82"/>
  <c r="J80"/>
  <c r="J6"/>
  <c r="J7"/>
  <c r="J71"/>
  <c r="J64"/>
  <c r="J89"/>
  <c r="J3"/>
  <c r="J67"/>
  <c r="J28"/>
  <c r="J92"/>
  <c r="J53"/>
  <c r="J42"/>
  <c r="J22"/>
  <c r="J88"/>
  <c r="L18"/>
  <c r="J2"/>
  <c r="J47"/>
  <c r="J8"/>
  <c r="J33"/>
  <c r="J34"/>
  <c r="J43"/>
  <c r="J4"/>
  <c r="J68"/>
  <c r="J29"/>
  <c r="J93"/>
  <c r="J18"/>
  <c r="J48"/>
  <c r="J73"/>
  <c r="J38"/>
  <c r="J55"/>
  <c r="J32"/>
  <c r="J57"/>
  <c r="J102"/>
  <c r="J51"/>
  <c r="J12"/>
  <c r="J76"/>
  <c r="J37"/>
  <c r="J101"/>
  <c r="J50"/>
  <c r="M12"/>
  <c r="H2" s="1"/>
  <c r="I2" s="1"/>
  <c r="M13"/>
  <c r="H8" l="1"/>
  <c r="I8" s="1"/>
  <c r="H22"/>
  <c r="I22" s="1"/>
  <c r="H9"/>
  <c r="I9" s="1"/>
  <c r="H10"/>
  <c r="I10" s="1"/>
  <c r="H31"/>
  <c r="I31" s="1"/>
  <c r="H28"/>
  <c r="I28" s="1"/>
  <c r="H21"/>
  <c r="I21" s="1"/>
  <c r="H32"/>
  <c r="I32" s="1"/>
  <c r="H18"/>
  <c r="I18" s="1"/>
  <c r="H17"/>
  <c r="I17" s="1"/>
  <c r="H5"/>
  <c r="I5" s="1"/>
  <c r="H51"/>
  <c r="I51" s="1"/>
  <c r="H16"/>
  <c r="I16" s="1"/>
  <c r="H35"/>
  <c r="I35" s="1"/>
  <c r="H27"/>
  <c r="I27" s="1"/>
  <c r="H12"/>
  <c r="I12" s="1"/>
  <c r="L19"/>
  <c r="L20" s="1"/>
  <c r="H15"/>
  <c r="I15" s="1"/>
  <c r="H33"/>
  <c r="I33" s="1"/>
  <c r="H36"/>
  <c r="I36" s="1"/>
  <c r="H26"/>
  <c r="I26" s="1"/>
  <c r="H23"/>
  <c r="I23" s="1"/>
  <c r="H3"/>
  <c r="I3" s="1"/>
  <c r="H39"/>
  <c r="I39" s="1"/>
  <c r="H79"/>
  <c r="I79" s="1"/>
  <c r="H65"/>
  <c r="I65" s="1"/>
  <c r="H42"/>
  <c r="I42" s="1"/>
  <c r="H49"/>
  <c r="I49" s="1"/>
  <c r="H82"/>
  <c r="I82" s="1"/>
  <c r="H72"/>
  <c r="I72" s="1"/>
  <c r="H94"/>
  <c r="I94" s="1"/>
  <c r="H43"/>
  <c r="I43" s="1"/>
  <c r="H98"/>
  <c r="I98" s="1"/>
  <c r="H69"/>
  <c r="I69" s="1"/>
  <c r="H24"/>
  <c r="I24" s="1"/>
  <c r="H25"/>
  <c r="I25" s="1"/>
  <c r="H6"/>
  <c r="I6" s="1"/>
  <c r="H29"/>
  <c r="I29" s="1"/>
  <c r="H30"/>
  <c r="I30" s="1"/>
  <c r="H7"/>
  <c r="I7" s="1"/>
  <c r="H4"/>
  <c r="I4" s="1"/>
  <c r="H97"/>
  <c r="I97" s="1"/>
  <c r="H64"/>
  <c r="I64" s="1"/>
  <c r="H68"/>
  <c r="I68" s="1"/>
  <c r="H20"/>
  <c r="I20" s="1"/>
  <c r="H80"/>
  <c r="I80" s="1"/>
  <c r="H34"/>
  <c r="I34" s="1"/>
  <c r="H11"/>
  <c r="I11" s="1"/>
  <c r="H101"/>
  <c r="I101" s="1"/>
  <c r="H13"/>
  <c r="I13" s="1"/>
  <c r="H14"/>
  <c r="I14" s="1"/>
  <c r="H60"/>
  <c r="I60" s="1"/>
  <c r="H19"/>
  <c r="I19" s="1"/>
  <c r="H46"/>
  <c r="I46" s="1"/>
  <c r="H54"/>
  <c r="I54" s="1"/>
  <c r="H90"/>
  <c r="I90" s="1"/>
  <c r="H104"/>
  <c r="I104" s="1"/>
  <c r="H47"/>
  <c r="I47" s="1"/>
  <c r="H95"/>
  <c r="I95" s="1"/>
  <c r="H59"/>
  <c r="I59" s="1"/>
  <c r="H45"/>
  <c r="I45" s="1"/>
  <c r="H61"/>
  <c r="I61" s="1"/>
  <c r="H44"/>
  <c r="I44" s="1"/>
  <c r="H76"/>
  <c r="I76" s="1"/>
  <c r="H57"/>
  <c r="I57" s="1"/>
  <c r="H78"/>
  <c r="I78" s="1"/>
  <c r="H53"/>
  <c r="I53" s="1"/>
  <c r="H99"/>
  <c r="I99" s="1"/>
  <c r="H67"/>
  <c r="I67" s="1"/>
  <c r="H88"/>
  <c r="I88" s="1"/>
  <c r="H84"/>
  <c r="I84" s="1"/>
  <c r="H66"/>
  <c r="I66" s="1"/>
  <c r="H71"/>
  <c r="I71" s="1"/>
  <c r="H40"/>
  <c r="I40" s="1"/>
  <c r="H85"/>
  <c r="I85" s="1"/>
  <c r="H74"/>
  <c r="I74" s="1"/>
  <c r="H100"/>
  <c r="I100" s="1"/>
  <c r="H102"/>
  <c r="I102" s="1"/>
  <c r="H96"/>
  <c r="I96" s="1"/>
  <c r="H52"/>
  <c r="I52" s="1"/>
  <c r="H77"/>
  <c r="I77" s="1"/>
  <c r="H103"/>
  <c r="I103" s="1"/>
  <c r="H73"/>
  <c r="I73" s="1"/>
  <c r="H58"/>
  <c r="I58" s="1"/>
  <c r="H92"/>
  <c r="I92" s="1"/>
  <c r="H91"/>
  <c r="I91" s="1"/>
  <c r="H81"/>
  <c r="I81" s="1"/>
  <c r="H93"/>
  <c r="I93" s="1"/>
  <c r="H38"/>
  <c r="I38" s="1"/>
  <c r="H63"/>
  <c r="I63" s="1"/>
  <c r="H89"/>
  <c r="I89" s="1"/>
  <c r="H41"/>
  <c r="I41" s="1"/>
  <c r="H75"/>
  <c r="I75" s="1"/>
  <c r="H56"/>
  <c r="I56" s="1"/>
  <c r="H62"/>
  <c r="I62" s="1"/>
  <c r="H50"/>
  <c r="I50" s="1"/>
  <c r="H37"/>
  <c r="I37" s="1"/>
  <c r="H83"/>
  <c r="I83" s="1"/>
  <c r="H87"/>
  <c r="I87" s="1"/>
  <c r="H70"/>
  <c r="I70" s="1"/>
  <c r="H48"/>
  <c r="I48" s="1"/>
  <c r="H55"/>
  <c r="I55" s="1"/>
  <c r="H86"/>
  <c r="I86" s="1"/>
  <c r="M16" l="1"/>
</calcChain>
</file>

<file path=xl/sharedStrings.xml><?xml version="1.0" encoding="utf-8"?>
<sst xmlns="http://schemas.openxmlformats.org/spreadsheetml/2006/main" count="199" uniqueCount="30">
  <si>
    <t>Iris type</t>
  </si>
  <si>
    <t>x1</t>
  </si>
  <si>
    <t>x2</t>
  </si>
  <si>
    <t>x3</t>
  </si>
  <si>
    <t>x4</t>
  </si>
  <si>
    <t>Iris-setosa</t>
  </si>
  <si>
    <t>Iris-versicolor</t>
  </si>
  <si>
    <t>Iris-virginica</t>
  </si>
  <si>
    <t>y</t>
  </si>
  <si>
    <t>Numerical classification</t>
  </si>
  <si>
    <t>Type classification</t>
  </si>
  <si>
    <t>Difference</t>
  </si>
  <si>
    <t>Obtained-by-LINEST</t>
  </si>
  <si>
    <t>b</t>
  </si>
  <si>
    <t>w1</t>
  </si>
  <si>
    <t>w2</t>
  </si>
  <si>
    <t>w3</t>
  </si>
  <si>
    <t>w4</t>
  </si>
  <si>
    <t>mean</t>
  </si>
  <si>
    <t>sample number</t>
  </si>
  <si>
    <t>cutoff</t>
  </si>
  <si>
    <t>difference=</t>
  </si>
  <si>
    <t>Numerical Classification</t>
  </si>
  <si>
    <t>Type Classification</t>
  </si>
  <si>
    <t>Diff</t>
  </si>
  <si>
    <t>inter-group</t>
  </si>
  <si>
    <t>intra-group</t>
  </si>
  <si>
    <t>inter/intra</t>
  </si>
  <si>
    <t>intra-group variance</t>
  </si>
  <si>
    <t>Solver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</si>
</sst>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104"/>
  <sheetViews>
    <sheetView workbookViewId="0">
      <selection activeCell="M4" sqref="M4:M9"/>
    </sheetView>
  </sheetViews>
  <sheetFormatPr defaultRowHeight="14.4"/>
  <cols>
    <col min="1" max="1" width="13.33203125" bestFit="1" customWidth="1"/>
    <col min="7" max="7" width="22.44140625" bestFit="1" customWidth="1"/>
    <col min="8" max="8" width="17.44140625" bestFit="1" customWidth="1"/>
    <col min="9" max="9" width="10.44140625" bestFit="1" customWidth="1"/>
    <col min="10" max="10" width="17.6640625" bestFit="1" customWidth="1"/>
    <col min="11" max="11" width="11.88671875" customWidth="1"/>
    <col min="12" max="12" width="13.33203125" bestFit="1" customWidth="1"/>
    <col min="13" max="13" width="19" bestFit="1" customWidth="1"/>
    <col min="14" max="14" width="17.554687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t="s">
        <v>9</v>
      </c>
      <c r="H1" t="s">
        <v>10</v>
      </c>
      <c r="I1" t="s">
        <v>11</v>
      </c>
      <c r="J1" t="s">
        <v>28</v>
      </c>
      <c r="K1">
        <v>0</v>
      </c>
      <c r="L1" t="s">
        <v>5</v>
      </c>
    </row>
    <row r="2" spans="1:14">
      <c r="A2" t="s">
        <v>5</v>
      </c>
      <c r="B2">
        <v>4.5999999999999996</v>
      </c>
      <c r="C2">
        <v>3.1</v>
      </c>
      <c r="D2">
        <v>1.5</v>
      </c>
      <c r="E2">
        <v>0.2</v>
      </c>
      <c r="F2">
        <f t="shared" ref="F2:F33" si="0">IF(A2=L$1,K$1,IF(A2=$L$2,K$2,K$3))</f>
        <v>0</v>
      </c>
      <c r="G2" s="4">
        <f t="shared" ref="G2:G33" si="1">M$6*B2+M$7*C2+M$8*D2+M$9*E2+M$5</f>
        <v>-0.54039713066267625</v>
      </c>
      <c r="H2" t="str">
        <f t="shared" ref="H2:H33" si="2">IF(G2&lt;M$12,L$1,IF(G2&lt;M$13,L$2,L$3))</f>
        <v>Iris-setosa</v>
      </c>
      <c r="I2">
        <f>IF(A2=H2,0, 1)</f>
        <v>0</v>
      </c>
      <c r="J2">
        <f>IF(F2=K$1,(G2-K$12)^2,IF(F2=K$2, (G2-K$13)^2,(G2-K$14)^2))</f>
        <v>2.2989551577489942E-2</v>
      </c>
      <c r="K2">
        <v>1</v>
      </c>
      <c r="L2" t="s">
        <v>6</v>
      </c>
    </row>
    <row r="3" spans="1:14">
      <c r="A3" t="s">
        <v>5</v>
      </c>
      <c r="B3">
        <v>4.5999999999999996</v>
      </c>
      <c r="C3">
        <v>3.4</v>
      </c>
      <c r="D3">
        <v>1.4</v>
      </c>
      <c r="E3">
        <v>0.3</v>
      </c>
      <c r="F3">
        <f t="shared" si="0"/>
        <v>0</v>
      </c>
      <c r="G3" s="4">
        <f t="shared" si="1"/>
        <v>-0.60649923352421564</v>
      </c>
      <c r="H3" t="str">
        <f t="shared" si="2"/>
        <v>Iris-setosa</v>
      </c>
      <c r="I3">
        <f t="shared" ref="I3:I66" si="3">IF(A3=H3,0, 1)</f>
        <v>0</v>
      </c>
      <c r="J3">
        <f t="shared" ref="J3:J66" si="4">IF(F3=K$1,(G3-K$12)^2,IF(F3=K$2, (G3-K$13)^2,(G3-K$14)^2))</f>
        <v>7.313833688952753E-3</v>
      </c>
      <c r="K3">
        <v>2</v>
      </c>
      <c r="L3" t="s">
        <v>7</v>
      </c>
    </row>
    <row r="4" spans="1:14">
      <c r="A4" t="s">
        <v>5</v>
      </c>
      <c r="B4">
        <v>4.8</v>
      </c>
      <c r="C4">
        <v>3.4</v>
      </c>
      <c r="D4">
        <v>1.6</v>
      </c>
      <c r="E4">
        <v>0.2</v>
      </c>
      <c r="F4">
        <f t="shared" si="0"/>
        <v>0</v>
      </c>
      <c r="G4" s="4">
        <f t="shared" si="1"/>
        <v>-0.61271967667069949</v>
      </c>
      <c r="H4" t="str">
        <f t="shared" si="2"/>
        <v>Iris-setosa</v>
      </c>
      <c r="I4">
        <f t="shared" si="3"/>
        <v>0</v>
      </c>
      <c r="J4">
        <f t="shared" si="4"/>
        <v>6.2885711290824433E-3</v>
      </c>
      <c r="M4" t="s">
        <v>29</v>
      </c>
      <c r="N4" t="s">
        <v>12</v>
      </c>
    </row>
    <row r="5" spans="1:14">
      <c r="A5" t="s">
        <v>5</v>
      </c>
      <c r="B5">
        <v>5.7</v>
      </c>
      <c r="C5">
        <v>4.4000000000000004</v>
      </c>
      <c r="D5">
        <v>1.5</v>
      </c>
      <c r="E5">
        <v>0.4</v>
      </c>
      <c r="F5">
        <f t="shared" si="0"/>
        <v>0</v>
      </c>
      <c r="G5" s="4">
        <f t="shared" si="1"/>
        <v>-0.96621158582531153</v>
      </c>
      <c r="H5" t="str">
        <f t="shared" si="2"/>
        <v>Iris-setosa</v>
      </c>
      <c r="I5">
        <f t="shared" si="3"/>
        <v>0</v>
      </c>
      <c r="J5">
        <f t="shared" si="4"/>
        <v>7.5180922530775268E-2</v>
      </c>
      <c r="K5" s="2" t="s">
        <v>13</v>
      </c>
      <c r="L5">
        <v>5</v>
      </c>
      <c r="M5">
        <v>0.35469595554191019</v>
      </c>
      <c r="N5">
        <v>0.35469595974037849</v>
      </c>
    </row>
    <row r="6" spans="1:14">
      <c r="A6" t="s">
        <v>5</v>
      </c>
      <c r="B6">
        <v>4.8</v>
      </c>
      <c r="C6">
        <v>3.4</v>
      </c>
      <c r="D6">
        <v>1.9</v>
      </c>
      <c r="E6">
        <v>0.2</v>
      </c>
      <c r="F6">
        <f t="shared" si="0"/>
        <v>0</v>
      </c>
      <c r="G6" s="4">
        <f t="shared" si="1"/>
        <v>-0.48987967317860831</v>
      </c>
      <c r="H6" t="str">
        <f t="shared" si="2"/>
        <v>Iris-setosa</v>
      </c>
      <c r="I6">
        <f t="shared" si="3"/>
        <v>0</v>
      </c>
      <c r="J6">
        <f t="shared" si="4"/>
        <v>4.0860787813811202E-2</v>
      </c>
      <c r="K6" s="2" t="s">
        <v>14</v>
      </c>
      <c r="L6">
        <v>4</v>
      </c>
      <c r="M6">
        <v>-0.17559276759568909</v>
      </c>
      <c r="N6">
        <v>-0.17834689309947746</v>
      </c>
    </row>
    <row r="7" spans="1:14">
      <c r="A7" t="s">
        <v>5</v>
      </c>
      <c r="B7">
        <v>5.2</v>
      </c>
      <c r="C7">
        <v>4.0999999999999996</v>
      </c>
      <c r="D7">
        <v>1.5</v>
      </c>
      <c r="E7">
        <v>0.1</v>
      </c>
      <c r="F7">
        <f t="shared" si="0"/>
        <v>0</v>
      </c>
      <c r="G7" s="4">
        <f t="shared" si="1"/>
        <v>-0.959250217574106</v>
      </c>
      <c r="H7" t="str">
        <f t="shared" si="2"/>
        <v>Iris-setosa</v>
      </c>
      <c r="I7">
        <f t="shared" si="3"/>
        <v>0</v>
      </c>
      <c r="J7">
        <f t="shared" si="4"/>
        <v>7.1411888598363157E-2</v>
      </c>
      <c r="K7" s="2" t="s">
        <v>15</v>
      </c>
      <c r="L7">
        <v>3</v>
      </c>
      <c r="M7">
        <v>-0.26050220106527561</v>
      </c>
      <c r="N7">
        <v>-5.4976297862147153E-3</v>
      </c>
    </row>
    <row r="8" spans="1:14">
      <c r="A8" t="s">
        <v>5</v>
      </c>
      <c r="B8">
        <v>5.0999999999999996</v>
      </c>
      <c r="C8">
        <v>3.8</v>
      </c>
      <c r="D8">
        <v>1.5</v>
      </c>
      <c r="E8">
        <v>0.3</v>
      </c>
      <c r="F8">
        <f t="shared" si="0"/>
        <v>0</v>
      </c>
      <c r="G8" s="4">
        <f t="shared" si="1"/>
        <v>-0.75754982991747299</v>
      </c>
      <c r="H8" t="str">
        <f t="shared" si="2"/>
        <v>Iris-setosa</v>
      </c>
      <c r="I8">
        <f t="shared" si="3"/>
        <v>0</v>
      </c>
      <c r="J8">
        <f t="shared" si="4"/>
        <v>4.2941339433941895E-3</v>
      </c>
      <c r="K8" s="2" t="s">
        <v>16</v>
      </c>
      <c r="L8">
        <v>2</v>
      </c>
      <c r="M8">
        <v>0.40946667830697109</v>
      </c>
      <c r="N8">
        <v>0.26764673376784887</v>
      </c>
    </row>
    <row r="9" spans="1:14">
      <c r="A9" t="s">
        <v>5</v>
      </c>
      <c r="B9">
        <v>5.0999999999999996</v>
      </c>
      <c r="C9">
        <v>3.3</v>
      </c>
      <c r="D9">
        <v>1.7</v>
      </c>
      <c r="E9">
        <v>0.5</v>
      </c>
      <c r="F9">
        <f t="shared" si="0"/>
        <v>0</v>
      </c>
      <c r="G9" s="4">
        <f t="shared" si="1"/>
        <v>-0.43941494314596002</v>
      </c>
      <c r="H9" t="str">
        <f t="shared" si="2"/>
        <v>Iris-setosa</v>
      </c>
      <c r="I9">
        <f t="shared" si="3"/>
        <v>0</v>
      </c>
      <c r="J9">
        <f t="shared" si="4"/>
        <v>6.38094098296835E-2</v>
      </c>
      <c r="K9" s="2" t="s">
        <v>17</v>
      </c>
      <c r="L9">
        <v>1</v>
      </c>
      <c r="M9">
        <v>0.52995225288740577</v>
      </c>
      <c r="N9">
        <v>0.5799219454580764</v>
      </c>
    </row>
    <row r="10" spans="1:14">
      <c r="A10" t="s">
        <v>5</v>
      </c>
      <c r="B10">
        <v>5.4</v>
      </c>
      <c r="C10">
        <v>3.4</v>
      </c>
      <c r="D10">
        <v>1.5</v>
      </c>
      <c r="E10">
        <v>0.4</v>
      </c>
      <c r="F10">
        <f t="shared" si="0"/>
        <v>0</v>
      </c>
      <c r="G10" s="4">
        <f t="shared" si="1"/>
        <v>-0.65303155448132899</v>
      </c>
      <c r="H10" t="str">
        <f t="shared" si="2"/>
        <v>Iris-setosa</v>
      </c>
      <c r="I10">
        <f t="shared" si="3"/>
        <v>0</v>
      </c>
      <c r="J10">
        <f t="shared" si="4"/>
        <v>1.5201135593832661E-3</v>
      </c>
    </row>
    <row r="11" spans="1:14">
      <c r="A11" t="s">
        <v>5</v>
      </c>
      <c r="B11">
        <v>4.9000000000000004</v>
      </c>
      <c r="C11">
        <v>3.1</v>
      </c>
      <c r="D11">
        <v>1.5</v>
      </c>
      <c r="E11">
        <v>0.1</v>
      </c>
      <c r="F11">
        <f t="shared" si="0"/>
        <v>0</v>
      </c>
      <c r="G11" s="4">
        <f t="shared" si="1"/>
        <v>-0.64607018623012347</v>
      </c>
      <c r="H11" t="str">
        <f t="shared" si="2"/>
        <v>Iris-setosa</v>
      </c>
      <c r="I11">
        <f t="shared" si="3"/>
        <v>0</v>
      </c>
      <c r="J11">
        <f t="shared" si="4"/>
        <v>2.1114026811902618E-3</v>
      </c>
      <c r="K11" s="3" t="s">
        <v>18</v>
      </c>
      <c r="L11" s="3" t="s">
        <v>19</v>
      </c>
      <c r="M11" s="3" t="s">
        <v>20</v>
      </c>
    </row>
    <row r="12" spans="1:14">
      <c r="A12" t="s">
        <v>5</v>
      </c>
      <c r="B12">
        <v>4.5999999999999996</v>
      </c>
      <c r="C12">
        <v>3.2</v>
      </c>
      <c r="D12">
        <v>1.4</v>
      </c>
      <c r="E12">
        <v>0.2</v>
      </c>
      <c r="F12">
        <f t="shared" si="0"/>
        <v>0</v>
      </c>
      <c r="G12" s="4">
        <f t="shared" si="1"/>
        <v>-0.60739401859990094</v>
      </c>
      <c r="H12" t="str">
        <f t="shared" si="2"/>
        <v>Iris-setosa</v>
      </c>
      <c r="I12">
        <f t="shared" si="3"/>
        <v>0</v>
      </c>
      <c r="J12">
        <f t="shared" si="4"/>
        <v>7.1615885814768319E-3</v>
      </c>
      <c r="K12">
        <f>AVERAGEIFS(G$2:G$104,F$2:F$104,K1)</f>
        <v>-0.69202018820172584</v>
      </c>
      <c r="L12">
        <f>COUNTIFS(F$2:F$151,K1)</f>
        <v>35</v>
      </c>
      <c r="M12">
        <f>(K12*L12+K13*L13)/(L12+L13)</f>
        <v>0.13776602347465594</v>
      </c>
    </row>
    <row r="13" spans="1:14">
      <c r="A13" t="s">
        <v>5</v>
      </c>
      <c r="B13">
        <v>5.4</v>
      </c>
      <c r="C13">
        <v>3.9</v>
      </c>
      <c r="D13">
        <v>1.7</v>
      </c>
      <c r="E13">
        <v>0.4</v>
      </c>
      <c r="F13">
        <f t="shared" si="0"/>
        <v>0</v>
      </c>
      <c r="G13" s="4">
        <f t="shared" si="1"/>
        <v>-0.70138931935257287</v>
      </c>
      <c r="H13" t="str">
        <f t="shared" si="2"/>
        <v>Iris-setosa</v>
      </c>
      <c r="I13">
        <f t="shared" si="3"/>
        <v>0</v>
      </c>
      <c r="J13">
        <f t="shared" si="4"/>
        <v>8.7780618521772228E-5</v>
      </c>
      <c r="K13">
        <f>AVERAGEIFS(G$2:G$104,F$2:F$104,K2)</f>
        <v>1.01784230858597</v>
      </c>
      <c r="L13">
        <f>COUNTIFS(F$2:F$151,K2)</f>
        <v>33</v>
      </c>
      <c r="M13">
        <f>(K13*L13+K14*L14)/(L13+L14)</f>
        <v>1.4247463506087277</v>
      </c>
    </row>
    <row r="14" spans="1:14">
      <c r="A14" t="s">
        <v>5</v>
      </c>
      <c r="B14">
        <v>4.8</v>
      </c>
      <c r="C14">
        <v>3</v>
      </c>
      <c r="D14">
        <v>1.4</v>
      </c>
      <c r="E14">
        <v>0.1</v>
      </c>
      <c r="F14">
        <f t="shared" si="0"/>
        <v>0</v>
      </c>
      <c r="G14" s="4">
        <f t="shared" si="1"/>
        <v>-0.64340735719472431</v>
      </c>
      <c r="H14" t="str">
        <f t="shared" si="2"/>
        <v>Iris-setosa</v>
      </c>
      <c r="I14">
        <f t="shared" si="3"/>
        <v>0</v>
      </c>
      <c r="J14">
        <f t="shared" si="4"/>
        <v>2.3632073385152896E-3</v>
      </c>
      <c r="K14">
        <f>AVERAGEIFS(G$2:G$104,F$2:F$104,K3)</f>
        <v>1.8083987330873279</v>
      </c>
      <c r="L14">
        <f>COUNTIFS(F$2:F$151,K3)</f>
        <v>35</v>
      </c>
    </row>
    <row r="15" spans="1:14">
      <c r="A15" t="s">
        <v>5</v>
      </c>
      <c r="B15">
        <v>5.0999999999999996</v>
      </c>
      <c r="C15">
        <v>3.5</v>
      </c>
      <c r="D15">
        <v>1.4</v>
      </c>
      <c r="E15">
        <v>0.3</v>
      </c>
      <c r="F15">
        <f t="shared" si="0"/>
        <v>0</v>
      </c>
      <c r="G15" s="4">
        <f t="shared" si="1"/>
        <v>-0.72034583742858738</v>
      </c>
      <c r="H15" t="str">
        <f t="shared" si="2"/>
        <v>Iris-setosa</v>
      </c>
      <c r="I15">
        <f t="shared" si="3"/>
        <v>0</v>
      </c>
      <c r="J15">
        <f t="shared" si="4"/>
        <v>8.0234240412320164E-4</v>
      </c>
    </row>
    <row r="16" spans="1:14">
      <c r="A16" t="s">
        <v>5</v>
      </c>
      <c r="B16">
        <v>5.7</v>
      </c>
      <c r="C16">
        <v>3.8</v>
      </c>
      <c r="D16">
        <v>1.7</v>
      </c>
      <c r="E16">
        <v>0.3</v>
      </c>
      <c r="F16">
        <f t="shared" si="0"/>
        <v>0</v>
      </c>
      <c r="G16" s="4">
        <f t="shared" si="1"/>
        <v>-0.78101215481349229</v>
      </c>
      <c r="H16" t="str">
        <f t="shared" si="2"/>
        <v>Iris-setosa</v>
      </c>
      <c r="I16">
        <f t="shared" si="3"/>
        <v>0</v>
      </c>
      <c r="J16">
        <f t="shared" si="4"/>
        <v>7.9195701214297542E-3</v>
      </c>
      <c r="L16" t="s">
        <v>21</v>
      </c>
      <c r="M16">
        <f>SUM(I2:I104)</f>
        <v>2</v>
      </c>
    </row>
    <row r="17" spans="1:12">
      <c r="A17" t="s">
        <v>5</v>
      </c>
      <c r="B17">
        <v>4.5999999999999996</v>
      </c>
      <c r="C17">
        <v>3.6</v>
      </c>
      <c r="D17">
        <v>1</v>
      </c>
      <c r="E17">
        <v>0.2</v>
      </c>
      <c r="F17">
        <f t="shared" si="0"/>
        <v>0</v>
      </c>
      <c r="G17" s="4">
        <f t="shared" si="1"/>
        <v>-0.87538157034879949</v>
      </c>
      <c r="H17" t="str">
        <f t="shared" si="2"/>
        <v>Iris-setosa</v>
      </c>
      <c r="I17">
        <f t="shared" si="3"/>
        <v>0</v>
      </c>
      <c r="J17">
        <f t="shared" si="4"/>
        <v>3.3621396462885179E-2</v>
      </c>
    </row>
    <row r="18" spans="1:12">
      <c r="A18" t="s">
        <v>5</v>
      </c>
      <c r="B18">
        <v>5.5</v>
      </c>
      <c r="C18">
        <v>4.2</v>
      </c>
      <c r="D18">
        <v>1.4</v>
      </c>
      <c r="E18">
        <v>0.2</v>
      </c>
      <c r="F18">
        <f t="shared" si="0"/>
        <v>0</v>
      </c>
      <c r="G18" s="4">
        <f t="shared" si="1"/>
        <v>-1.0259297105012966</v>
      </c>
      <c r="H18" t="str">
        <f t="shared" si="2"/>
        <v>Iris-setosa</v>
      </c>
      <c r="I18">
        <f t="shared" si="3"/>
        <v>0</v>
      </c>
      <c r="J18">
        <f t="shared" si="4"/>
        <v>0.11149556908232751</v>
      </c>
      <c r="K18" s="2" t="s">
        <v>25</v>
      </c>
      <c r="L18">
        <f>(K12-AVERAGE(K12:K14))^2+(K13-AVERAGE(K12:K14))^2+(K14-AVERAGE(K12:K14))^2</f>
        <v>3.2669013333939132</v>
      </c>
    </row>
    <row r="19" spans="1:12">
      <c r="A19" t="s">
        <v>5</v>
      </c>
      <c r="B19">
        <v>5.0999999999999996</v>
      </c>
      <c r="C19">
        <v>3.8</v>
      </c>
      <c r="D19">
        <v>1.6</v>
      </c>
      <c r="E19">
        <v>0.2</v>
      </c>
      <c r="F19">
        <f t="shared" si="0"/>
        <v>0</v>
      </c>
      <c r="G19" s="4">
        <f t="shared" si="1"/>
        <v>-0.76959838737551634</v>
      </c>
      <c r="H19" t="str">
        <f t="shared" si="2"/>
        <v>Iris-setosa</v>
      </c>
      <c r="I19">
        <f t="shared" si="3"/>
        <v>0</v>
      </c>
      <c r="J19">
        <f t="shared" si="4"/>
        <v>6.0183769870483083E-3</v>
      </c>
      <c r="K19" s="2" t="s">
        <v>26</v>
      </c>
      <c r="L19">
        <f>SUM(J2:J104)</f>
        <v>3.3667475187665272</v>
      </c>
    </row>
    <row r="20" spans="1:12">
      <c r="A20" t="s">
        <v>5</v>
      </c>
      <c r="B20">
        <v>5</v>
      </c>
      <c r="C20">
        <v>3.6</v>
      </c>
      <c r="D20">
        <v>1.4</v>
      </c>
      <c r="E20">
        <v>0.2</v>
      </c>
      <c r="F20">
        <f t="shared" si="0"/>
        <v>0</v>
      </c>
      <c r="G20" s="4">
        <f t="shared" si="1"/>
        <v>-0.78183200606428693</v>
      </c>
      <c r="H20" t="str">
        <f t="shared" si="2"/>
        <v>Iris-setosa</v>
      </c>
      <c r="I20">
        <f t="shared" si="3"/>
        <v>0</v>
      </c>
      <c r="J20">
        <f t="shared" si="4"/>
        <v>8.0661626277778488E-3</v>
      </c>
      <c r="K20" s="2" t="s">
        <v>27</v>
      </c>
      <c r="L20">
        <f>L18/L19</f>
        <v>0.97034342943269036</v>
      </c>
    </row>
    <row r="21" spans="1:12">
      <c r="A21" t="s">
        <v>5</v>
      </c>
      <c r="B21">
        <v>5.4</v>
      </c>
      <c r="C21">
        <v>3.9</v>
      </c>
      <c r="D21">
        <v>1.3</v>
      </c>
      <c r="E21">
        <v>0.4</v>
      </c>
      <c r="F21">
        <f t="shared" si="0"/>
        <v>0</v>
      </c>
      <c r="G21" s="4">
        <f t="shared" si="1"/>
        <v>-0.86517599067536111</v>
      </c>
      <c r="H21" t="str">
        <f t="shared" si="2"/>
        <v>Iris-setosa</v>
      </c>
      <c r="I21">
        <f t="shared" si="3"/>
        <v>0</v>
      </c>
      <c r="J21">
        <f t="shared" si="4"/>
        <v>2.9982931930288594E-2</v>
      </c>
    </row>
    <row r="22" spans="1:12">
      <c r="A22" t="s">
        <v>5</v>
      </c>
      <c r="B22">
        <v>5.2</v>
      </c>
      <c r="C22">
        <v>3.4</v>
      </c>
      <c r="D22">
        <v>1.4</v>
      </c>
      <c r="E22">
        <v>0.2</v>
      </c>
      <c r="F22">
        <f t="shared" si="0"/>
        <v>0</v>
      </c>
      <c r="G22" s="4">
        <f t="shared" si="1"/>
        <v>-0.76485011937036962</v>
      </c>
      <c r="H22" t="str">
        <f t="shared" si="2"/>
        <v>Iris-setosa</v>
      </c>
      <c r="I22">
        <f t="shared" si="3"/>
        <v>0</v>
      </c>
      <c r="J22">
        <f t="shared" si="4"/>
        <v>5.3041988740293909E-3</v>
      </c>
    </row>
    <row r="23" spans="1:12">
      <c r="A23" t="s">
        <v>5</v>
      </c>
      <c r="B23">
        <v>4.8</v>
      </c>
      <c r="C23">
        <v>3</v>
      </c>
      <c r="D23">
        <v>1.4</v>
      </c>
      <c r="E23">
        <v>0.3</v>
      </c>
      <c r="F23">
        <f t="shared" si="0"/>
        <v>0</v>
      </c>
      <c r="G23" s="4">
        <f t="shared" si="1"/>
        <v>-0.53741690661724317</v>
      </c>
      <c r="H23" t="str">
        <f t="shared" si="2"/>
        <v>Iris-setosa</v>
      </c>
      <c r="I23">
        <f t="shared" si="3"/>
        <v>0</v>
      </c>
      <c r="J23">
        <f t="shared" si="4"/>
        <v>2.3902174676690837E-2</v>
      </c>
    </row>
    <row r="24" spans="1:12">
      <c r="A24" t="s">
        <v>5</v>
      </c>
      <c r="B24">
        <v>5.0999999999999996</v>
      </c>
      <c r="C24">
        <v>3.5</v>
      </c>
      <c r="D24">
        <v>1.4</v>
      </c>
      <c r="E24">
        <v>0.2</v>
      </c>
      <c r="F24">
        <f t="shared" si="0"/>
        <v>0</v>
      </c>
      <c r="G24" s="4">
        <f t="shared" si="1"/>
        <v>-0.77334106271732805</v>
      </c>
      <c r="H24" t="str">
        <f t="shared" si="2"/>
        <v>Iris-setosa</v>
      </c>
      <c r="I24">
        <f t="shared" si="3"/>
        <v>0</v>
      </c>
      <c r="J24">
        <f t="shared" si="4"/>
        <v>6.6130846319823215E-3</v>
      </c>
    </row>
    <row r="25" spans="1:12">
      <c r="A25" t="s">
        <v>5</v>
      </c>
      <c r="B25">
        <v>4.9000000000000004</v>
      </c>
      <c r="C25">
        <v>3</v>
      </c>
      <c r="D25">
        <v>1.4</v>
      </c>
      <c r="E25">
        <v>0.2</v>
      </c>
      <c r="F25">
        <f t="shared" si="0"/>
        <v>0</v>
      </c>
      <c r="G25" s="4">
        <f t="shared" si="1"/>
        <v>-0.60797140866555255</v>
      </c>
      <c r="H25" t="str">
        <f t="shared" si="2"/>
        <v>Iris-setosa</v>
      </c>
      <c r="I25">
        <f t="shared" si="3"/>
        <v>0</v>
      </c>
      <c r="J25">
        <f t="shared" si="4"/>
        <v>7.0641973415202621E-3</v>
      </c>
    </row>
    <row r="26" spans="1:12">
      <c r="A26" t="s">
        <v>5</v>
      </c>
      <c r="B26">
        <v>4.4000000000000004</v>
      </c>
      <c r="C26">
        <v>2.9</v>
      </c>
      <c r="D26">
        <v>1.4</v>
      </c>
      <c r="E26">
        <v>0.2</v>
      </c>
      <c r="F26">
        <f t="shared" si="0"/>
        <v>0</v>
      </c>
      <c r="G26" s="4">
        <f t="shared" si="1"/>
        <v>-0.49412480476118031</v>
      </c>
      <c r="H26" t="str">
        <f t="shared" si="2"/>
        <v>Iris-setosa</v>
      </c>
      <c r="I26">
        <f t="shared" si="3"/>
        <v>0</v>
      </c>
      <c r="J26">
        <f t="shared" si="4"/>
        <v>3.9162582787080541E-2</v>
      </c>
    </row>
    <row r="27" spans="1:12">
      <c r="A27" t="s">
        <v>5</v>
      </c>
      <c r="B27">
        <v>5.4</v>
      </c>
      <c r="C27">
        <v>3.4</v>
      </c>
      <c r="D27">
        <v>1.7</v>
      </c>
      <c r="E27">
        <v>0.2</v>
      </c>
      <c r="F27">
        <f t="shared" si="0"/>
        <v>0</v>
      </c>
      <c r="G27" s="4">
        <f t="shared" si="1"/>
        <v>-0.67712866939741589</v>
      </c>
      <c r="H27" t="str">
        <f t="shared" si="2"/>
        <v>Iris-setosa</v>
      </c>
      <c r="I27">
        <f t="shared" si="3"/>
        <v>0</v>
      </c>
      <c r="J27">
        <f t="shared" si="4"/>
        <v>2.2175733229911669E-4</v>
      </c>
    </row>
    <row r="28" spans="1:12">
      <c r="A28" t="s">
        <v>5</v>
      </c>
      <c r="B28">
        <v>5</v>
      </c>
      <c r="C28">
        <v>3.2</v>
      </c>
      <c r="D28">
        <v>1.2</v>
      </c>
      <c r="E28">
        <v>0.2</v>
      </c>
      <c r="F28">
        <f t="shared" si="0"/>
        <v>0</v>
      </c>
      <c r="G28" s="4">
        <f t="shared" si="1"/>
        <v>-0.75952446129957085</v>
      </c>
      <c r="H28" t="str">
        <f t="shared" si="2"/>
        <v>Iris-setosa</v>
      </c>
      <c r="I28">
        <f t="shared" si="3"/>
        <v>0</v>
      </c>
      <c r="J28">
        <f t="shared" si="4"/>
        <v>4.556826886468442E-3</v>
      </c>
    </row>
    <row r="29" spans="1:12">
      <c r="A29" t="s">
        <v>5</v>
      </c>
      <c r="B29">
        <v>4.4000000000000004</v>
      </c>
      <c r="C29">
        <v>3</v>
      </c>
      <c r="D29">
        <v>1.3</v>
      </c>
      <c r="E29">
        <v>0.2</v>
      </c>
      <c r="F29">
        <f t="shared" si="0"/>
        <v>0</v>
      </c>
      <c r="G29" s="4">
        <f t="shared" si="1"/>
        <v>-0.56112169269840506</v>
      </c>
      <c r="H29" t="str">
        <f t="shared" si="2"/>
        <v>Iris-setosa</v>
      </c>
      <c r="I29">
        <f t="shared" si="3"/>
        <v>0</v>
      </c>
      <c r="J29">
        <f t="shared" si="4"/>
        <v>1.713441612503289E-2</v>
      </c>
    </row>
    <row r="30" spans="1:12">
      <c r="A30" t="s">
        <v>5</v>
      </c>
      <c r="B30">
        <v>4.4000000000000004</v>
      </c>
      <c r="C30">
        <v>3.2</v>
      </c>
      <c r="D30">
        <v>1.3</v>
      </c>
      <c r="E30">
        <v>0.2</v>
      </c>
      <c r="F30">
        <f t="shared" si="0"/>
        <v>0</v>
      </c>
      <c r="G30" s="4">
        <f t="shared" si="1"/>
        <v>-0.61322213291146022</v>
      </c>
      <c r="H30" t="str">
        <f t="shared" si="2"/>
        <v>Iris-setosa</v>
      </c>
      <c r="I30">
        <f t="shared" si="3"/>
        <v>0</v>
      </c>
      <c r="J30">
        <f t="shared" si="4"/>
        <v>6.209133517527758E-3</v>
      </c>
    </row>
    <row r="31" spans="1:12">
      <c r="A31" t="s">
        <v>5</v>
      </c>
      <c r="B31">
        <v>5.3</v>
      </c>
      <c r="C31">
        <v>3.7</v>
      </c>
      <c r="D31">
        <v>1.5</v>
      </c>
      <c r="E31">
        <v>0.2</v>
      </c>
      <c r="F31">
        <f t="shared" si="0"/>
        <v>0</v>
      </c>
      <c r="G31" s="4">
        <f t="shared" si="1"/>
        <v>-0.81961338861882416</v>
      </c>
      <c r="H31" t="str">
        <f t="shared" si="2"/>
        <v>Iris-setosa</v>
      </c>
      <c r="I31">
        <f t="shared" si="3"/>
        <v>0</v>
      </c>
      <c r="J31">
        <f t="shared" si="4"/>
        <v>1.628002479267782E-2</v>
      </c>
    </row>
    <row r="32" spans="1:12">
      <c r="A32" t="s">
        <v>5</v>
      </c>
      <c r="B32">
        <v>4.7</v>
      </c>
      <c r="C32">
        <v>3.2</v>
      </c>
      <c r="D32">
        <v>1.3</v>
      </c>
      <c r="E32">
        <v>0.2</v>
      </c>
      <c r="F32">
        <f t="shared" si="0"/>
        <v>0</v>
      </c>
      <c r="G32" s="4">
        <f t="shared" si="1"/>
        <v>-0.66589996319016698</v>
      </c>
      <c r="H32" t="str">
        <f t="shared" si="2"/>
        <v>Iris-setosa</v>
      </c>
      <c r="I32">
        <f t="shared" si="3"/>
        <v>0</v>
      </c>
      <c r="J32">
        <f t="shared" si="4"/>
        <v>6.8226615465446518E-4</v>
      </c>
    </row>
    <row r="33" spans="1:10">
      <c r="A33" t="s">
        <v>5</v>
      </c>
      <c r="B33">
        <v>5</v>
      </c>
      <c r="C33">
        <v>3.4</v>
      </c>
      <c r="D33">
        <v>1.6</v>
      </c>
      <c r="E33">
        <v>0.4</v>
      </c>
      <c r="F33">
        <f t="shared" si="0"/>
        <v>0</v>
      </c>
      <c r="G33" s="4">
        <f t="shared" si="1"/>
        <v>-0.5418477796123562</v>
      </c>
      <c r="H33" t="str">
        <f t="shared" si="2"/>
        <v>Iris-setosa</v>
      </c>
      <c r="I33">
        <f t="shared" si="3"/>
        <v>0</v>
      </c>
      <c r="J33">
        <f t="shared" si="4"/>
        <v>2.2551752301532581E-2</v>
      </c>
    </row>
    <row r="34" spans="1:10">
      <c r="A34" t="s">
        <v>5</v>
      </c>
      <c r="B34">
        <v>4.7</v>
      </c>
      <c r="C34">
        <v>3.2</v>
      </c>
      <c r="D34">
        <v>1.6</v>
      </c>
      <c r="E34">
        <v>0.2</v>
      </c>
      <c r="F34">
        <f t="shared" ref="F34:F65" si="5">IF(A34=L$1,K$1,IF(A34=$L$2,K$2,K$3))</f>
        <v>0</v>
      </c>
      <c r="G34" s="4">
        <f t="shared" ref="G34:G65" si="6">M$6*B34+M$7*C34+M$8*D34+M$9*E34+M$5</f>
        <v>-0.54305995969807563</v>
      </c>
      <c r="H34" t="str">
        <f t="shared" ref="H34:H65" si="7">IF(G34&lt;M$12,L$1,IF(G34&lt;M$13,L$2,L$3))</f>
        <v>Iris-setosa</v>
      </c>
      <c r="I34">
        <f t="shared" si="3"/>
        <v>0</v>
      </c>
      <c r="J34">
        <f t="shared" si="4"/>
        <v>2.2189149675859682E-2</v>
      </c>
    </row>
    <row r="35" spans="1:10">
      <c r="A35" t="s">
        <v>5</v>
      </c>
      <c r="B35">
        <v>4.8</v>
      </c>
      <c r="C35">
        <v>3.1</v>
      </c>
      <c r="D35">
        <v>1.6</v>
      </c>
      <c r="E35">
        <v>0.2</v>
      </c>
      <c r="F35">
        <f t="shared" si="5"/>
        <v>0</v>
      </c>
      <c r="G35" s="4">
        <f t="shared" si="6"/>
        <v>-0.53456901635111675</v>
      </c>
      <c r="H35" t="str">
        <f t="shared" si="7"/>
        <v>Iris-setosa</v>
      </c>
      <c r="I35">
        <f t="shared" si="3"/>
        <v>0</v>
      </c>
      <c r="J35">
        <f t="shared" si="4"/>
        <v>2.4790871517130036E-2</v>
      </c>
    </row>
    <row r="36" spans="1:10">
      <c r="A36" t="s">
        <v>5</v>
      </c>
      <c r="B36">
        <v>5.5</v>
      </c>
      <c r="C36">
        <v>3.5</v>
      </c>
      <c r="D36">
        <v>1.3</v>
      </c>
      <c r="E36">
        <v>0.2</v>
      </c>
      <c r="F36">
        <f t="shared" si="5"/>
        <v>0</v>
      </c>
      <c r="G36" s="4">
        <f t="shared" si="6"/>
        <v>-0.88452483758630085</v>
      </c>
      <c r="H36" t="str">
        <f t="shared" si="7"/>
        <v>Iris-setosa</v>
      </c>
      <c r="I36">
        <f t="shared" si="3"/>
        <v>0</v>
      </c>
      <c r="J36">
        <f t="shared" si="4"/>
        <v>3.7058040034678157E-2</v>
      </c>
    </row>
    <row r="37" spans="1:10">
      <c r="A37" t="s">
        <v>6</v>
      </c>
      <c r="B37">
        <v>6.5</v>
      </c>
      <c r="C37">
        <v>2.8</v>
      </c>
      <c r="D37">
        <v>4.5999999999999996</v>
      </c>
      <c r="E37">
        <v>1.5</v>
      </c>
      <c r="F37">
        <f t="shared" si="5"/>
        <v>1</v>
      </c>
      <c r="G37" s="4">
        <f t="shared" si="6"/>
        <v>1.162411902730335</v>
      </c>
      <c r="H37" t="str">
        <f t="shared" si="7"/>
        <v>Iris-versicolor</v>
      </c>
      <c r="I37">
        <f t="shared" si="3"/>
        <v>0</v>
      </c>
      <c r="J37">
        <f t="shared" si="4"/>
        <v>2.0900367551066411E-2</v>
      </c>
    </row>
    <row r="38" spans="1:10">
      <c r="A38" t="s">
        <v>6</v>
      </c>
      <c r="B38">
        <v>6.7</v>
      </c>
      <c r="C38">
        <v>3.1</v>
      </c>
      <c r="D38">
        <v>4.4000000000000004</v>
      </c>
      <c r="E38">
        <v>1.4</v>
      </c>
      <c r="F38">
        <f t="shared" si="5"/>
        <v>1</v>
      </c>
      <c r="G38" s="4">
        <f t="shared" si="6"/>
        <v>0.91425412794147976</v>
      </c>
      <c r="H38" t="str">
        <f t="shared" si="7"/>
        <v>Iris-versicolor</v>
      </c>
      <c r="I38">
        <f t="shared" si="3"/>
        <v>0</v>
      </c>
      <c r="J38">
        <f t="shared" si="4"/>
        <v>1.0730511169235549E-2</v>
      </c>
    </row>
    <row r="39" spans="1:10">
      <c r="A39" t="s">
        <v>6</v>
      </c>
      <c r="B39">
        <v>6.4</v>
      </c>
      <c r="C39">
        <v>2.9</v>
      </c>
      <c r="D39">
        <v>4.3</v>
      </c>
      <c r="E39">
        <v>1.3</v>
      </c>
      <c r="F39">
        <f t="shared" si="5"/>
        <v>1</v>
      </c>
      <c r="G39" s="4">
        <f t="shared" si="6"/>
        <v>0.92509050531380388</v>
      </c>
      <c r="H39" t="str">
        <f t="shared" si="7"/>
        <v>Iris-versicolor</v>
      </c>
      <c r="I39">
        <f t="shared" si="3"/>
        <v>0</v>
      </c>
      <c r="J39">
        <f t="shared" si="4"/>
        <v>8.6028970102386103E-3</v>
      </c>
    </row>
    <row r="40" spans="1:10">
      <c r="A40" t="s">
        <v>6</v>
      </c>
      <c r="B40">
        <v>6.3</v>
      </c>
      <c r="C40">
        <v>2.2999999999999998</v>
      </c>
      <c r="D40">
        <v>4.4000000000000004</v>
      </c>
      <c r="E40">
        <v>1.3</v>
      </c>
      <c r="F40">
        <f t="shared" si="5"/>
        <v>1</v>
      </c>
      <c r="G40" s="4">
        <f t="shared" si="6"/>
        <v>1.1398977705432356</v>
      </c>
      <c r="H40" t="str">
        <f t="shared" si="7"/>
        <v>Iris-versicolor</v>
      </c>
      <c r="I40">
        <f t="shared" si="3"/>
        <v>0</v>
      </c>
      <c r="J40">
        <f t="shared" si="4"/>
        <v>1.4897535793601504E-2</v>
      </c>
    </row>
    <row r="41" spans="1:10">
      <c r="A41" t="s">
        <v>6</v>
      </c>
      <c r="B41">
        <v>6.1</v>
      </c>
      <c r="C41">
        <v>3</v>
      </c>
      <c r="D41">
        <v>4.5999999999999996</v>
      </c>
      <c r="E41">
        <v>1.4</v>
      </c>
      <c r="F41">
        <f t="shared" si="5"/>
        <v>1</v>
      </c>
      <c r="G41" s="4">
        <f t="shared" si="6"/>
        <v>1.1275533442668146</v>
      </c>
      <c r="H41" t="str">
        <f t="shared" si="7"/>
        <v>Iris-versicolor</v>
      </c>
      <c r="I41">
        <f t="shared" si="3"/>
        <v>0</v>
      </c>
      <c r="J41">
        <f t="shared" si="4"/>
        <v>1.2036511350163561E-2</v>
      </c>
    </row>
    <row r="42" spans="1:10">
      <c r="A42" t="s">
        <v>6</v>
      </c>
      <c r="B42">
        <v>6.4</v>
      </c>
      <c r="C42">
        <v>3.2</v>
      </c>
      <c r="D42">
        <v>4.5</v>
      </c>
      <c r="E42">
        <v>1.5</v>
      </c>
      <c r="F42">
        <f t="shared" si="5"/>
        <v>1</v>
      </c>
      <c r="G42" s="4">
        <f t="shared" si="6"/>
        <v>1.0348236312330965</v>
      </c>
      <c r="H42" t="str">
        <f t="shared" si="7"/>
        <v>Iris-versicolor</v>
      </c>
      <c r="I42">
        <f t="shared" si="3"/>
        <v>0</v>
      </c>
      <c r="J42">
        <f t="shared" si="4"/>
        <v>2.8836531884581082E-4</v>
      </c>
    </row>
    <row r="43" spans="1:10">
      <c r="A43" t="s">
        <v>6</v>
      </c>
      <c r="B43">
        <v>5.8</v>
      </c>
      <c r="C43">
        <v>2.7</v>
      </c>
      <c r="D43">
        <v>4.0999999999999996</v>
      </c>
      <c r="E43">
        <v>1</v>
      </c>
      <c r="F43">
        <f t="shared" si="5"/>
        <v>1</v>
      </c>
      <c r="G43" s="4">
        <f t="shared" si="6"/>
        <v>0.8416675945566563</v>
      </c>
      <c r="H43" t="str">
        <f t="shared" si="7"/>
        <v>Iris-versicolor</v>
      </c>
      <c r="I43">
        <f t="shared" si="3"/>
        <v>0</v>
      </c>
      <c r="J43">
        <f t="shared" si="4"/>
        <v>3.1037529863310473E-2</v>
      </c>
    </row>
    <row r="44" spans="1:10">
      <c r="A44" t="s">
        <v>6</v>
      </c>
      <c r="B44">
        <v>5.5</v>
      </c>
      <c r="C44">
        <v>2.6</v>
      </c>
      <c r="D44">
        <v>4.4000000000000004</v>
      </c>
      <c r="E44">
        <v>1.2</v>
      </c>
      <c r="F44">
        <f t="shared" si="5"/>
        <v>1</v>
      </c>
      <c r="G44" s="4">
        <f t="shared" si="6"/>
        <v>1.1492260990114636</v>
      </c>
      <c r="H44" t="str">
        <f t="shared" si="7"/>
        <v>Iris-versicolor</v>
      </c>
      <c r="I44">
        <f t="shared" si="3"/>
        <v>0</v>
      </c>
      <c r="J44">
        <f t="shared" si="4"/>
        <v>1.7261700386570007E-2</v>
      </c>
    </row>
    <row r="45" spans="1:10">
      <c r="A45" t="s">
        <v>6</v>
      </c>
      <c r="B45">
        <v>5.0999999999999996</v>
      </c>
      <c r="C45">
        <v>2.5</v>
      </c>
      <c r="D45">
        <v>3</v>
      </c>
      <c r="E45">
        <v>1.1000000000000001</v>
      </c>
      <c r="F45">
        <f t="shared" si="5"/>
        <v>1</v>
      </c>
      <c r="G45" s="4">
        <f t="shared" si="6"/>
        <v>0.61926485123776653</v>
      </c>
      <c r="H45" t="str">
        <f t="shared" si="7"/>
        <v>Iris-versicolor</v>
      </c>
      <c r="I45">
        <f t="shared" si="3"/>
        <v>0</v>
      </c>
      <c r="J45">
        <f t="shared" si="4"/>
        <v>0.15886398950615896</v>
      </c>
    </row>
    <row r="46" spans="1:10">
      <c r="A46" t="s">
        <v>6</v>
      </c>
      <c r="B46">
        <v>6.9</v>
      </c>
      <c r="C46">
        <v>3.1</v>
      </c>
      <c r="D46">
        <v>4.9000000000000004</v>
      </c>
      <c r="E46">
        <v>1.5</v>
      </c>
      <c r="F46">
        <f t="shared" si="5"/>
        <v>1</v>
      </c>
      <c r="G46" s="4">
        <f t="shared" si="6"/>
        <v>1.1368641388645679</v>
      </c>
      <c r="H46" t="str">
        <f t="shared" si="7"/>
        <v>Iris-versicolor</v>
      </c>
      <c r="I46">
        <f t="shared" si="3"/>
        <v>0</v>
      </c>
      <c r="J46">
        <f t="shared" si="4"/>
        <v>1.4166196082867368E-2</v>
      </c>
    </row>
    <row r="47" spans="1:10">
      <c r="A47" t="s">
        <v>6</v>
      </c>
      <c r="B47">
        <v>5</v>
      </c>
      <c r="C47">
        <v>2</v>
      </c>
      <c r="D47">
        <v>3.5</v>
      </c>
      <c r="E47">
        <v>1</v>
      </c>
      <c r="F47">
        <f t="shared" si="5"/>
        <v>1</v>
      </c>
      <c r="G47" s="4">
        <f t="shared" si="6"/>
        <v>0.91881334239471801</v>
      </c>
      <c r="H47" t="str">
        <f t="shared" si="7"/>
        <v>Iris-versicolor</v>
      </c>
      <c r="I47">
        <f t="shared" si="3"/>
        <v>0</v>
      </c>
      <c r="J47">
        <f t="shared" si="4"/>
        <v>9.806736144908134E-3</v>
      </c>
    </row>
    <row r="48" spans="1:10">
      <c r="A48" t="s">
        <v>6</v>
      </c>
      <c r="B48">
        <v>6.2</v>
      </c>
      <c r="C48">
        <v>2.2000000000000002</v>
      </c>
      <c r="D48">
        <v>4.5</v>
      </c>
      <c r="E48">
        <v>1.5</v>
      </c>
      <c r="F48">
        <f t="shared" si="5"/>
        <v>1</v>
      </c>
      <c r="G48" s="4">
        <f t="shared" si="6"/>
        <v>1.3304443858175099</v>
      </c>
      <c r="H48" t="str">
        <f t="shared" si="7"/>
        <v>Iris-versicolor</v>
      </c>
      <c r="I48">
        <f t="shared" si="3"/>
        <v>0</v>
      </c>
      <c r="J48">
        <f t="shared" si="4"/>
        <v>9.7720058689473616E-2</v>
      </c>
    </row>
    <row r="49" spans="1:10">
      <c r="A49" t="s">
        <v>6</v>
      </c>
      <c r="B49">
        <v>6.1</v>
      </c>
      <c r="C49">
        <v>2.8</v>
      </c>
      <c r="D49">
        <v>4</v>
      </c>
      <c r="E49">
        <v>1.3</v>
      </c>
      <c r="F49">
        <f t="shared" si="5"/>
        <v>1</v>
      </c>
      <c r="G49" s="4">
        <f t="shared" si="6"/>
        <v>0.8809785522069471</v>
      </c>
      <c r="H49" t="str">
        <f t="shared" si="7"/>
        <v>Iris-versicolor</v>
      </c>
      <c r="I49">
        <f t="shared" si="3"/>
        <v>0</v>
      </c>
      <c r="J49">
        <f t="shared" si="4"/>
        <v>1.8731687810176537E-2</v>
      </c>
    </row>
    <row r="50" spans="1:10">
      <c r="A50" t="s">
        <v>6</v>
      </c>
      <c r="B50">
        <v>5.4</v>
      </c>
      <c r="C50">
        <v>3</v>
      </c>
      <c r="D50">
        <v>4.5</v>
      </c>
      <c r="E50">
        <v>1.5</v>
      </c>
      <c r="F50">
        <f t="shared" si="5"/>
        <v>1</v>
      </c>
      <c r="G50" s="4">
        <f t="shared" si="6"/>
        <v>1.2625168390418406</v>
      </c>
      <c r="H50" t="str">
        <f t="shared" si="7"/>
        <v>Iris-versicolor</v>
      </c>
      <c r="I50">
        <f t="shared" si="3"/>
        <v>0</v>
      </c>
      <c r="J50">
        <f t="shared" si="4"/>
        <v>5.9865625853800758E-2</v>
      </c>
    </row>
    <row r="51" spans="1:10">
      <c r="A51" t="s">
        <v>6</v>
      </c>
      <c r="B51">
        <v>7</v>
      </c>
      <c r="C51">
        <v>3.2</v>
      </c>
      <c r="D51">
        <v>4.7</v>
      </c>
      <c r="E51">
        <v>1.4</v>
      </c>
      <c r="F51">
        <f t="shared" si="5"/>
        <v>1</v>
      </c>
      <c r="G51" s="4">
        <f t="shared" si="6"/>
        <v>0.95836608104833676</v>
      </c>
      <c r="H51" t="str">
        <f t="shared" si="7"/>
        <v>Iris-versicolor</v>
      </c>
      <c r="I51">
        <f t="shared" si="3"/>
        <v>0</v>
      </c>
      <c r="J51">
        <f t="shared" si="4"/>
        <v>3.5374216421083255E-3</v>
      </c>
    </row>
    <row r="52" spans="1:10">
      <c r="A52" t="s">
        <v>6</v>
      </c>
      <c r="B52">
        <v>4.9000000000000004</v>
      </c>
      <c r="C52">
        <v>2.4</v>
      </c>
      <c r="D52">
        <v>3.3</v>
      </c>
      <c r="E52">
        <v>1</v>
      </c>
      <c r="F52">
        <f t="shared" si="5"/>
        <v>1</v>
      </c>
      <c r="G52" s="4">
        <f t="shared" si="6"/>
        <v>0.7502784030667824</v>
      </c>
      <c r="H52" t="str">
        <f t="shared" si="7"/>
        <v>Iris-versicolor</v>
      </c>
      <c r="I52">
        <f t="shared" si="3"/>
        <v>0</v>
      </c>
      <c r="J52">
        <f t="shared" si="4"/>
        <v>7.1590443536680759E-2</v>
      </c>
    </row>
    <row r="53" spans="1:10">
      <c r="A53" t="s">
        <v>6</v>
      </c>
      <c r="B53">
        <v>5.6</v>
      </c>
      <c r="C53">
        <v>2.9</v>
      </c>
      <c r="D53">
        <v>3.6</v>
      </c>
      <c r="E53">
        <v>1.3</v>
      </c>
      <c r="F53">
        <f t="shared" si="5"/>
        <v>1</v>
      </c>
      <c r="G53" s="4">
        <f t="shared" si="6"/>
        <v>0.77893804457547544</v>
      </c>
      <c r="H53" t="str">
        <f t="shared" si="7"/>
        <v>Iris-versicolor</v>
      </c>
      <c r="I53">
        <f t="shared" si="3"/>
        <v>0</v>
      </c>
      <c r="J53">
        <f t="shared" si="4"/>
        <v>5.7075247362396095E-2</v>
      </c>
    </row>
    <row r="54" spans="1:10">
      <c r="A54" t="s">
        <v>6</v>
      </c>
      <c r="B54">
        <v>6.8</v>
      </c>
      <c r="C54">
        <v>2.8</v>
      </c>
      <c r="D54">
        <v>4.8</v>
      </c>
      <c r="E54">
        <v>1.4</v>
      </c>
      <c r="F54">
        <f t="shared" si="5"/>
        <v>1</v>
      </c>
      <c r="G54" s="4">
        <f t="shared" si="6"/>
        <v>1.1386321828242818</v>
      </c>
      <c r="H54" t="str">
        <f t="shared" si="7"/>
        <v>Iris-versicolor</v>
      </c>
      <c r="I54">
        <f t="shared" si="3"/>
        <v>0</v>
      </c>
      <c r="J54">
        <f t="shared" si="4"/>
        <v>1.4590193718507175E-2</v>
      </c>
    </row>
    <row r="55" spans="1:10">
      <c r="A55" t="s">
        <v>6</v>
      </c>
      <c r="B55">
        <v>6</v>
      </c>
      <c r="C55">
        <v>2.7</v>
      </c>
      <c r="D55">
        <v>5.0999999999999996</v>
      </c>
      <c r="E55">
        <v>1.6</v>
      </c>
      <c r="F55">
        <f t="shared" si="5"/>
        <v>1</v>
      </c>
      <c r="G55" s="4">
        <f t="shared" si="6"/>
        <v>1.5339870710769334</v>
      </c>
      <c r="H55" t="str">
        <f t="shared" si="7"/>
        <v>Iris-virginica</v>
      </c>
      <c r="I55">
        <f t="shared" si="3"/>
        <v>1</v>
      </c>
      <c r="J55">
        <f t="shared" si="4"/>
        <v>0.26640541584685301</v>
      </c>
    </row>
    <row r="56" spans="1:10">
      <c r="A56" t="s">
        <v>6</v>
      </c>
      <c r="B56">
        <v>6</v>
      </c>
      <c r="C56">
        <v>3.4</v>
      </c>
      <c r="D56">
        <v>4.5</v>
      </c>
      <c r="E56">
        <v>1.6</v>
      </c>
      <c r="F56">
        <f t="shared" si="5"/>
        <v>1</v>
      </c>
      <c r="G56" s="4">
        <f t="shared" si="6"/>
        <v>1.1059555233470579</v>
      </c>
      <c r="H56" t="str">
        <f t="shared" si="7"/>
        <v>Iris-versicolor</v>
      </c>
      <c r="I56">
        <f t="shared" si="3"/>
        <v>0</v>
      </c>
      <c r="J56">
        <f t="shared" si="4"/>
        <v>7.7639386155336004E-3</v>
      </c>
    </row>
    <row r="57" spans="1:10">
      <c r="A57" t="s">
        <v>6</v>
      </c>
      <c r="B57">
        <v>6.7</v>
      </c>
      <c r="C57">
        <v>3.1</v>
      </c>
      <c r="D57">
        <v>4.7</v>
      </c>
      <c r="E57">
        <v>1.5</v>
      </c>
      <c r="F57">
        <f t="shared" si="5"/>
        <v>1</v>
      </c>
      <c r="G57" s="4">
        <f t="shared" si="6"/>
        <v>1.0900893567223116</v>
      </c>
      <c r="H57" t="str">
        <f t="shared" si="7"/>
        <v>Iris-versicolor</v>
      </c>
      <c r="I57">
        <f t="shared" si="3"/>
        <v>0</v>
      </c>
      <c r="J57">
        <f t="shared" si="4"/>
        <v>5.2196359644148503E-3</v>
      </c>
    </row>
    <row r="58" spans="1:10">
      <c r="A58" t="s">
        <v>6</v>
      </c>
      <c r="B58">
        <v>5.5</v>
      </c>
      <c r="C58">
        <v>2.5</v>
      </c>
      <c r="D58">
        <v>4</v>
      </c>
      <c r="E58">
        <v>1.3</v>
      </c>
      <c r="F58">
        <f t="shared" si="5"/>
        <v>1</v>
      </c>
      <c r="G58" s="4">
        <f t="shared" si="6"/>
        <v>1.0644848730839431</v>
      </c>
      <c r="H58" t="str">
        <f t="shared" si="7"/>
        <v>Iris-versicolor</v>
      </c>
      <c r="I58">
        <f t="shared" si="3"/>
        <v>0</v>
      </c>
      <c r="J58">
        <f t="shared" si="4"/>
        <v>2.1755288229475811E-3</v>
      </c>
    </row>
    <row r="59" spans="1:10">
      <c r="A59" t="s">
        <v>6</v>
      </c>
      <c r="B59">
        <v>5.7</v>
      </c>
      <c r="C59">
        <v>3</v>
      </c>
      <c r="D59">
        <v>4.2</v>
      </c>
      <c r="E59">
        <v>1.2</v>
      </c>
      <c r="F59">
        <f t="shared" si="5"/>
        <v>1</v>
      </c>
      <c r="G59" s="4">
        <f t="shared" si="6"/>
        <v>0.92801332940482095</v>
      </c>
      <c r="H59" t="str">
        <f t="shared" si="7"/>
        <v>Iris-versicolor</v>
      </c>
      <c r="I59">
        <f t="shared" si="3"/>
        <v>0</v>
      </c>
      <c r="J59">
        <f t="shared" si="4"/>
        <v>8.069245500727313E-3</v>
      </c>
    </row>
    <row r="60" spans="1:10">
      <c r="A60" t="s">
        <v>6</v>
      </c>
      <c r="B60">
        <v>6.2</v>
      </c>
      <c r="C60">
        <v>2.9</v>
      </c>
      <c r="D60">
        <v>4.3</v>
      </c>
      <c r="E60">
        <v>1.3</v>
      </c>
      <c r="F60">
        <f t="shared" si="5"/>
        <v>1</v>
      </c>
      <c r="G60" s="4">
        <f t="shared" si="6"/>
        <v>0.96020905883294172</v>
      </c>
      <c r="H60" t="str">
        <f t="shared" si="7"/>
        <v>Iris-versicolor</v>
      </c>
      <c r="I60">
        <f t="shared" si="3"/>
        <v>0</v>
      </c>
      <c r="J60">
        <f t="shared" si="4"/>
        <v>3.3215914770949369E-3</v>
      </c>
    </row>
    <row r="61" spans="1:10">
      <c r="A61" t="s">
        <v>6</v>
      </c>
      <c r="B61">
        <v>6.6</v>
      </c>
      <c r="C61">
        <v>2.9</v>
      </c>
      <c r="D61">
        <v>4.5999999999999996</v>
      </c>
      <c r="E61">
        <v>1.3</v>
      </c>
      <c r="F61">
        <f t="shared" si="5"/>
        <v>1</v>
      </c>
      <c r="G61" s="4">
        <f t="shared" si="6"/>
        <v>1.0128119552867576</v>
      </c>
      <c r="H61" t="str">
        <f t="shared" si="7"/>
        <v>Iris-versicolor</v>
      </c>
      <c r="I61">
        <f t="shared" si="3"/>
        <v>0</v>
      </c>
      <c r="J61">
        <f t="shared" si="4"/>
        <v>2.530445431489728E-5</v>
      </c>
    </row>
    <row r="62" spans="1:10">
      <c r="A62" t="s">
        <v>6</v>
      </c>
      <c r="B62">
        <v>6.1</v>
      </c>
      <c r="C62">
        <v>2.9</v>
      </c>
      <c r="D62">
        <v>4.7</v>
      </c>
      <c r="E62">
        <v>1.4</v>
      </c>
      <c r="F62">
        <f t="shared" si="5"/>
        <v>1</v>
      </c>
      <c r="G62" s="4">
        <f t="shared" si="6"/>
        <v>1.1945502322040396</v>
      </c>
      <c r="H62" t="str">
        <f t="shared" si="7"/>
        <v>Iris-versicolor</v>
      </c>
      <c r="I62">
        <f t="shared" si="3"/>
        <v>0</v>
      </c>
      <c r="J62">
        <f t="shared" si="4"/>
        <v>3.1225690269409495E-2</v>
      </c>
    </row>
    <row r="63" spans="1:10">
      <c r="A63" t="s">
        <v>6</v>
      </c>
      <c r="B63">
        <v>6.1</v>
      </c>
      <c r="C63">
        <v>2.8</v>
      </c>
      <c r="D63">
        <v>4.7</v>
      </c>
      <c r="E63">
        <v>1.2</v>
      </c>
      <c r="F63">
        <f t="shared" si="5"/>
        <v>1</v>
      </c>
      <c r="G63" s="4">
        <f t="shared" si="6"/>
        <v>1.1146100017330862</v>
      </c>
      <c r="H63" t="str">
        <f t="shared" si="7"/>
        <v>Iris-versicolor</v>
      </c>
      <c r="I63">
        <f t="shared" si="3"/>
        <v>0</v>
      </c>
      <c r="J63">
        <f t="shared" si="4"/>
        <v>9.363986437014438E-3</v>
      </c>
    </row>
    <row r="64" spans="1:10">
      <c r="A64" t="s">
        <v>6</v>
      </c>
      <c r="B64">
        <v>6</v>
      </c>
      <c r="C64">
        <v>2.9</v>
      </c>
      <c r="D64">
        <v>4.5</v>
      </c>
      <c r="E64">
        <v>1.5</v>
      </c>
      <c r="F64">
        <f t="shared" si="5"/>
        <v>1</v>
      </c>
      <c r="G64" s="4">
        <f t="shared" si="6"/>
        <v>1.1832113985909549</v>
      </c>
      <c r="H64" t="str">
        <f t="shared" si="7"/>
        <v>Iris-versicolor</v>
      </c>
      <c r="I64">
        <f t="shared" si="3"/>
        <v>0</v>
      </c>
      <c r="J64">
        <f t="shared" si="4"/>
        <v>2.7346935929076797E-2</v>
      </c>
    </row>
    <row r="65" spans="1:10">
      <c r="A65" t="s">
        <v>6</v>
      </c>
      <c r="B65">
        <v>5.7</v>
      </c>
      <c r="C65">
        <v>2.6</v>
      </c>
      <c r="D65">
        <v>3.5</v>
      </c>
      <c r="E65">
        <v>1</v>
      </c>
      <c r="F65">
        <f t="shared" si="5"/>
        <v>1</v>
      </c>
      <c r="G65" s="4">
        <f t="shared" si="6"/>
        <v>0.63959708443857033</v>
      </c>
      <c r="H65" t="str">
        <f t="shared" si="7"/>
        <v>Iris-versicolor</v>
      </c>
      <c r="I65">
        <f t="shared" si="3"/>
        <v>0</v>
      </c>
      <c r="J65">
        <f t="shared" si="4"/>
        <v>0.14306944959031664</v>
      </c>
    </row>
    <row r="66" spans="1:10">
      <c r="A66" t="s">
        <v>6</v>
      </c>
      <c r="B66">
        <v>5.8</v>
      </c>
      <c r="C66">
        <v>2.6</v>
      </c>
      <c r="D66">
        <v>4</v>
      </c>
      <c r="E66">
        <v>1.2</v>
      </c>
      <c r="F66">
        <f t="shared" ref="F66:F97" si="8">IF(A66=L$1,K$1,IF(A66=$L$2,K$2,K$3))</f>
        <v>1</v>
      </c>
      <c r="G66" s="4">
        <f t="shared" ref="G66:G97" si="9">M$6*B66+M$7*C66+M$8*D66+M$9*E66+M$5</f>
        <v>0.93276159740996811</v>
      </c>
      <c r="H66" t="str">
        <f t="shared" ref="H66:H97" si="10">IF(G66&lt;M$12,L$1,IF(G66&lt;M$13,L$2,L$3))</f>
        <v>Iris-versicolor</v>
      </c>
      <c r="I66">
        <f t="shared" si="3"/>
        <v>0</v>
      </c>
      <c r="J66">
        <f t="shared" si="4"/>
        <v>7.2387274142142561E-3</v>
      </c>
    </row>
    <row r="67" spans="1:10">
      <c r="A67" t="s">
        <v>6</v>
      </c>
      <c r="B67">
        <v>5.7</v>
      </c>
      <c r="C67">
        <v>2.8</v>
      </c>
      <c r="D67">
        <v>4.0999999999999996</v>
      </c>
      <c r="E67">
        <v>1.3</v>
      </c>
      <c r="F67">
        <f t="shared" si="8"/>
        <v>1</v>
      </c>
      <c r="G67" s="4">
        <f t="shared" si="9"/>
        <v>0.99216232707591967</v>
      </c>
      <c r="H67" t="str">
        <f t="shared" si="10"/>
        <v>Iris-versicolor</v>
      </c>
      <c r="I67">
        <f t="shared" ref="I67:I104" si="11">IF(A67=H67,0, 1)</f>
        <v>0</v>
      </c>
      <c r="J67">
        <f t="shared" ref="J67:J104" si="12">IF(F67=K$1,(G67-K$12)^2,IF(F67=K$2, (G67-K$13)^2,(G67-K$14)^2))</f>
        <v>6.5946145035652808E-4</v>
      </c>
    </row>
    <row r="68" spans="1:10">
      <c r="A68" t="s">
        <v>6</v>
      </c>
      <c r="B68">
        <v>5.5</v>
      </c>
      <c r="C68">
        <v>2.4</v>
      </c>
      <c r="D68">
        <v>3.7</v>
      </c>
      <c r="E68">
        <v>1</v>
      </c>
      <c r="F68">
        <f t="shared" si="8"/>
        <v>1</v>
      </c>
      <c r="G68" s="4">
        <f t="shared" si="9"/>
        <v>0.80870941383215755</v>
      </c>
      <c r="H68" t="str">
        <f t="shared" si="10"/>
        <v>Iris-versicolor</v>
      </c>
      <c r="I68">
        <f t="shared" si="11"/>
        <v>0</v>
      </c>
      <c r="J68">
        <f t="shared" si="12"/>
        <v>4.3736567668109204E-2</v>
      </c>
    </row>
    <row r="69" spans="1:10">
      <c r="A69" t="s">
        <v>6</v>
      </c>
      <c r="B69">
        <v>5.6</v>
      </c>
      <c r="C69">
        <v>3</v>
      </c>
      <c r="D69">
        <v>4.0999999999999996</v>
      </c>
      <c r="E69">
        <v>1.3</v>
      </c>
      <c r="F69">
        <f t="shared" si="8"/>
        <v>1</v>
      </c>
      <c r="G69" s="4">
        <f t="shared" si="9"/>
        <v>0.95762116362243321</v>
      </c>
      <c r="H69" t="str">
        <f t="shared" si="10"/>
        <v>Iris-versicolor</v>
      </c>
      <c r="I69">
        <f t="shared" si="11"/>
        <v>0</v>
      </c>
      <c r="J69">
        <f t="shared" si="12"/>
        <v>3.6265863007193151E-3</v>
      </c>
    </row>
    <row r="70" spans="1:10">
      <c r="A70" t="s">
        <v>7</v>
      </c>
      <c r="B70">
        <v>6.7</v>
      </c>
      <c r="C70">
        <v>3</v>
      </c>
      <c r="D70">
        <v>5.2</v>
      </c>
      <c r="E70">
        <v>2.2999999999999998</v>
      </c>
      <c r="F70">
        <f t="shared" si="8"/>
        <v>2</v>
      </c>
      <c r="G70" s="4">
        <f t="shared" si="9"/>
        <v>1.7448347182922495</v>
      </c>
      <c r="H70" t="str">
        <f t="shared" si="10"/>
        <v>Iris-virginica</v>
      </c>
      <c r="I70">
        <f t="shared" si="11"/>
        <v>0</v>
      </c>
      <c r="J70">
        <f t="shared" si="12"/>
        <v>4.0403839768689519E-3</v>
      </c>
    </row>
    <row r="71" spans="1:10">
      <c r="A71" t="s">
        <v>7</v>
      </c>
      <c r="B71">
        <v>5.7</v>
      </c>
      <c r="C71">
        <v>2.5</v>
      </c>
      <c r="D71">
        <v>5</v>
      </c>
      <c r="E71">
        <v>2</v>
      </c>
      <c r="F71">
        <f t="shared" si="8"/>
        <v>2</v>
      </c>
      <c r="G71" s="4">
        <f t="shared" si="9"/>
        <v>1.8097995748929603</v>
      </c>
      <c r="H71" t="str">
        <f t="shared" si="10"/>
        <v>Iris-virginica</v>
      </c>
      <c r="I71">
        <f t="shared" si="11"/>
        <v>0</v>
      </c>
      <c r="J71">
        <f t="shared" si="12"/>
        <v>1.962357764407387E-6</v>
      </c>
    </row>
    <row r="72" spans="1:10">
      <c r="A72" t="s">
        <v>7</v>
      </c>
      <c r="B72">
        <v>5.8</v>
      </c>
      <c r="C72">
        <v>2.8</v>
      </c>
      <c r="D72">
        <v>5.0999999999999996</v>
      </c>
      <c r="E72">
        <v>2.4</v>
      </c>
      <c r="F72">
        <f t="shared" si="8"/>
        <v>2</v>
      </c>
      <c r="G72" s="4">
        <f t="shared" si="9"/>
        <v>1.9670172067994685</v>
      </c>
      <c r="H72" t="str">
        <f t="shared" si="10"/>
        <v>Iris-virginica</v>
      </c>
      <c r="I72">
        <f t="shared" si="11"/>
        <v>0</v>
      </c>
      <c r="J72">
        <f t="shared" si="12"/>
        <v>2.5159820202769023E-2</v>
      </c>
    </row>
    <row r="73" spans="1:10">
      <c r="A73" t="s">
        <v>7</v>
      </c>
      <c r="B73">
        <v>6.5</v>
      </c>
      <c r="C73">
        <v>3</v>
      </c>
      <c r="D73">
        <v>5.5</v>
      </c>
      <c r="E73">
        <v>1.8</v>
      </c>
      <c r="F73">
        <f t="shared" si="8"/>
        <v>2</v>
      </c>
      <c r="G73" s="4">
        <f t="shared" si="9"/>
        <v>1.6378171488597757</v>
      </c>
      <c r="H73" t="str">
        <f t="shared" si="10"/>
        <v>Iris-virginica</v>
      </c>
      <c r="I73">
        <f t="shared" si="11"/>
        <v>0</v>
      </c>
      <c r="J73">
        <f t="shared" si="12"/>
        <v>2.9098076877581487E-2</v>
      </c>
    </row>
    <row r="74" spans="1:10">
      <c r="A74" t="s">
        <v>7</v>
      </c>
      <c r="B74">
        <v>6.7</v>
      </c>
      <c r="C74">
        <v>3.3</v>
      </c>
      <c r="D74">
        <v>5.7</v>
      </c>
      <c r="E74">
        <v>2.1</v>
      </c>
      <c r="F74">
        <f t="shared" si="8"/>
        <v>2</v>
      </c>
      <c r="G74" s="4">
        <f t="shared" si="9"/>
        <v>1.7654269465486712</v>
      </c>
      <c r="H74" t="str">
        <f t="shared" si="10"/>
        <v>Iris-virginica</v>
      </c>
      <c r="I74">
        <f t="shared" si="11"/>
        <v>0</v>
      </c>
      <c r="J74">
        <f t="shared" si="12"/>
        <v>1.8465744383238808E-3</v>
      </c>
    </row>
    <row r="75" spans="1:10">
      <c r="A75" t="s">
        <v>7</v>
      </c>
      <c r="B75">
        <v>6.2</v>
      </c>
      <c r="C75">
        <v>2.8</v>
      </c>
      <c r="D75">
        <v>4.8</v>
      </c>
      <c r="E75">
        <v>1.8</v>
      </c>
      <c r="F75">
        <f t="shared" si="8"/>
        <v>2</v>
      </c>
      <c r="G75" s="4">
        <f t="shared" si="9"/>
        <v>1.4559687445366578</v>
      </c>
      <c r="H75" t="str">
        <f t="shared" si="10"/>
        <v>Iris-virginica</v>
      </c>
      <c r="I75">
        <f t="shared" si="11"/>
        <v>0</v>
      </c>
      <c r="J75">
        <f t="shared" si="12"/>
        <v>0.12420689682982546</v>
      </c>
    </row>
    <row r="76" spans="1:10">
      <c r="A76" t="s">
        <v>7</v>
      </c>
      <c r="B76">
        <v>6.4</v>
      </c>
      <c r="C76">
        <v>2.8</v>
      </c>
      <c r="D76">
        <v>5.6</v>
      </c>
      <c r="E76">
        <v>2.2000000000000002</v>
      </c>
      <c r="F76">
        <f t="shared" si="8"/>
        <v>2</v>
      </c>
      <c r="G76" s="4">
        <f t="shared" si="9"/>
        <v>1.9604044348180594</v>
      </c>
      <c r="H76" t="str">
        <f t="shared" si="10"/>
        <v>Iris-virginica</v>
      </c>
      <c r="I76">
        <f t="shared" si="11"/>
        <v>0</v>
      </c>
      <c r="J76">
        <f t="shared" si="12"/>
        <v>2.3105733358652101E-2</v>
      </c>
    </row>
    <row r="77" spans="1:10">
      <c r="A77" t="s">
        <v>7</v>
      </c>
      <c r="B77">
        <v>6.9</v>
      </c>
      <c r="C77">
        <v>3.1</v>
      </c>
      <c r="D77">
        <v>5.4</v>
      </c>
      <c r="E77">
        <v>2.1</v>
      </c>
      <c r="F77">
        <f t="shared" si="8"/>
        <v>2</v>
      </c>
      <c r="G77" s="4">
        <f t="shared" si="9"/>
        <v>1.6595688297504974</v>
      </c>
      <c r="H77" t="str">
        <f t="shared" si="10"/>
        <v>Iris-virginica</v>
      </c>
      <c r="I77">
        <f t="shared" si="11"/>
        <v>0</v>
      </c>
      <c r="J77">
        <f t="shared" si="12"/>
        <v>2.2150340127250326E-2</v>
      </c>
    </row>
    <row r="78" spans="1:10">
      <c r="A78" t="s">
        <v>7</v>
      </c>
      <c r="B78">
        <v>7.3</v>
      </c>
      <c r="C78">
        <v>2.9</v>
      </c>
      <c r="D78">
        <v>6.3</v>
      </c>
      <c r="E78">
        <v>1.8</v>
      </c>
      <c r="F78">
        <f t="shared" si="8"/>
        <v>2</v>
      </c>
      <c r="G78" s="4">
        <f t="shared" si="9"/>
        <v>1.8509664975353293</v>
      </c>
      <c r="H78" t="str">
        <f t="shared" si="10"/>
        <v>Iris-virginica</v>
      </c>
      <c r="I78">
        <f t="shared" si="11"/>
        <v>0</v>
      </c>
      <c r="J78">
        <f t="shared" si="12"/>
        <v>1.8120145701005291E-3</v>
      </c>
    </row>
    <row r="79" spans="1:10">
      <c r="A79" t="s">
        <v>7</v>
      </c>
      <c r="B79">
        <v>6.4</v>
      </c>
      <c r="C79">
        <v>2.7</v>
      </c>
      <c r="D79">
        <v>5.3</v>
      </c>
      <c r="E79">
        <v>1.9</v>
      </c>
      <c r="F79">
        <f t="shared" si="8"/>
        <v>2</v>
      </c>
      <c r="G79" s="4">
        <f t="shared" si="9"/>
        <v>1.7046289755662736</v>
      </c>
      <c r="H79" t="str">
        <f t="shared" si="10"/>
        <v>Iris-virginica</v>
      </c>
      <c r="I79">
        <f t="shared" si="11"/>
        <v>0</v>
      </c>
      <c r="J79">
        <f t="shared" si="12"/>
        <v>1.0768162575978412E-2</v>
      </c>
    </row>
    <row r="80" spans="1:10">
      <c r="A80" t="s">
        <v>7</v>
      </c>
      <c r="B80">
        <v>6.4</v>
      </c>
      <c r="C80">
        <v>3.2</v>
      </c>
      <c r="D80">
        <v>5.3</v>
      </c>
      <c r="E80">
        <v>2.2999999999999998</v>
      </c>
      <c r="F80">
        <f t="shared" si="8"/>
        <v>2</v>
      </c>
      <c r="G80" s="4">
        <f t="shared" si="9"/>
        <v>1.786358776188598</v>
      </c>
      <c r="H80" t="str">
        <f t="shared" si="10"/>
        <v>Iris-virginica</v>
      </c>
      <c r="I80">
        <f t="shared" si="11"/>
        <v>0</v>
      </c>
      <c r="J80">
        <f t="shared" si="12"/>
        <v>4.8575970009787398E-4</v>
      </c>
    </row>
    <row r="81" spans="1:10">
      <c r="A81" t="s">
        <v>7</v>
      </c>
      <c r="B81">
        <v>5.6</v>
      </c>
      <c r="C81">
        <v>2.8</v>
      </c>
      <c r="D81">
        <v>4.9000000000000004</v>
      </c>
      <c r="E81">
        <v>2</v>
      </c>
      <c r="F81">
        <f t="shared" si="8"/>
        <v>2</v>
      </c>
      <c r="G81" s="4">
        <f t="shared" si="9"/>
        <v>1.7082615235022498</v>
      </c>
      <c r="H81" t="str">
        <f t="shared" si="10"/>
        <v>Iris-virginica</v>
      </c>
      <c r="I81">
        <f t="shared" si="11"/>
        <v>0</v>
      </c>
      <c r="J81">
        <f t="shared" si="12"/>
        <v>1.0027460743485858E-2</v>
      </c>
    </row>
    <row r="82" spans="1:10">
      <c r="A82" t="s">
        <v>7</v>
      </c>
      <c r="B82">
        <v>7.2</v>
      </c>
      <c r="C82">
        <v>3.2</v>
      </c>
      <c r="D82">
        <v>6</v>
      </c>
      <c r="E82">
        <v>1.8</v>
      </c>
      <c r="F82">
        <f t="shared" si="8"/>
        <v>2</v>
      </c>
      <c r="G82" s="4">
        <f t="shared" si="9"/>
        <v>1.6675351104832232</v>
      </c>
      <c r="H82" t="str">
        <f t="shared" si="10"/>
        <v>Iris-virginica</v>
      </c>
      <c r="I82">
        <f t="shared" si="11"/>
        <v>0</v>
      </c>
      <c r="J82">
        <f t="shared" si="12"/>
        <v>1.9842560173151631E-2</v>
      </c>
    </row>
    <row r="83" spans="1:10">
      <c r="A83" t="s">
        <v>7</v>
      </c>
      <c r="B83">
        <v>7.4</v>
      </c>
      <c r="C83">
        <v>2.8</v>
      </c>
      <c r="D83">
        <v>6.1</v>
      </c>
      <c r="E83">
        <v>1.9</v>
      </c>
      <c r="F83">
        <f t="shared" si="8"/>
        <v>2</v>
      </c>
      <c r="G83" s="4">
        <f t="shared" si="9"/>
        <v>1.8305593305096335</v>
      </c>
      <c r="H83" t="str">
        <f t="shared" si="10"/>
        <v>Iris-virginica</v>
      </c>
      <c r="I83">
        <f t="shared" si="11"/>
        <v>0</v>
      </c>
      <c r="J83">
        <f t="shared" si="12"/>
        <v>4.9109207811349684E-4</v>
      </c>
    </row>
    <row r="84" spans="1:10">
      <c r="A84" t="s">
        <v>7</v>
      </c>
      <c r="B84">
        <v>6.8</v>
      </c>
      <c r="C84">
        <v>3.2</v>
      </c>
      <c r="D84">
        <v>5.9</v>
      </c>
      <c r="E84">
        <v>2.2999999999999998</v>
      </c>
      <c r="F84">
        <f t="shared" si="8"/>
        <v>2</v>
      </c>
      <c r="G84" s="4">
        <f t="shared" si="9"/>
        <v>1.9618016761345052</v>
      </c>
      <c r="H84" t="str">
        <f t="shared" si="10"/>
        <v>Iris-virginica</v>
      </c>
      <c r="I84">
        <f t="shared" si="11"/>
        <v>0</v>
      </c>
      <c r="J84">
        <f t="shared" si="12"/>
        <v>2.3532462935535514E-2</v>
      </c>
    </row>
    <row r="85" spans="1:10">
      <c r="A85" t="s">
        <v>7</v>
      </c>
      <c r="B85">
        <v>6.2</v>
      </c>
      <c r="C85">
        <v>3.4</v>
      </c>
      <c r="D85">
        <v>5.4</v>
      </c>
      <c r="E85">
        <v>2.2999999999999998</v>
      </c>
      <c r="F85">
        <f t="shared" si="8"/>
        <v>2</v>
      </c>
      <c r="G85" s="4">
        <f t="shared" si="9"/>
        <v>1.8103235573253782</v>
      </c>
      <c r="H85" t="str">
        <f t="shared" si="10"/>
        <v>Iris-virginica</v>
      </c>
      <c r="I85">
        <f t="shared" si="11"/>
        <v>0</v>
      </c>
      <c r="J85">
        <f t="shared" si="12"/>
        <v>3.7049483473858921E-6</v>
      </c>
    </row>
    <row r="86" spans="1:10">
      <c r="A86" t="s">
        <v>7</v>
      </c>
      <c r="B86">
        <v>7.6</v>
      </c>
      <c r="C86">
        <v>3</v>
      </c>
      <c r="D86">
        <v>6.6</v>
      </c>
      <c r="E86">
        <v>2.1</v>
      </c>
      <c r="F86">
        <f t="shared" si="8"/>
        <v>2</v>
      </c>
      <c r="G86" s="4">
        <f t="shared" si="9"/>
        <v>2.0540641265084076</v>
      </c>
      <c r="H86" t="str">
        <f t="shared" si="10"/>
        <v>Iris-virginica</v>
      </c>
      <c r="I86">
        <f t="shared" si="11"/>
        <v>0</v>
      </c>
      <c r="J86">
        <f t="shared" si="12"/>
        <v>6.0351485524733885E-2</v>
      </c>
    </row>
    <row r="87" spans="1:10">
      <c r="A87" t="s">
        <v>7</v>
      </c>
      <c r="B87">
        <v>4.9000000000000004</v>
      </c>
      <c r="C87">
        <v>2.5</v>
      </c>
      <c r="D87">
        <v>4.5</v>
      </c>
      <c r="E87">
        <v>1.7</v>
      </c>
      <c r="F87">
        <f t="shared" si="8"/>
        <v>2</v>
      </c>
      <c r="G87" s="4">
        <f t="shared" si="9"/>
        <v>1.5865547739498043</v>
      </c>
      <c r="H87" t="str">
        <f t="shared" si="10"/>
        <v>Iris-virginica</v>
      </c>
      <c r="I87">
        <f t="shared" si="11"/>
        <v>0</v>
      </c>
      <c r="J87">
        <f t="shared" si="12"/>
        <v>4.9214742205811256E-2</v>
      </c>
    </row>
    <row r="88" spans="1:10">
      <c r="A88" t="s">
        <v>7</v>
      </c>
      <c r="B88">
        <v>7.7</v>
      </c>
      <c r="C88">
        <v>2.6</v>
      </c>
      <c r="D88">
        <v>6.9</v>
      </c>
      <c r="E88">
        <v>2.2999999999999998</v>
      </c>
      <c r="F88">
        <f t="shared" si="8"/>
        <v>2</v>
      </c>
      <c r="G88" s="4">
        <f t="shared" si="9"/>
        <v>2.3695361842445211</v>
      </c>
      <c r="H88" t="str">
        <f t="shared" si="10"/>
        <v>Iris-virginica</v>
      </c>
      <c r="I88">
        <f t="shared" si="11"/>
        <v>0</v>
      </c>
      <c r="J88">
        <f t="shared" si="12"/>
        <v>0.31487523909119136</v>
      </c>
    </row>
    <row r="89" spans="1:10">
      <c r="A89" t="s">
        <v>7</v>
      </c>
      <c r="B89">
        <v>6.3</v>
      </c>
      <c r="C89">
        <v>2.8</v>
      </c>
      <c r="D89">
        <v>5.0999999999999996</v>
      </c>
      <c r="E89">
        <v>1.5</v>
      </c>
      <c r="F89">
        <f t="shared" si="8"/>
        <v>2</v>
      </c>
      <c r="G89" s="4">
        <f t="shared" si="9"/>
        <v>1.4022637954029586</v>
      </c>
      <c r="H89" t="str">
        <f t="shared" si="10"/>
        <v>Iris-versicolor</v>
      </c>
      <c r="I89">
        <f t="shared" si="11"/>
        <v>1</v>
      </c>
      <c r="J89">
        <f t="shared" si="12"/>
        <v>0.1649455876078865</v>
      </c>
    </row>
    <row r="90" spans="1:10">
      <c r="A90" t="s">
        <v>7</v>
      </c>
      <c r="B90">
        <v>6.1</v>
      </c>
      <c r="C90">
        <v>2.6</v>
      </c>
      <c r="D90">
        <v>5.6</v>
      </c>
      <c r="E90">
        <v>1.4</v>
      </c>
      <c r="F90">
        <f t="shared" si="8"/>
        <v>2</v>
      </c>
      <c r="G90" s="4">
        <f t="shared" si="9"/>
        <v>1.6412209029998961</v>
      </c>
      <c r="H90" t="str">
        <f t="shared" si="10"/>
        <v>Iris-virginica</v>
      </c>
      <c r="I90">
        <f t="shared" si="11"/>
        <v>0</v>
      </c>
      <c r="J90">
        <f t="shared" si="12"/>
        <v>2.7948426872742221E-2</v>
      </c>
    </row>
    <row r="91" spans="1:10">
      <c r="A91" t="s">
        <v>7</v>
      </c>
      <c r="B91">
        <v>6.3</v>
      </c>
      <c r="C91">
        <v>3.4</v>
      </c>
      <c r="D91">
        <v>5.6</v>
      </c>
      <c r="E91">
        <v>2.4</v>
      </c>
      <c r="F91">
        <f t="shared" si="8"/>
        <v>2</v>
      </c>
      <c r="G91" s="4">
        <f t="shared" si="9"/>
        <v>1.9276528415159437</v>
      </c>
      <c r="H91" t="str">
        <f t="shared" si="10"/>
        <v>Iris-virginica</v>
      </c>
      <c r="I91">
        <f t="shared" si="11"/>
        <v>0</v>
      </c>
      <c r="J91">
        <f t="shared" si="12"/>
        <v>1.4221542377104062E-2</v>
      </c>
    </row>
    <row r="92" spans="1:10">
      <c r="A92" t="s">
        <v>7</v>
      </c>
      <c r="B92">
        <v>6.4</v>
      </c>
      <c r="C92">
        <v>3.1</v>
      </c>
      <c r="D92">
        <v>5.5</v>
      </c>
      <c r="E92">
        <v>1.8</v>
      </c>
      <c r="F92">
        <f t="shared" si="8"/>
        <v>2</v>
      </c>
      <c r="G92" s="4">
        <f t="shared" si="9"/>
        <v>1.629326205512817</v>
      </c>
      <c r="H92" t="str">
        <f t="shared" si="10"/>
        <v>Iris-virginica</v>
      </c>
      <c r="I92">
        <f t="shared" si="11"/>
        <v>0</v>
      </c>
      <c r="J92">
        <f t="shared" si="12"/>
        <v>3.2066970131923951E-2</v>
      </c>
    </row>
    <row r="93" spans="1:10">
      <c r="A93" t="s">
        <v>7</v>
      </c>
      <c r="B93">
        <v>6.7</v>
      </c>
      <c r="C93">
        <v>2.5</v>
      </c>
      <c r="D93">
        <v>5.8</v>
      </c>
      <c r="E93">
        <v>1.8</v>
      </c>
      <c r="F93">
        <f t="shared" si="8"/>
        <v>2</v>
      </c>
      <c r="G93" s="4">
        <f t="shared" si="9"/>
        <v>1.8557896993653669</v>
      </c>
      <c r="H93" t="str">
        <f t="shared" si="10"/>
        <v>Iris-virginica</v>
      </c>
      <c r="I93">
        <f t="shared" si="11"/>
        <v>0</v>
      </c>
      <c r="J93">
        <f t="shared" si="12"/>
        <v>2.245903684766226E-3</v>
      </c>
    </row>
    <row r="94" spans="1:10">
      <c r="A94" t="s">
        <v>7</v>
      </c>
      <c r="B94">
        <v>7.7</v>
      </c>
      <c r="C94">
        <v>3</v>
      </c>
      <c r="D94">
        <v>6.1</v>
      </c>
      <c r="E94">
        <v>2.2999999999999998</v>
      </c>
      <c r="F94">
        <f t="shared" si="8"/>
        <v>2</v>
      </c>
      <c r="G94" s="4">
        <f t="shared" si="9"/>
        <v>1.9377619611728338</v>
      </c>
      <c r="H94" t="str">
        <f t="shared" si="10"/>
        <v>Iris-virginica</v>
      </c>
      <c r="I94">
        <f t="shared" si="11"/>
        <v>0</v>
      </c>
      <c r="J94">
        <f t="shared" si="12"/>
        <v>1.673484478070263E-2</v>
      </c>
    </row>
    <row r="95" spans="1:10">
      <c r="A95" t="s">
        <v>7</v>
      </c>
      <c r="B95">
        <v>6.7</v>
      </c>
      <c r="C95">
        <v>3.1</v>
      </c>
      <c r="D95">
        <v>5.6</v>
      </c>
      <c r="E95">
        <v>2.4</v>
      </c>
      <c r="F95">
        <f t="shared" si="8"/>
        <v>2</v>
      </c>
      <c r="G95" s="4">
        <f t="shared" si="9"/>
        <v>1.9355663947972506</v>
      </c>
      <c r="H95" t="str">
        <f t="shared" si="10"/>
        <v>Iris-virginica</v>
      </c>
      <c r="I95">
        <f t="shared" si="11"/>
        <v>0</v>
      </c>
      <c r="J95">
        <f t="shared" si="12"/>
        <v>1.6171614184769329E-2</v>
      </c>
    </row>
    <row r="96" spans="1:10">
      <c r="A96" t="s">
        <v>7</v>
      </c>
      <c r="B96">
        <v>6.3</v>
      </c>
      <c r="C96">
        <v>3.3</v>
      </c>
      <c r="D96">
        <v>6</v>
      </c>
      <c r="E96">
        <v>2.5</v>
      </c>
      <c r="F96">
        <f t="shared" si="8"/>
        <v>2</v>
      </c>
      <c r="G96" s="4">
        <f t="shared" si="9"/>
        <v>2.1704849582340002</v>
      </c>
      <c r="H96" t="str">
        <f t="shared" si="10"/>
        <v>Iris-virginica</v>
      </c>
      <c r="I96">
        <f t="shared" si="11"/>
        <v>0</v>
      </c>
      <c r="J96">
        <f t="shared" si="12"/>
        <v>0.13110643444096667</v>
      </c>
    </row>
    <row r="97" spans="1:10">
      <c r="A97" t="s">
        <v>7</v>
      </c>
      <c r="B97">
        <v>6.3</v>
      </c>
      <c r="C97">
        <v>2.9</v>
      </c>
      <c r="D97">
        <v>5.6</v>
      </c>
      <c r="E97">
        <v>1.8</v>
      </c>
      <c r="F97">
        <f t="shared" si="8"/>
        <v>2</v>
      </c>
      <c r="G97" s="4">
        <f t="shared" si="9"/>
        <v>1.739932590316138</v>
      </c>
      <c r="H97" t="str">
        <f t="shared" si="10"/>
        <v>Iris-virginica</v>
      </c>
      <c r="I97">
        <f t="shared" si="11"/>
        <v>0</v>
      </c>
      <c r="J97">
        <f t="shared" si="12"/>
        <v>4.6876127059649582E-3</v>
      </c>
    </row>
    <row r="98" spans="1:10">
      <c r="A98" t="s">
        <v>7</v>
      </c>
      <c r="B98">
        <v>6.5</v>
      </c>
      <c r="C98">
        <v>3</v>
      </c>
      <c r="D98">
        <v>5.8</v>
      </c>
      <c r="E98">
        <v>2.2000000000000002</v>
      </c>
      <c r="F98">
        <f t="shared" ref="F98:F104" si="13">IF(A98=L$1,K$1,IF(A98=$L$2,K$2,K$3))</f>
        <v>2</v>
      </c>
      <c r="G98" s="4">
        <f t="shared" ref="G98:G104" si="14">M$6*B98+M$7*C98+M$8*D98+M$9*E98+M$5</f>
        <v>1.9726380535068293</v>
      </c>
      <c r="H98" t="str">
        <f t="shared" ref="H98:H104" si="15">IF(G98&lt;M$12,L$1,IF(G98&lt;M$13,L$2,L$3))</f>
        <v>Iris-virginica</v>
      </c>
      <c r="I98">
        <f t="shared" si="11"/>
        <v>0</v>
      </c>
      <c r="J98">
        <f t="shared" si="12"/>
        <v>2.6974554371859649E-2</v>
      </c>
    </row>
    <row r="99" spans="1:10">
      <c r="A99" t="s">
        <v>7</v>
      </c>
      <c r="B99">
        <v>7.2</v>
      </c>
      <c r="C99">
        <v>3.6</v>
      </c>
      <c r="D99">
        <v>6.1</v>
      </c>
      <c r="E99">
        <v>2.5</v>
      </c>
      <c r="F99">
        <f t="shared" si="13"/>
        <v>2</v>
      </c>
      <c r="G99" s="4">
        <f t="shared" si="14"/>
        <v>1.9752474749089943</v>
      </c>
      <c r="H99" t="str">
        <f t="shared" si="15"/>
        <v>Iris-virginica</v>
      </c>
      <c r="I99">
        <f t="shared" si="11"/>
        <v>0</v>
      </c>
      <c r="J99">
        <f t="shared" si="12"/>
        <v>2.7838502647473097E-2</v>
      </c>
    </row>
    <row r="100" spans="1:10">
      <c r="A100" t="s">
        <v>7</v>
      </c>
      <c r="B100">
        <v>7.7</v>
      </c>
      <c r="C100">
        <v>3.8</v>
      </c>
      <c r="D100">
        <v>6.7</v>
      </c>
      <c r="E100">
        <v>2.2000000000000002</v>
      </c>
      <c r="F100">
        <f t="shared" si="13"/>
        <v>2</v>
      </c>
      <c r="G100" s="4">
        <f t="shared" si="14"/>
        <v>1.9220449820160566</v>
      </c>
      <c r="H100" t="str">
        <f t="shared" si="15"/>
        <v>Iris-virginica</v>
      </c>
      <c r="I100">
        <f t="shared" si="11"/>
        <v>0</v>
      </c>
      <c r="J100">
        <f t="shared" si="12"/>
        <v>1.2915469895570559E-2</v>
      </c>
    </row>
    <row r="101" spans="1:10">
      <c r="A101" t="s">
        <v>7</v>
      </c>
      <c r="B101">
        <v>6.3</v>
      </c>
      <c r="C101">
        <v>2.7</v>
      </c>
      <c r="D101">
        <v>4.9000000000000004</v>
      </c>
      <c r="E101">
        <v>1.8</v>
      </c>
      <c r="F101">
        <f t="shared" si="13"/>
        <v>2</v>
      </c>
      <c r="G101" s="4">
        <f t="shared" si="14"/>
        <v>1.5054063557143136</v>
      </c>
      <c r="H101" t="str">
        <f t="shared" si="15"/>
        <v>Iris-virginica</v>
      </c>
      <c r="I101">
        <f t="shared" si="11"/>
        <v>0</v>
      </c>
      <c r="J101">
        <f t="shared" si="12"/>
        <v>9.1804380746151118E-2</v>
      </c>
    </row>
    <row r="102" spans="1:10">
      <c r="A102" t="s">
        <v>7</v>
      </c>
      <c r="B102">
        <v>6.1</v>
      </c>
      <c r="C102">
        <v>3</v>
      </c>
      <c r="D102">
        <v>4.9000000000000004</v>
      </c>
      <c r="E102">
        <v>1.8</v>
      </c>
      <c r="F102">
        <f t="shared" si="13"/>
        <v>2</v>
      </c>
      <c r="G102" s="4">
        <f t="shared" si="14"/>
        <v>1.4623742489138687</v>
      </c>
      <c r="H102" t="str">
        <f t="shared" si="15"/>
        <v>Iris-virginica</v>
      </c>
      <c r="I102">
        <f t="shared" si="11"/>
        <v>0</v>
      </c>
      <c r="J102">
        <f t="shared" si="12"/>
        <v>0.11973294364750853</v>
      </c>
    </row>
    <row r="103" spans="1:10">
      <c r="A103" t="s">
        <v>7</v>
      </c>
      <c r="B103">
        <v>6.4</v>
      </c>
      <c r="C103">
        <v>2.8</v>
      </c>
      <c r="D103">
        <v>5.6</v>
      </c>
      <c r="E103">
        <v>2.1</v>
      </c>
      <c r="F103">
        <f t="shared" si="13"/>
        <v>2</v>
      </c>
      <c r="G103" s="4">
        <f t="shared" si="14"/>
        <v>1.9074092095293187</v>
      </c>
      <c r="H103" t="str">
        <f t="shared" si="15"/>
        <v>Iris-virginica</v>
      </c>
      <c r="I103">
        <f t="shared" si="11"/>
        <v>0</v>
      </c>
      <c r="J103">
        <f t="shared" si="12"/>
        <v>9.8030744452700137E-3</v>
      </c>
    </row>
    <row r="104" spans="1:10">
      <c r="A104" t="s">
        <v>7</v>
      </c>
      <c r="B104">
        <v>6.7</v>
      </c>
      <c r="C104">
        <v>3.3</v>
      </c>
      <c r="D104">
        <v>5.7</v>
      </c>
      <c r="E104">
        <v>2.5</v>
      </c>
      <c r="F104">
        <f t="shared" si="13"/>
        <v>2</v>
      </c>
      <c r="G104" s="4">
        <f t="shared" si="14"/>
        <v>1.9774078477036334</v>
      </c>
      <c r="H104" t="str">
        <f t="shared" si="15"/>
        <v>Iris-virginica</v>
      </c>
      <c r="I104">
        <f t="shared" si="11"/>
        <v>0</v>
      </c>
      <c r="J104">
        <f t="shared" si="12"/>
        <v>2.8564080823387496E-2</v>
      </c>
    </row>
  </sheetData>
  <sortState ref="A2:E105">
    <sortCondition ref="A2:A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8"/>
  <sheetViews>
    <sheetView tabSelected="1" workbookViewId="0">
      <selection activeCell="M4" sqref="M4:M9"/>
    </sheetView>
  </sheetViews>
  <sheetFormatPr defaultRowHeight="14.4"/>
  <cols>
    <col min="1" max="1" width="13.33203125" bestFit="1" customWidth="1"/>
    <col min="7" max="7" width="22.44140625" bestFit="1" customWidth="1"/>
    <col min="8" max="8" width="17.44140625" bestFit="1" customWidth="1"/>
    <col min="9" max="9" width="10.44140625" bestFit="1" customWidth="1"/>
    <col min="12" max="12" width="15" bestFit="1" customWidth="1"/>
    <col min="13" max="13" width="19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22</v>
      </c>
      <c r="H1" t="s">
        <v>23</v>
      </c>
      <c r="I1" t="s">
        <v>24</v>
      </c>
      <c r="K1">
        <v>0</v>
      </c>
      <c r="L1" t="s">
        <v>5</v>
      </c>
    </row>
    <row r="2" spans="1:14">
      <c r="A2" t="s">
        <v>5</v>
      </c>
      <c r="B2">
        <v>5</v>
      </c>
      <c r="C2">
        <v>3</v>
      </c>
      <c r="D2">
        <v>1.6</v>
      </c>
      <c r="E2">
        <v>0.2</v>
      </c>
      <c r="G2">
        <f>M$6*B2+M$7*C2+M$8*D2+M$9*E2+M$5</f>
        <v>-0.54363734976372724</v>
      </c>
      <c r="H2" t="str">
        <f>IF(G2&lt;M$12,L$1,IF(G2&lt;M$13,L$2,L$3))</f>
        <v>Iris-setosa</v>
      </c>
      <c r="I2">
        <f>IF(A2=H2,0,1)</f>
        <v>0</v>
      </c>
      <c r="K2">
        <v>1</v>
      </c>
      <c r="L2" t="s">
        <v>6</v>
      </c>
    </row>
    <row r="3" spans="1:14">
      <c r="A3" t="s">
        <v>5</v>
      </c>
      <c r="B3">
        <v>5.2</v>
      </c>
      <c r="C3">
        <v>3.5</v>
      </c>
      <c r="D3">
        <v>1.5</v>
      </c>
      <c r="E3">
        <v>0.2</v>
      </c>
      <c r="G3">
        <f t="shared" ref="G3:G48" si="0">M$6*B3+M$7*C3+M$8*D3+M$9*E3+M$5</f>
        <v>-0.74995367164620008</v>
      </c>
      <c r="H3" t="str">
        <f t="shared" ref="H3:H48" si="1">IF(G3&lt;M$12,L$1,IF(G3&lt;M$13,L$2,L$3))</f>
        <v>Iris-setosa</v>
      </c>
      <c r="I3">
        <f t="shared" ref="I3:I48" si="2">IF(A3=H3,0,1)</f>
        <v>0</v>
      </c>
      <c r="K3">
        <v>2</v>
      </c>
      <c r="L3" t="s">
        <v>7</v>
      </c>
    </row>
    <row r="4" spans="1:14">
      <c r="A4" t="s">
        <v>5</v>
      </c>
      <c r="B4">
        <v>4.9000000000000004</v>
      </c>
      <c r="C4">
        <v>3.1</v>
      </c>
      <c r="D4">
        <v>1.5</v>
      </c>
      <c r="E4">
        <v>0.1</v>
      </c>
      <c r="G4">
        <f t="shared" si="0"/>
        <v>-0.64607018623012347</v>
      </c>
      <c r="H4" t="str">
        <f t="shared" si="1"/>
        <v>Iris-setosa</v>
      </c>
      <c r="I4">
        <f t="shared" si="2"/>
        <v>0</v>
      </c>
      <c r="M4" t="s">
        <v>29</v>
      </c>
      <c r="N4" t="s">
        <v>12</v>
      </c>
    </row>
    <row r="5" spans="1:14">
      <c r="A5" t="s">
        <v>5</v>
      </c>
      <c r="B5">
        <v>5</v>
      </c>
      <c r="C5">
        <v>3.5</v>
      </c>
      <c r="D5">
        <v>1.3</v>
      </c>
      <c r="E5">
        <v>0.3</v>
      </c>
      <c r="G5">
        <f t="shared" si="0"/>
        <v>-0.74373322849971557</v>
      </c>
      <c r="H5" t="str">
        <f t="shared" si="1"/>
        <v>Iris-setosa</v>
      </c>
      <c r="I5">
        <f t="shared" si="2"/>
        <v>0</v>
      </c>
      <c r="K5" t="s">
        <v>13</v>
      </c>
      <c r="L5">
        <v>5</v>
      </c>
      <c r="M5">
        <v>0.35469595554191019</v>
      </c>
      <c r="N5">
        <v>0.35469595974037849</v>
      </c>
    </row>
    <row r="6" spans="1:14">
      <c r="A6" t="s">
        <v>5</v>
      </c>
      <c r="B6">
        <v>5.0999999999999996</v>
      </c>
      <c r="C6">
        <v>3.8</v>
      </c>
      <c r="D6">
        <v>1.9</v>
      </c>
      <c r="E6">
        <v>0.4</v>
      </c>
      <c r="G6">
        <f t="shared" si="0"/>
        <v>-0.54076793330594408</v>
      </c>
      <c r="H6" t="str">
        <f t="shared" si="1"/>
        <v>Iris-setosa</v>
      </c>
      <c r="I6">
        <f t="shared" si="2"/>
        <v>0</v>
      </c>
      <c r="K6" t="s">
        <v>14</v>
      </c>
      <c r="L6">
        <v>4</v>
      </c>
      <c r="M6">
        <v>-0.17559276759568909</v>
      </c>
      <c r="N6">
        <v>-0.17834689309947746</v>
      </c>
    </row>
    <row r="7" spans="1:14">
      <c r="A7" t="s">
        <v>5</v>
      </c>
      <c r="B7">
        <v>5</v>
      </c>
      <c r="C7">
        <v>3.3</v>
      </c>
      <c r="D7">
        <v>1.4</v>
      </c>
      <c r="E7">
        <v>0.2</v>
      </c>
      <c r="G7">
        <f t="shared" si="0"/>
        <v>-0.70368134574470398</v>
      </c>
      <c r="H7" t="str">
        <f t="shared" si="1"/>
        <v>Iris-setosa</v>
      </c>
      <c r="I7">
        <f t="shared" si="2"/>
        <v>0</v>
      </c>
      <c r="K7" t="s">
        <v>15</v>
      </c>
      <c r="L7">
        <v>3</v>
      </c>
      <c r="M7">
        <v>-0.26050220106527561</v>
      </c>
      <c r="N7">
        <v>-5.4976297862147153E-3</v>
      </c>
    </row>
    <row r="8" spans="1:14">
      <c r="A8" t="s">
        <v>5</v>
      </c>
      <c r="B8">
        <v>5</v>
      </c>
      <c r="C8">
        <v>3.4</v>
      </c>
      <c r="D8">
        <v>1.5</v>
      </c>
      <c r="E8">
        <v>0.2</v>
      </c>
      <c r="G8">
        <f t="shared" si="0"/>
        <v>-0.68878489802053444</v>
      </c>
      <c r="H8" t="str">
        <f t="shared" si="1"/>
        <v>Iris-setosa</v>
      </c>
      <c r="I8">
        <f t="shared" si="2"/>
        <v>0</v>
      </c>
      <c r="K8" t="s">
        <v>16</v>
      </c>
      <c r="L8">
        <v>2</v>
      </c>
      <c r="M8">
        <v>0.40946667830697109</v>
      </c>
      <c r="N8">
        <v>0.26764673376784887</v>
      </c>
    </row>
    <row r="9" spans="1:14">
      <c r="A9" t="s">
        <v>5</v>
      </c>
      <c r="B9">
        <v>4.3</v>
      </c>
      <c r="C9">
        <v>3</v>
      </c>
      <c r="D9">
        <v>1.1000000000000001</v>
      </c>
      <c r="E9">
        <v>0.1</v>
      </c>
      <c r="G9">
        <f t="shared" si="0"/>
        <v>-0.67845097688897082</v>
      </c>
      <c r="H9" t="str">
        <f t="shared" si="1"/>
        <v>Iris-setosa</v>
      </c>
      <c r="I9">
        <f t="shared" si="2"/>
        <v>0</v>
      </c>
      <c r="K9" t="s">
        <v>17</v>
      </c>
      <c r="L9">
        <v>1</v>
      </c>
      <c r="M9">
        <v>0.52995225288740577</v>
      </c>
      <c r="N9">
        <v>0.5799219454580764</v>
      </c>
    </row>
    <row r="10" spans="1:14">
      <c r="A10" t="s">
        <v>5</v>
      </c>
      <c r="B10">
        <v>5.8</v>
      </c>
      <c r="C10">
        <v>4</v>
      </c>
      <c r="D10">
        <v>1.2</v>
      </c>
      <c r="E10">
        <v>0.2</v>
      </c>
      <c r="G10">
        <f t="shared" si="0"/>
        <v>-1.1084004362283424</v>
      </c>
      <c r="H10" t="str">
        <f t="shared" si="1"/>
        <v>Iris-setosa</v>
      </c>
      <c r="I10">
        <f t="shared" si="2"/>
        <v>0</v>
      </c>
    </row>
    <row r="11" spans="1:14">
      <c r="A11" t="s">
        <v>5</v>
      </c>
      <c r="B11">
        <v>5.0999999999999996</v>
      </c>
      <c r="C11">
        <v>3.7</v>
      </c>
      <c r="D11">
        <v>1.5</v>
      </c>
      <c r="E11">
        <v>0.4</v>
      </c>
      <c r="G11">
        <f t="shared" si="0"/>
        <v>-0.67850438452220518</v>
      </c>
      <c r="H11" t="str">
        <f t="shared" si="1"/>
        <v>Iris-setosa</v>
      </c>
      <c r="I11">
        <f t="shared" si="2"/>
        <v>0</v>
      </c>
      <c r="K11" t="s">
        <v>18</v>
      </c>
      <c r="L11" t="s">
        <v>19</v>
      </c>
      <c r="M11" t="s">
        <v>20</v>
      </c>
    </row>
    <row r="12" spans="1:14">
      <c r="A12" t="s">
        <v>5</v>
      </c>
      <c r="B12">
        <v>5.0999999999999996</v>
      </c>
      <c r="C12">
        <v>3.4</v>
      </c>
      <c r="D12">
        <v>1.5</v>
      </c>
      <c r="E12">
        <v>0.2</v>
      </c>
      <c r="G12">
        <f t="shared" si="0"/>
        <v>-0.70634417478010336</v>
      </c>
      <c r="H12" t="str">
        <f t="shared" si="1"/>
        <v>Iris-setosa</v>
      </c>
      <c r="I12">
        <f t="shared" si="2"/>
        <v>0</v>
      </c>
      <c r="K12">
        <v>-2.2849939286528786E-2</v>
      </c>
      <c r="L12">
        <v>35</v>
      </c>
      <c r="M12">
        <v>0.55735098624313895</v>
      </c>
    </row>
    <row r="13" spans="1:14">
      <c r="A13" t="s">
        <v>5</v>
      </c>
      <c r="B13">
        <v>5</v>
      </c>
      <c r="C13">
        <v>3.5</v>
      </c>
      <c r="D13">
        <v>1.6</v>
      </c>
      <c r="E13">
        <v>0.6</v>
      </c>
      <c r="G13">
        <f t="shared" si="0"/>
        <v>-0.4619075491414027</v>
      </c>
      <c r="H13" t="str">
        <f t="shared" si="1"/>
        <v>Iris-setosa</v>
      </c>
      <c r="I13">
        <f t="shared" si="2"/>
        <v>0</v>
      </c>
      <c r="K13">
        <v>1.1727156042291502</v>
      </c>
      <c r="L13">
        <v>33</v>
      </c>
      <c r="M13">
        <v>1.5264668805151247</v>
      </c>
    </row>
    <row r="14" spans="1:14">
      <c r="A14" t="s">
        <v>5</v>
      </c>
      <c r="B14">
        <v>4.9000000000000004</v>
      </c>
      <c r="C14">
        <v>3.1</v>
      </c>
      <c r="D14">
        <v>1.5</v>
      </c>
      <c r="E14">
        <v>0.1</v>
      </c>
      <c r="G14">
        <f t="shared" si="0"/>
        <v>-0.64607018623012347</v>
      </c>
      <c r="H14" t="str">
        <f t="shared" si="1"/>
        <v>Iris-setosa</v>
      </c>
      <c r="I14">
        <f t="shared" si="2"/>
        <v>0</v>
      </c>
      <c r="K14">
        <v>1.8600037981561863</v>
      </c>
      <c r="L14">
        <v>35</v>
      </c>
    </row>
    <row r="15" spans="1:14">
      <c r="A15" t="s">
        <v>5</v>
      </c>
      <c r="B15">
        <v>4.5</v>
      </c>
      <c r="C15">
        <v>2.2999999999999998</v>
      </c>
      <c r="D15">
        <v>1.3</v>
      </c>
      <c r="E15">
        <v>0.3</v>
      </c>
      <c r="G15">
        <f t="shared" si="0"/>
        <v>-0.34333420342354043</v>
      </c>
      <c r="H15" t="str">
        <f t="shared" si="1"/>
        <v>Iris-setosa</v>
      </c>
      <c r="I15">
        <f t="shared" si="2"/>
        <v>0</v>
      </c>
    </row>
    <row r="16" spans="1:14">
      <c r="A16" t="s">
        <v>5</v>
      </c>
      <c r="B16">
        <v>5.4</v>
      </c>
      <c r="C16">
        <v>3.7</v>
      </c>
      <c r="D16">
        <v>1.5</v>
      </c>
      <c r="E16">
        <v>0.2</v>
      </c>
      <c r="G16">
        <f t="shared" si="0"/>
        <v>-0.83717266537839308</v>
      </c>
      <c r="H16" t="str">
        <f t="shared" si="1"/>
        <v>Iris-setosa</v>
      </c>
      <c r="I16">
        <f t="shared" si="2"/>
        <v>0</v>
      </c>
      <c r="L16" t="s">
        <v>21</v>
      </c>
      <c r="M16">
        <f>SUM(I2:I48)</f>
        <v>1</v>
      </c>
    </row>
    <row r="17" spans="1:9">
      <c r="A17" t="s">
        <v>6</v>
      </c>
      <c r="B17">
        <v>5.7</v>
      </c>
      <c r="C17">
        <v>2.8</v>
      </c>
      <c r="D17">
        <v>4.5</v>
      </c>
      <c r="E17">
        <v>1.3</v>
      </c>
      <c r="G17">
        <f t="shared" si="0"/>
        <v>1.1559489983987083</v>
      </c>
      <c r="H17" t="str">
        <f t="shared" si="1"/>
        <v>Iris-versicolor</v>
      </c>
      <c r="I17">
        <f t="shared" si="2"/>
        <v>0</v>
      </c>
    </row>
    <row r="18" spans="1:9">
      <c r="A18" t="s">
        <v>6</v>
      </c>
      <c r="B18">
        <v>6.3</v>
      </c>
      <c r="C18">
        <v>3.3</v>
      </c>
      <c r="D18">
        <v>4.7</v>
      </c>
      <c r="E18">
        <v>1.6</v>
      </c>
      <c r="G18">
        <f t="shared" si="0"/>
        <v>1.1612212488362728</v>
      </c>
      <c r="H18" t="str">
        <f t="shared" si="1"/>
        <v>Iris-versicolor</v>
      </c>
      <c r="I18">
        <f t="shared" si="2"/>
        <v>0</v>
      </c>
    </row>
    <row r="19" spans="1:9">
      <c r="A19" t="s">
        <v>6</v>
      </c>
      <c r="B19">
        <v>5.9</v>
      </c>
      <c r="C19">
        <v>3</v>
      </c>
      <c r="D19">
        <v>4.2</v>
      </c>
      <c r="E19">
        <v>1.5</v>
      </c>
      <c r="G19">
        <f t="shared" si="0"/>
        <v>1.0518804517519049</v>
      </c>
      <c r="H19" t="str">
        <f t="shared" si="1"/>
        <v>Iris-versicolor</v>
      </c>
      <c r="I19">
        <f t="shared" si="2"/>
        <v>0</v>
      </c>
    </row>
    <row r="20" spans="1:9">
      <c r="A20" t="s">
        <v>6</v>
      </c>
      <c r="B20">
        <v>6</v>
      </c>
      <c r="C20">
        <v>2.2000000000000002</v>
      </c>
      <c r="D20">
        <v>4</v>
      </c>
      <c r="E20">
        <v>1</v>
      </c>
      <c r="G20">
        <f t="shared" si="0"/>
        <v>0.89585347373945923</v>
      </c>
      <c r="H20" t="str">
        <f t="shared" si="1"/>
        <v>Iris-versicolor</v>
      </c>
      <c r="I20">
        <f t="shared" si="2"/>
        <v>0</v>
      </c>
    </row>
    <row r="21" spans="1:9">
      <c r="A21" t="s">
        <v>6</v>
      </c>
      <c r="B21">
        <v>6.6</v>
      </c>
      <c r="C21">
        <v>3</v>
      </c>
      <c r="D21">
        <v>4.4000000000000004</v>
      </c>
      <c r="E21">
        <v>1.4</v>
      </c>
      <c r="G21">
        <f t="shared" si="0"/>
        <v>0.95786362480757647</v>
      </c>
      <c r="H21" t="str">
        <f t="shared" si="1"/>
        <v>Iris-versicolor</v>
      </c>
      <c r="I21">
        <f t="shared" si="2"/>
        <v>0</v>
      </c>
    </row>
    <row r="22" spans="1:9">
      <c r="A22" t="s">
        <v>6</v>
      </c>
      <c r="B22">
        <v>5.8</v>
      </c>
      <c r="C22">
        <v>2.7</v>
      </c>
      <c r="D22">
        <v>3.9</v>
      </c>
      <c r="E22">
        <v>1.2</v>
      </c>
      <c r="G22">
        <f t="shared" si="0"/>
        <v>0.86576470947274342</v>
      </c>
      <c r="H22" t="str">
        <f t="shared" si="1"/>
        <v>Iris-versicolor</v>
      </c>
      <c r="I22">
        <f t="shared" si="2"/>
        <v>0</v>
      </c>
    </row>
    <row r="23" spans="1:9">
      <c r="A23" t="s">
        <v>6</v>
      </c>
      <c r="B23">
        <v>6.3</v>
      </c>
      <c r="C23">
        <v>2.5</v>
      </c>
      <c r="D23">
        <v>4.9000000000000004</v>
      </c>
      <c r="E23">
        <v>1.5</v>
      </c>
      <c r="G23">
        <f t="shared" si="0"/>
        <v>1.3985211200611469</v>
      </c>
      <c r="H23" t="str">
        <f t="shared" si="1"/>
        <v>Iris-versicolor</v>
      </c>
      <c r="I23">
        <f t="shared" si="2"/>
        <v>0</v>
      </c>
    </row>
    <row r="24" spans="1:9">
      <c r="A24" t="s">
        <v>6</v>
      </c>
      <c r="B24">
        <v>6.7</v>
      </c>
      <c r="C24">
        <v>3</v>
      </c>
      <c r="D24">
        <v>5</v>
      </c>
      <c r="E24">
        <v>1.7</v>
      </c>
      <c r="G24">
        <f t="shared" si="0"/>
        <v>1.3449700308984114</v>
      </c>
      <c r="H24" t="str">
        <f t="shared" si="1"/>
        <v>Iris-versicolor</v>
      </c>
      <c r="I24">
        <f t="shared" si="2"/>
        <v>0</v>
      </c>
    </row>
    <row r="25" spans="1:9">
      <c r="A25" t="s">
        <v>6</v>
      </c>
      <c r="B25">
        <v>5.5</v>
      </c>
      <c r="C25">
        <v>2.4</v>
      </c>
      <c r="D25">
        <v>3.8</v>
      </c>
      <c r="E25">
        <v>1.1000000000000001</v>
      </c>
      <c r="G25">
        <f t="shared" si="0"/>
        <v>0.90265130695159534</v>
      </c>
      <c r="H25" t="str">
        <f t="shared" si="1"/>
        <v>Iris-versicolor</v>
      </c>
      <c r="I25">
        <f t="shared" si="2"/>
        <v>0</v>
      </c>
    </row>
    <row r="26" spans="1:9">
      <c r="A26" t="s">
        <v>6</v>
      </c>
      <c r="B26">
        <v>5</v>
      </c>
      <c r="C26">
        <v>2.2999999999999998</v>
      </c>
      <c r="D26">
        <v>3.3</v>
      </c>
      <c r="E26">
        <v>1</v>
      </c>
      <c r="G26">
        <f t="shared" si="0"/>
        <v>0.75876934641374127</v>
      </c>
      <c r="H26" t="str">
        <f t="shared" si="1"/>
        <v>Iris-versicolor</v>
      </c>
      <c r="I26">
        <f t="shared" si="2"/>
        <v>0</v>
      </c>
    </row>
    <row r="27" spans="1:9">
      <c r="A27" t="s">
        <v>6</v>
      </c>
      <c r="B27">
        <v>5.7</v>
      </c>
      <c r="C27">
        <v>2.9</v>
      </c>
      <c r="D27">
        <v>4.2</v>
      </c>
      <c r="E27">
        <v>1.3</v>
      </c>
      <c r="G27">
        <f t="shared" si="0"/>
        <v>1.0070587748000892</v>
      </c>
      <c r="H27" t="str">
        <f t="shared" si="1"/>
        <v>Iris-versicolor</v>
      </c>
      <c r="I27">
        <f t="shared" si="2"/>
        <v>0</v>
      </c>
    </row>
    <row r="28" spans="1:9">
      <c r="A28" t="s">
        <v>6</v>
      </c>
      <c r="B28">
        <v>5.5</v>
      </c>
      <c r="C28">
        <v>2.2999999999999998</v>
      </c>
      <c r="D28">
        <v>4</v>
      </c>
      <c r="E28">
        <v>1.3</v>
      </c>
      <c r="G28">
        <f t="shared" si="0"/>
        <v>1.1165853132969983</v>
      </c>
      <c r="H28" t="str">
        <f t="shared" si="1"/>
        <v>Iris-versicolor</v>
      </c>
      <c r="I28">
        <f t="shared" si="2"/>
        <v>0</v>
      </c>
    </row>
    <row r="29" spans="1:9">
      <c r="A29" t="s">
        <v>6</v>
      </c>
      <c r="B29">
        <v>5.2</v>
      </c>
      <c r="C29">
        <v>2.7</v>
      </c>
      <c r="D29">
        <v>3.9</v>
      </c>
      <c r="E29">
        <v>1.4</v>
      </c>
      <c r="G29">
        <f t="shared" si="0"/>
        <v>1.0771108206076381</v>
      </c>
      <c r="H29" t="str">
        <f t="shared" si="1"/>
        <v>Iris-versicolor</v>
      </c>
      <c r="I29">
        <f t="shared" si="2"/>
        <v>0</v>
      </c>
    </row>
    <row r="30" spans="1:9">
      <c r="A30" t="s">
        <v>6</v>
      </c>
      <c r="B30">
        <v>5.6</v>
      </c>
      <c r="C30">
        <v>3</v>
      </c>
      <c r="D30">
        <v>4.5</v>
      </c>
      <c r="E30">
        <v>1.5</v>
      </c>
      <c r="G30">
        <f t="shared" si="0"/>
        <v>1.227398285522703</v>
      </c>
      <c r="H30" t="str">
        <f t="shared" si="1"/>
        <v>Iris-versicolor</v>
      </c>
      <c r="I30">
        <f t="shared" si="2"/>
        <v>0</v>
      </c>
    </row>
    <row r="31" spans="1:9">
      <c r="A31" t="s">
        <v>6</v>
      </c>
      <c r="B31">
        <v>5.6</v>
      </c>
      <c r="C31">
        <v>2.5</v>
      </c>
      <c r="D31">
        <v>3.9</v>
      </c>
      <c r="E31">
        <v>1.1000000000000001</v>
      </c>
      <c r="G31">
        <f t="shared" si="0"/>
        <v>0.89998847791619596</v>
      </c>
      <c r="H31" t="str">
        <f t="shared" si="1"/>
        <v>Iris-versicolor</v>
      </c>
      <c r="I31">
        <f t="shared" si="2"/>
        <v>0</v>
      </c>
    </row>
    <row r="32" spans="1:9">
      <c r="A32" t="s">
        <v>6</v>
      </c>
      <c r="B32">
        <v>5.9</v>
      </c>
      <c r="C32">
        <v>3.2</v>
      </c>
      <c r="D32">
        <v>4.8</v>
      </c>
      <c r="E32">
        <v>1.8</v>
      </c>
      <c r="G32">
        <f t="shared" si="0"/>
        <v>1.404445694389254</v>
      </c>
      <c r="H32" t="str">
        <f t="shared" si="1"/>
        <v>Iris-versicolor</v>
      </c>
      <c r="I32">
        <f t="shared" si="2"/>
        <v>0</v>
      </c>
    </row>
    <row r="33" spans="1:9">
      <c r="A33" t="s">
        <v>6</v>
      </c>
      <c r="B33">
        <v>5.6</v>
      </c>
      <c r="C33">
        <v>2.7</v>
      </c>
      <c r="D33">
        <v>4.2</v>
      </c>
      <c r="E33">
        <v>1.3</v>
      </c>
      <c r="G33">
        <f t="shared" si="0"/>
        <v>1.0767184917727133</v>
      </c>
      <c r="H33" t="str">
        <f t="shared" si="1"/>
        <v>Iris-versicolor</v>
      </c>
      <c r="I33">
        <f t="shared" si="2"/>
        <v>0</v>
      </c>
    </row>
    <row r="34" spans="1:9">
      <c r="A34" t="s">
        <v>7</v>
      </c>
      <c r="B34">
        <v>6.9</v>
      </c>
      <c r="C34">
        <v>3.2</v>
      </c>
      <c r="D34">
        <v>5.7</v>
      </c>
      <c r="E34">
        <v>2.2999999999999998</v>
      </c>
      <c r="G34">
        <f t="shared" si="0"/>
        <v>1.862349063713542</v>
      </c>
      <c r="H34" t="str">
        <f t="shared" si="1"/>
        <v>Iris-virginica</v>
      </c>
      <c r="I34">
        <f t="shared" si="2"/>
        <v>0</v>
      </c>
    </row>
    <row r="35" spans="1:9">
      <c r="A35" t="s">
        <v>7</v>
      </c>
      <c r="B35">
        <v>6.3</v>
      </c>
      <c r="C35">
        <v>2.5</v>
      </c>
      <c r="D35">
        <v>5</v>
      </c>
      <c r="E35">
        <v>1.9</v>
      </c>
      <c r="G35">
        <f t="shared" si="0"/>
        <v>1.6514486890468061</v>
      </c>
      <c r="H35" t="str">
        <f t="shared" si="1"/>
        <v>Iris-virginica</v>
      </c>
      <c r="I35">
        <f t="shared" si="2"/>
        <v>0</v>
      </c>
    </row>
    <row r="36" spans="1:9">
      <c r="A36" t="s">
        <v>7</v>
      </c>
      <c r="B36">
        <v>5.8</v>
      </c>
      <c r="C36">
        <v>2.7</v>
      </c>
      <c r="D36">
        <v>5.0999999999999996</v>
      </c>
      <c r="E36">
        <v>1.9</v>
      </c>
      <c r="G36">
        <f t="shared" si="0"/>
        <v>1.7280913004622929</v>
      </c>
      <c r="H36" t="str">
        <f t="shared" si="1"/>
        <v>Iris-virginica</v>
      </c>
      <c r="I36">
        <f t="shared" si="2"/>
        <v>0</v>
      </c>
    </row>
    <row r="37" spans="1:9">
      <c r="A37" t="s">
        <v>7</v>
      </c>
      <c r="B37">
        <v>7.2</v>
      </c>
      <c r="C37">
        <v>3</v>
      </c>
      <c r="D37">
        <v>5.8</v>
      </c>
      <c r="E37">
        <v>1.6</v>
      </c>
      <c r="G37">
        <f t="shared" si="0"/>
        <v>1.5317517644574035</v>
      </c>
      <c r="H37" t="str">
        <f t="shared" si="1"/>
        <v>Iris-virginica</v>
      </c>
      <c r="I37">
        <f t="shared" si="2"/>
        <v>0</v>
      </c>
    </row>
    <row r="38" spans="1:9">
      <c r="A38" t="s">
        <v>7</v>
      </c>
      <c r="B38">
        <v>7.9</v>
      </c>
      <c r="C38">
        <v>3.8</v>
      </c>
      <c r="D38">
        <v>6.4</v>
      </c>
      <c r="E38">
        <v>2</v>
      </c>
      <c r="G38">
        <f t="shared" si="0"/>
        <v>1.6580959744273462</v>
      </c>
      <c r="H38" t="str">
        <f t="shared" si="1"/>
        <v>Iris-virginica</v>
      </c>
      <c r="I38">
        <f t="shared" si="2"/>
        <v>0</v>
      </c>
    </row>
    <row r="39" spans="1:9">
      <c r="A39" t="s">
        <v>7</v>
      </c>
      <c r="B39">
        <v>5.8</v>
      </c>
      <c r="C39">
        <v>2.7</v>
      </c>
      <c r="D39">
        <v>5.0999999999999996</v>
      </c>
      <c r="E39">
        <v>1.9</v>
      </c>
      <c r="G39">
        <f t="shared" si="0"/>
        <v>1.7280913004622929</v>
      </c>
      <c r="H39" t="str">
        <f t="shared" si="1"/>
        <v>Iris-virginica</v>
      </c>
      <c r="I39">
        <f t="shared" si="2"/>
        <v>0</v>
      </c>
    </row>
    <row r="40" spans="1:9">
      <c r="A40" t="s">
        <v>7</v>
      </c>
      <c r="B40">
        <v>7.1</v>
      </c>
      <c r="C40">
        <v>3</v>
      </c>
      <c r="D40">
        <v>5.9</v>
      </c>
      <c r="E40">
        <v>2.1</v>
      </c>
      <c r="G40">
        <f t="shared" si="0"/>
        <v>1.8552338354913727</v>
      </c>
      <c r="H40" t="str">
        <f t="shared" si="1"/>
        <v>Iris-virginica</v>
      </c>
      <c r="I40">
        <f t="shared" si="2"/>
        <v>0</v>
      </c>
    </row>
    <row r="41" spans="1:9">
      <c r="A41" t="s">
        <v>7</v>
      </c>
      <c r="B41">
        <v>6.5</v>
      </c>
      <c r="C41">
        <v>3.2</v>
      </c>
      <c r="D41">
        <v>5.0999999999999996</v>
      </c>
      <c r="E41">
        <v>2</v>
      </c>
      <c r="G41">
        <f t="shared" si="0"/>
        <v>1.5279204879014132</v>
      </c>
      <c r="H41" t="str">
        <f t="shared" si="1"/>
        <v>Iris-virginica</v>
      </c>
      <c r="I41">
        <f t="shared" si="2"/>
        <v>0</v>
      </c>
    </row>
    <row r="42" spans="1:9">
      <c r="A42" t="s">
        <v>7</v>
      </c>
      <c r="B42">
        <v>6.8</v>
      </c>
      <c r="C42">
        <v>3</v>
      </c>
      <c r="D42">
        <v>5.5</v>
      </c>
      <c r="E42">
        <v>2.1</v>
      </c>
      <c r="G42">
        <f t="shared" si="0"/>
        <v>1.744124994447291</v>
      </c>
      <c r="H42" t="str">
        <f t="shared" si="1"/>
        <v>Iris-virginica</v>
      </c>
      <c r="I42">
        <f t="shared" si="2"/>
        <v>0</v>
      </c>
    </row>
    <row r="43" spans="1:9">
      <c r="A43" t="s">
        <v>7</v>
      </c>
      <c r="B43">
        <v>7.7</v>
      </c>
      <c r="C43">
        <v>2.8</v>
      </c>
      <c r="D43">
        <v>6.7</v>
      </c>
      <c r="E43">
        <v>2</v>
      </c>
      <c r="G43">
        <f t="shared" si="0"/>
        <v>2.0765567325038505</v>
      </c>
      <c r="H43" t="str">
        <f t="shared" si="1"/>
        <v>Iris-virginica</v>
      </c>
      <c r="I43">
        <f t="shared" si="2"/>
        <v>0</v>
      </c>
    </row>
    <row r="44" spans="1:9">
      <c r="A44" t="s">
        <v>7</v>
      </c>
      <c r="B44">
        <v>5.9</v>
      </c>
      <c r="C44">
        <v>3</v>
      </c>
      <c r="D44">
        <v>5.0999999999999996</v>
      </c>
      <c r="E44">
        <v>1.8</v>
      </c>
      <c r="G44">
        <f t="shared" si="0"/>
        <v>1.5793861380944008</v>
      </c>
      <c r="H44" t="str">
        <f t="shared" si="1"/>
        <v>Iris-virginica</v>
      </c>
      <c r="I44">
        <f t="shared" si="2"/>
        <v>0</v>
      </c>
    </row>
    <row r="45" spans="1:9">
      <c r="A45" t="s">
        <v>7</v>
      </c>
      <c r="B45">
        <v>6.5</v>
      </c>
      <c r="C45">
        <v>3</v>
      </c>
      <c r="D45">
        <v>5.2</v>
      </c>
      <c r="E45">
        <v>2</v>
      </c>
      <c r="G45">
        <f t="shared" si="0"/>
        <v>1.6209675959451657</v>
      </c>
      <c r="H45" t="str">
        <f t="shared" si="1"/>
        <v>Iris-virginica</v>
      </c>
      <c r="I45">
        <f t="shared" si="2"/>
        <v>0</v>
      </c>
    </row>
    <row r="46" spans="1:9">
      <c r="A46" t="s">
        <v>7</v>
      </c>
      <c r="B46">
        <v>6</v>
      </c>
      <c r="C46">
        <v>2.2000000000000002</v>
      </c>
      <c r="D46">
        <v>5</v>
      </c>
      <c r="E46">
        <v>1.5</v>
      </c>
      <c r="G46">
        <f t="shared" si="0"/>
        <v>1.5702962784901331</v>
      </c>
      <c r="H46" t="str">
        <f t="shared" si="1"/>
        <v>Iris-virginica</v>
      </c>
      <c r="I46">
        <f t="shared" si="2"/>
        <v>0</v>
      </c>
    </row>
    <row r="47" spans="1:9">
      <c r="A47" t="s">
        <v>7</v>
      </c>
      <c r="B47">
        <v>6</v>
      </c>
      <c r="C47">
        <v>3</v>
      </c>
      <c r="D47">
        <v>4.8</v>
      </c>
      <c r="E47">
        <v>1.8</v>
      </c>
      <c r="G47">
        <f t="shared" si="0"/>
        <v>1.4389868578427403</v>
      </c>
      <c r="H47" t="str">
        <f t="shared" si="1"/>
        <v>Iris-versicolor</v>
      </c>
      <c r="I47">
        <f t="shared" si="2"/>
        <v>1</v>
      </c>
    </row>
    <row r="48" spans="1:9">
      <c r="A48" t="s">
        <v>7</v>
      </c>
      <c r="B48">
        <v>6.9</v>
      </c>
      <c r="C48">
        <v>3.1</v>
      </c>
      <c r="D48">
        <v>5.0999999999999996</v>
      </c>
      <c r="E48">
        <v>2.2999999999999998</v>
      </c>
      <c r="G48">
        <f t="shared" si="0"/>
        <v>1.6427192768358867</v>
      </c>
      <c r="H48" t="str">
        <f t="shared" si="1"/>
        <v>Iris-virginica</v>
      </c>
      <c r="I4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training_dataset</vt:lpstr>
      <vt:lpstr>testing_dataset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2021-02-07T17:33:13Z</dcterms:modified>
</cp:coreProperties>
</file>