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6" windowHeight="11160" activeTab="5"/>
  </bookViews>
  <sheets>
    <sheet name="Explanation" sheetId="20" r:id="rId1"/>
    <sheet name="k1" sheetId="15" r:id="rId2"/>
    <sheet name="k2" sheetId="16" r:id="rId3"/>
    <sheet name="k3" sheetId="17" r:id="rId4"/>
    <sheet name="k4" sheetId="18" r:id="rId5"/>
    <sheet name="k5" sheetId="19" r:id="rId6"/>
  </sheets>
  <definedNames>
    <definedName name="ExternalData_1" localSheetId="1" hidden="1">'k1'!#REF!</definedName>
    <definedName name="ExternalData_1" localSheetId="2" hidden="1">'k2'!#REF!</definedName>
    <definedName name="ExternalData_1" localSheetId="3" hidden="1">'k3'!#REF!</definedName>
    <definedName name="ExternalData_1" localSheetId="4" hidden="1">'k4'!#REF!</definedName>
    <definedName name="ExternalData_1" localSheetId="5" hidden="1">'k5'!#REF!</definedName>
    <definedName name="solver_adj" localSheetId="1" hidden="1">'k1'!$N$5:$N$9</definedName>
    <definedName name="solver_adj" localSheetId="2" hidden="1">'k2'!$N$5:$N$9</definedName>
    <definedName name="solver_adj" localSheetId="3" hidden="1">'k3'!$N$5:$N$9</definedName>
    <definedName name="solver_adj" localSheetId="4" hidden="1">'k4'!$N$5:$N$9</definedName>
    <definedName name="solver_adj" localSheetId="5" hidden="1">'k5'!$N$5:$N$9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'k1'!$M$18</definedName>
    <definedName name="solver_opt" localSheetId="2" hidden="1">'k2'!$M$18</definedName>
    <definedName name="solver_opt" localSheetId="3" hidden="1">'k3'!$M$18</definedName>
    <definedName name="solver_opt" localSheetId="4" hidden="1">'k4'!$M$18</definedName>
    <definedName name="solver_opt" localSheetId="5" hidden="1">'k5'!$M$18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107" i="1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137" i="16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173" i="15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O8" i="18"/>
  <c r="M14" i="16"/>
  <c r="M14" i="19"/>
  <c r="M14" i="17"/>
  <c r="O6" i="15"/>
  <c r="M12" i="18"/>
  <c r="M13" i="16"/>
  <c r="M13" i="19"/>
  <c r="M13" i="17"/>
  <c r="O8" i="15"/>
  <c r="O6" i="18"/>
  <c r="O6" i="17"/>
  <c r="O5" i="16"/>
  <c r="O5" i="19"/>
  <c r="O5" i="17"/>
  <c r="O9" i="16"/>
  <c r="M13" i="15"/>
  <c r="O7" i="16"/>
  <c r="O8" i="19"/>
  <c r="O7" i="17"/>
  <c r="O9" i="15"/>
  <c r="M14" i="18"/>
  <c r="O8" i="16"/>
  <c r="M12" i="19"/>
  <c r="M12" i="17"/>
  <c r="O7" i="15"/>
  <c r="M13" i="18"/>
  <c r="O9"/>
  <c r="O6" i="16"/>
  <c r="O9" i="19"/>
  <c r="O8" i="17"/>
  <c r="O5" i="15"/>
  <c r="O7" i="18"/>
  <c r="M12" i="16"/>
  <c r="O7" i="19"/>
  <c r="O9" i="17"/>
  <c r="M14" i="15"/>
  <c r="M12"/>
  <c r="O6" i="19"/>
  <c r="O5" i="18"/>
  <c r="H137" i="19" l="1"/>
  <c r="H141"/>
  <c r="H145"/>
  <c r="H149"/>
  <c r="H153"/>
  <c r="H157"/>
  <c r="H161"/>
  <c r="H33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28"/>
  <c r="H24"/>
  <c r="H20"/>
  <c r="H16"/>
  <c r="H12"/>
  <c r="H8"/>
  <c r="H4"/>
  <c r="H142"/>
  <c r="H150"/>
  <c r="H158"/>
  <c r="H34"/>
  <c r="H126"/>
  <c r="H118"/>
  <c r="H110"/>
  <c r="H98"/>
  <c r="H90"/>
  <c r="H82"/>
  <c r="H78"/>
  <c r="H70"/>
  <c r="H58"/>
  <c r="H50"/>
  <c r="H27"/>
  <c r="H19"/>
  <c r="H11"/>
  <c r="H3"/>
  <c r="H143"/>
  <c r="H151"/>
  <c r="H159"/>
  <c r="H133"/>
  <c r="H125"/>
  <c r="H117"/>
  <c r="H109"/>
  <c r="H101"/>
  <c r="H93"/>
  <c r="H85"/>
  <c r="H77"/>
  <c r="H69"/>
  <c r="H61"/>
  <c r="H53"/>
  <c r="H26"/>
  <c r="H22"/>
  <c r="H10"/>
  <c r="H6"/>
  <c r="H136"/>
  <c r="H140"/>
  <c r="H144"/>
  <c r="H148"/>
  <c r="H152"/>
  <c r="H156"/>
  <c r="H160"/>
  <c r="H32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29"/>
  <c r="H25"/>
  <c r="H21"/>
  <c r="H17"/>
  <c r="H13"/>
  <c r="H9"/>
  <c r="H5"/>
  <c r="H134"/>
  <c r="H138"/>
  <c r="H146"/>
  <c r="H154"/>
  <c r="H162"/>
  <c r="H130"/>
  <c r="H122"/>
  <c r="H114"/>
  <c r="H106"/>
  <c r="H102"/>
  <c r="H94"/>
  <c r="H86"/>
  <c r="H74"/>
  <c r="H66"/>
  <c r="H62"/>
  <c r="H54"/>
  <c r="H46"/>
  <c r="H23"/>
  <c r="H15"/>
  <c r="H7"/>
  <c r="H135"/>
  <c r="H139"/>
  <c r="H147"/>
  <c r="H155"/>
  <c r="H31"/>
  <c r="H129"/>
  <c r="H121"/>
  <c r="H113"/>
  <c r="H105"/>
  <c r="H97"/>
  <c r="H89"/>
  <c r="H81"/>
  <c r="H73"/>
  <c r="H65"/>
  <c r="H57"/>
  <c r="H49"/>
  <c r="H30"/>
  <c r="H18"/>
  <c r="H14"/>
  <c r="H2"/>
  <c r="H137" i="18"/>
  <c r="H141"/>
  <c r="H145"/>
  <c r="H149"/>
  <c r="H153"/>
  <c r="H157"/>
  <c r="H161"/>
  <c r="H165"/>
  <c r="H138"/>
  <c r="H142"/>
  <c r="H146"/>
  <c r="H150"/>
  <c r="H154"/>
  <c r="H158"/>
  <c r="H162"/>
  <c r="H166"/>
  <c r="H139"/>
  <c r="H143"/>
  <c r="H147"/>
  <c r="H151"/>
  <c r="H155"/>
  <c r="H159"/>
  <c r="H163"/>
  <c r="H140"/>
  <c r="H144"/>
  <c r="H148"/>
  <c r="H152"/>
  <c r="H156"/>
  <c r="H160"/>
  <c r="H164"/>
  <c r="H136"/>
  <c r="H132"/>
  <c r="H128"/>
  <c r="H124"/>
  <c r="H120"/>
  <c r="H116"/>
  <c r="H112"/>
  <c r="H108"/>
  <c r="H104"/>
  <c r="H100"/>
  <c r="H96"/>
  <c r="H92"/>
  <c r="H88"/>
  <c r="H84"/>
  <c r="H80"/>
  <c r="H77"/>
  <c r="H75"/>
  <c r="H73"/>
  <c r="H71"/>
  <c r="H69"/>
  <c r="H67"/>
  <c r="H65"/>
  <c r="H63"/>
  <c r="H61"/>
  <c r="H59"/>
  <c r="H57"/>
  <c r="H55"/>
  <c r="H53"/>
  <c r="H51"/>
  <c r="H49"/>
  <c r="H47"/>
  <c r="H30"/>
  <c r="H26"/>
  <c r="H22"/>
  <c r="H18"/>
  <c r="H14"/>
  <c r="H10"/>
  <c r="H6"/>
  <c r="H2"/>
  <c r="H135"/>
  <c r="H131"/>
  <c r="H127"/>
  <c r="H123"/>
  <c r="H119"/>
  <c r="H115"/>
  <c r="H111"/>
  <c r="H107"/>
  <c r="H103"/>
  <c r="H99"/>
  <c r="H95"/>
  <c r="H91"/>
  <c r="H87"/>
  <c r="H83"/>
  <c r="H79"/>
  <c r="H29"/>
  <c r="H25"/>
  <c r="H21"/>
  <c r="H17"/>
  <c r="H13"/>
  <c r="H9"/>
  <c r="H5"/>
  <c r="H134"/>
  <c r="H130"/>
  <c r="H126"/>
  <c r="H122"/>
  <c r="H118"/>
  <c r="H114"/>
  <c r="H110"/>
  <c r="H106"/>
  <c r="H102"/>
  <c r="H98"/>
  <c r="H94"/>
  <c r="H90"/>
  <c r="H86"/>
  <c r="H82"/>
  <c r="H78"/>
  <c r="H76"/>
  <c r="H74"/>
  <c r="H72"/>
  <c r="H70"/>
  <c r="H68"/>
  <c r="H66"/>
  <c r="H64"/>
  <c r="H121"/>
  <c r="H105"/>
  <c r="H89"/>
  <c r="H56"/>
  <c r="H48"/>
  <c r="H23"/>
  <c r="H15"/>
  <c r="H7"/>
  <c r="H133"/>
  <c r="H117"/>
  <c r="H101"/>
  <c r="H85"/>
  <c r="H58"/>
  <c r="H50"/>
  <c r="H28"/>
  <c r="H20"/>
  <c r="H12"/>
  <c r="H4"/>
  <c r="H129"/>
  <c r="H113"/>
  <c r="H97"/>
  <c r="H81"/>
  <c r="H60"/>
  <c r="H52"/>
  <c r="H27"/>
  <c r="H19"/>
  <c r="H11"/>
  <c r="H3"/>
  <c r="H125"/>
  <c r="H109"/>
  <c r="H93"/>
  <c r="H62"/>
  <c r="H54"/>
  <c r="H46"/>
  <c r="H24"/>
  <c r="H16"/>
  <c r="H8"/>
  <c r="H133" i="17"/>
  <c r="H137"/>
  <c r="H141"/>
  <c r="H145"/>
  <c r="H149"/>
  <c r="H153"/>
  <c r="H157"/>
  <c r="H161"/>
  <c r="H165"/>
  <c r="H126"/>
  <c r="H122"/>
  <c r="H118"/>
  <c r="H114"/>
  <c r="H110"/>
  <c r="H30"/>
  <c r="H26"/>
  <c r="H22"/>
  <c r="H18"/>
  <c r="H14"/>
  <c r="H10"/>
  <c r="H6"/>
  <c r="H2"/>
  <c r="H130"/>
  <c r="H134"/>
  <c r="H138"/>
  <c r="H142"/>
  <c r="H146"/>
  <c r="H150"/>
  <c r="H154"/>
  <c r="H158"/>
  <c r="H162"/>
  <c r="H129"/>
  <c r="H125"/>
  <c r="H121"/>
  <c r="H117"/>
  <c r="H113"/>
  <c r="H109"/>
  <c r="H106"/>
  <c r="H104"/>
  <c r="H102"/>
  <c r="H100"/>
  <c r="H96"/>
  <c r="H94"/>
  <c r="H90"/>
  <c r="H86"/>
  <c r="H82"/>
  <c r="H78"/>
  <c r="H74"/>
  <c r="H70"/>
  <c r="H66"/>
  <c r="H62"/>
  <c r="H58"/>
  <c r="H54"/>
  <c r="H50"/>
  <c r="H46"/>
  <c r="H25"/>
  <c r="H17"/>
  <c r="H9"/>
  <c r="H131"/>
  <c r="H135"/>
  <c r="H143"/>
  <c r="H151"/>
  <c r="H159"/>
  <c r="H128"/>
  <c r="H120"/>
  <c r="H116"/>
  <c r="H108"/>
  <c r="H24"/>
  <c r="H16"/>
  <c r="H8"/>
  <c r="H132"/>
  <c r="H136"/>
  <c r="H140"/>
  <c r="H144"/>
  <c r="H148"/>
  <c r="H152"/>
  <c r="H156"/>
  <c r="H160"/>
  <c r="H164"/>
  <c r="H127"/>
  <c r="H123"/>
  <c r="H119"/>
  <c r="H115"/>
  <c r="H111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31"/>
  <c r="H27"/>
  <c r="H23"/>
  <c r="H19"/>
  <c r="H15"/>
  <c r="H11"/>
  <c r="H7"/>
  <c r="H3"/>
  <c r="H98"/>
  <c r="H92"/>
  <c r="H88"/>
  <c r="H84"/>
  <c r="H80"/>
  <c r="H76"/>
  <c r="H72"/>
  <c r="H68"/>
  <c r="H64"/>
  <c r="H60"/>
  <c r="H56"/>
  <c r="H52"/>
  <c r="H48"/>
  <c r="H29"/>
  <c r="H21"/>
  <c r="H13"/>
  <c r="H5"/>
  <c r="H139"/>
  <c r="H147"/>
  <c r="H155"/>
  <c r="H163"/>
  <c r="H124"/>
  <c r="H112"/>
  <c r="H28"/>
  <c r="H20"/>
  <c r="H12"/>
  <c r="H4"/>
  <c r="H141" i="16"/>
  <c r="H145"/>
  <c r="H149"/>
  <c r="H153"/>
  <c r="H157"/>
  <c r="H25"/>
  <c r="H29"/>
  <c r="H33"/>
  <c r="H37"/>
  <c r="H20"/>
  <c r="H16"/>
  <c r="H12"/>
  <c r="H8"/>
  <c r="H4"/>
  <c r="H138"/>
  <c r="H142"/>
  <c r="H146"/>
  <c r="H150"/>
  <c r="H154"/>
  <c r="H158"/>
  <c r="H26"/>
  <c r="H30"/>
  <c r="H34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23"/>
  <c r="H19"/>
  <c r="H15"/>
  <c r="H11"/>
  <c r="H7"/>
  <c r="H3"/>
  <c r="H139"/>
  <c r="H147"/>
  <c r="H151"/>
  <c r="H155"/>
  <c r="H159"/>
  <c r="H27"/>
  <c r="H31"/>
  <c r="H140"/>
  <c r="H144"/>
  <c r="H148"/>
  <c r="H152"/>
  <c r="H156"/>
  <c r="H24"/>
  <c r="H28"/>
  <c r="H32"/>
  <c r="H36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21"/>
  <c r="H17"/>
  <c r="H13"/>
  <c r="H9"/>
  <c r="H5"/>
  <c r="H143"/>
  <c r="H35"/>
  <c r="H10"/>
  <c r="H22"/>
  <c r="H6"/>
  <c r="H18"/>
  <c r="H2"/>
  <c r="H14"/>
  <c r="H172" i="15"/>
  <c r="H170"/>
  <c r="H168"/>
  <c r="H166"/>
  <c r="H164"/>
  <c r="H162"/>
  <c r="H160"/>
  <c r="H158"/>
  <c r="H156"/>
  <c r="H154"/>
  <c r="H150"/>
  <c r="H148"/>
  <c r="H146"/>
  <c r="H142"/>
  <c r="H138"/>
  <c r="H136"/>
  <c r="H130"/>
  <c r="H126"/>
  <c r="H124"/>
  <c r="H120"/>
  <c r="H114"/>
  <c r="H110"/>
  <c r="H106"/>
  <c r="H102"/>
  <c r="H98"/>
  <c r="H94"/>
  <c r="H90"/>
  <c r="H86"/>
  <c r="H82"/>
  <c r="H78"/>
  <c r="H76"/>
  <c r="H72"/>
  <c r="H68"/>
  <c r="H64"/>
  <c r="H60"/>
  <c r="H56"/>
  <c r="H52"/>
  <c r="H48"/>
  <c r="H22"/>
  <c r="H18"/>
  <c r="H14"/>
  <c r="H10"/>
  <c r="H6"/>
  <c r="H173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5"/>
  <c r="H101"/>
  <c r="H97"/>
  <c r="H93"/>
  <c r="H89"/>
  <c r="H85"/>
  <c r="H81"/>
  <c r="H77"/>
  <c r="H73"/>
  <c r="H69"/>
  <c r="H65"/>
  <c r="H61"/>
  <c r="H57"/>
  <c r="H53"/>
  <c r="H49"/>
  <c r="H23"/>
  <c r="H19"/>
  <c r="H15"/>
  <c r="H11"/>
  <c r="H7"/>
  <c r="H3"/>
  <c r="H152"/>
  <c r="H144"/>
  <c r="H140"/>
  <c r="H134"/>
  <c r="H132"/>
  <c r="H128"/>
  <c r="H122"/>
  <c r="H118"/>
  <c r="H116"/>
  <c r="H112"/>
  <c r="H108"/>
  <c r="H104"/>
  <c r="H100"/>
  <c r="H96"/>
  <c r="H92"/>
  <c r="H88"/>
  <c r="H84"/>
  <c r="H80"/>
  <c r="H74"/>
  <c r="H70"/>
  <c r="H66"/>
  <c r="H62"/>
  <c r="H58"/>
  <c r="H54"/>
  <c r="H50"/>
  <c r="H46"/>
  <c r="H20"/>
  <c r="H16"/>
  <c r="H12"/>
  <c r="H8"/>
  <c r="H4"/>
  <c r="H2"/>
  <c r="H169"/>
  <c r="H165"/>
  <c r="H161"/>
  <c r="H157"/>
  <c r="H153"/>
  <c r="H149"/>
  <c r="H145"/>
  <c r="H141"/>
  <c r="H137"/>
  <c r="H133"/>
  <c r="H129"/>
  <c r="H125"/>
  <c r="H121"/>
  <c r="H117"/>
  <c r="H113"/>
  <c r="H109"/>
  <c r="H103"/>
  <c r="H99"/>
  <c r="H95"/>
  <c r="H91"/>
  <c r="H87"/>
  <c r="H83"/>
  <c r="H79"/>
  <c r="H75"/>
  <c r="H71"/>
  <c r="H67"/>
  <c r="H63"/>
  <c r="H59"/>
  <c r="H55"/>
  <c r="H51"/>
  <c r="H47"/>
  <c r="H21"/>
  <c r="H17"/>
  <c r="H13"/>
  <c r="H9"/>
  <c r="H5"/>
  <c r="L13" i="17"/>
  <c r="L13" i="18"/>
  <c r="L14" i="19"/>
  <c r="L12" i="17"/>
  <c r="L12" i="15"/>
  <c r="L14" i="18"/>
  <c r="L13" i="19"/>
  <c r="L14" i="17"/>
  <c r="L14" i="16"/>
  <c r="L13"/>
  <c r="L14" i="15"/>
  <c r="L12" i="16"/>
  <c r="L12" i="19"/>
  <c r="L12" i="18"/>
  <c r="L13" i="15"/>
  <c r="I152" i="19" l="1"/>
  <c r="I151"/>
  <c r="I157"/>
  <c r="I126"/>
  <c r="I95"/>
  <c r="I67"/>
  <c r="I148"/>
  <c r="I159"/>
  <c r="I132"/>
  <c r="I150"/>
  <c r="I155"/>
  <c r="I96"/>
  <c r="I93"/>
  <c r="I63"/>
  <c r="I154"/>
  <c r="I153"/>
  <c r="I100"/>
  <c r="I131"/>
  <c r="I127"/>
  <c r="I156"/>
  <c r="I98"/>
  <c r="I94"/>
  <c r="I99"/>
  <c r="I158"/>
  <c r="I161"/>
  <c r="I128"/>
  <c r="I62"/>
  <c r="I61"/>
  <c r="I104"/>
  <c r="I72"/>
  <c r="I54"/>
  <c r="N12"/>
  <c r="I49"/>
  <c r="I113"/>
  <c r="I134"/>
  <c r="I114"/>
  <c r="I74"/>
  <c r="I47"/>
  <c r="I107"/>
  <c r="I51"/>
  <c r="I136"/>
  <c r="I70"/>
  <c r="I52"/>
  <c r="I115"/>
  <c r="I137"/>
  <c r="M16"/>
  <c r="I77"/>
  <c r="I79"/>
  <c r="I68"/>
  <c r="I53"/>
  <c r="I105"/>
  <c r="I110"/>
  <c r="I106"/>
  <c r="I50"/>
  <c r="I73"/>
  <c r="I111"/>
  <c r="I109"/>
  <c r="I141"/>
  <c r="I120"/>
  <c r="I116"/>
  <c r="I90"/>
  <c r="I84"/>
  <c r="I81"/>
  <c r="I140"/>
  <c r="I80"/>
  <c r="I85"/>
  <c r="I83"/>
  <c r="I121"/>
  <c r="I142"/>
  <c r="I145"/>
  <c r="I118"/>
  <c r="I82"/>
  <c r="I87"/>
  <c r="I91"/>
  <c r="I125"/>
  <c r="I146"/>
  <c r="I147"/>
  <c r="I88"/>
  <c r="I58"/>
  <c r="I57"/>
  <c r="I89"/>
  <c r="I117"/>
  <c r="I122"/>
  <c r="I86"/>
  <c r="N13"/>
  <c r="I56"/>
  <c r="I59"/>
  <c r="I48"/>
  <c r="I65"/>
  <c r="I97"/>
  <c r="I129"/>
  <c r="I139"/>
  <c r="I66"/>
  <c r="I102"/>
  <c r="I130"/>
  <c r="I138"/>
  <c r="I60"/>
  <c r="I76"/>
  <c r="I92"/>
  <c r="I108"/>
  <c r="I124"/>
  <c r="I160"/>
  <c r="I144"/>
  <c r="I143"/>
  <c r="I78"/>
  <c r="I55"/>
  <c r="I71"/>
  <c r="I103"/>
  <c r="I119"/>
  <c r="I149"/>
  <c r="I135"/>
  <c r="I46"/>
  <c r="I162"/>
  <c r="I64"/>
  <c r="I112"/>
  <c r="I69"/>
  <c r="I101"/>
  <c r="I133"/>
  <c r="I75"/>
  <c r="I123"/>
  <c r="I137" i="18"/>
  <c r="I139"/>
  <c r="I141"/>
  <c r="I143"/>
  <c r="I145"/>
  <c r="I147"/>
  <c r="I138"/>
  <c r="I148"/>
  <c r="I146"/>
  <c r="I144"/>
  <c r="I142"/>
  <c r="I140"/>
  <c r="I155"/>
  <c r="I149"/>
  <c r="I151"/>
  <c r="I153"/>
  <c r="I157"/>
  <c r="I154"/>
  <c r="I152"/>
  <c r="I150"/>
  <c r="I158"/>
  <c r="I156"/>
  <c r="I159"/>
  <c r="I161"/>
  <c r="I163"/>
  <c r="I165"/>
  <c r="I166"/>
  <c r="I164"/>
  <c r="I162"/>
  <c r="I160"/>
  <c r="M16"/>
  <c r="I86"/>
  <c r="I112"/>
  <c r="I52"/>
  <c r="I107"/>
  <c r="I82"/>
  <c r="N12"/>
  <c r="I4" s="1"/>
  <c r="J4" s="1"/>
  <c r="I49"/>
  <c r="I79"/>
  <c r="I111"/>
  <c r="I53"/>
  <c r="I102"/>
  <c r="I54"/>
  <c r="I84"/>
  <c r="I46"/>
  <c r="I81"/>
  <c r="I101"/>
  <c r="I51"/>
  <c r="I83"/>
  <c r="N13"/>
  <c r="I64"/>
  <c r="I89"/>
  <c r="I91"/>
  <c r="I123"/>
  <c r="I65"/>
  <c r="I118"/>
  <c r="I70"/>
  <c r="I113"/>
  <c r="I60"/>
  <c r="I63"/>
  <c r="I69"/>
  <c r="I124"/>
  <c r="I116"/>
  <c r="I66"/>
  <c r="I62"/>
  <c r="I117"/>
  <c r="I68"/>
  <c r="I67"/>
  <c r="I115"/>
  <c r="I57"/>
  <c r="I74"/>
  <c r="I134"/>
  <c r="I98"/>
  <c r="I132"/>
  <c r="I93"/>
  <c r="I130"/>
  <c r="I96"/>
  <c r="I100"/>
  <c r="I97"/>
  <c r="I129"/>
  <c r="I95"/>
  <c r="I127"/>
  <c r="I128"/>
  <c r="I78"/>
  <c r="I94"/>
  <c r="I133"/>
  <c r="I99"/>
  <c r="I131"/>
  <c r="I73"/>
  <c r="I109"/>
  <c r="I50"/>
  <c r="I105"/>
  <c r="I76"/>
  <c r="I90"/>
  <c r="I106"/>
  <c r="I122"/>
  <c r="I59"/>
  <c r="I75"/>
  <c r="I88"/>
  <c r="I104"/>
  <c r="I120"/>
  <c r="I136"/>
  <c r="I125"/>
  <c r="I58"/>
  <c r="I48"/>
  <c r="I121"/>
  <c r="I110"/>
  <c r="I126"/>
  <c r="I87"/>
  <c r="I103"/>
  <c r="I119"/>
  <c r="I135"/>
  <c r="I61"/>
  <c r="I77"/>
  <c r="I92"/>
  <c r="I108"/>
  <c r="I85"/>
  <c r="I114"/>
  <c r="I47"/>
  <c r="I55"/>
  <c r="I71"/>
  <c r="I80"/>
  <c r="I72"/>
  <c r="I56"/>
  <c r="I98" i="17"/>
  <c r="I145"/>
  <c r="I119"/>
  <c r="I100"/>
  <c r="I152"/>
  <c r="I149"/>
  <c r="I118"/>
  <c r="I143"/>
  <c r="I91"/>
  <c r="N13"/>
  <c r="I93"/>
  <c r="I153"/>
  <c r="I54"/>
  <c r="I86"/>
  <c r="I97"/>
  <c r="I142"/>
  <c r="I150"/>
  <c r="I147"/>
  <c r="I120"/>
  <c r="I99"/>
  <c r="I88"/>
  <c r="I58"/>
  <c r="I85"/>
  <c r="I90"/>
  <c r="I59"/>
  <c r="I53"/>
  <c r="I56"/>
  <c r="M16"/>
  <c r="I48"/>
  <c r="I133"/>
  <c r="N12"/>
  <c r="I4" s="1"/>
  <c r="J4" s="1"/>
  <c r="I135"/>
  <c r="I140"/>
  <c r="I83"/>
  <c r="I134"/>
  <c r="I139"/>
  <c r="I113"/>
  <c r="I77"/>
  <c r="I80"/>
  <c r="I136"/>
  <c r="I116"/>
  <c r="I111"/>
  <c r="I75"/>
  <c r="I49"/>
  <c r="I81"/>
  <c r="I130"/>
  <c r="I138"/>
  <c r="I117"/>
  <c r="I114"/>
  <c r="I109"/>
  <c r="I51"/>
  <c r="I163"/>
  <c r="I160"/>
  <c r="I123"/>
  <c r="I70"/>
  <c r="I65"/>
  <c r="I156"/>
  <c r="I161"/>
  <c r="I127"/>
  <c r="I124"/>
  <c r="I125"/>
  <c r="I61"/>
  <c r="I64"/>
  <c r="I165"/>
  <c r="I67"/>
  <c r="I154"/>
  <c r="I162"/>
  <c r="I159"/>
  <c r="I129"/>
  <c r="I74"/>
  <c r="I107"/>
  <c r="I101"/>
  <c r="I63"/>
  <c r="I128"/>
  <c r="I69"/>
  <c r="I72"/>
  <c r="I102"/>
  <c r="I68"/>
  <c r="I47"/>
  <c r="I55"/>
  <c r="I79"/>
  <c r="I87"/>
  <c r="I103"/>
  <c r="I115"/>
  <c r="I148"/>
  <c r="I132"/>
  <c r="I131"/>
  <c r="I62"/>
  <c r="I94"/>
  <c r="I104"/>
  <c r="I146"/>
  <c r="I122"/>
  <c r="I141"/>
  <c r="I112"/>
  <c r="I73"/>
  <c r="I89"/>
  <c r="I144"/>
  <c r="I151"/>
  <c r="I66"/>
  <c r="I96"/>
  <c r="I106"/>
  <c r="I121"/>
  <c r="I158"/>
  <c r="I110"/>
  <c r="I126"/>
  <c r="I137"/>
  <c r="I155"/>
  <c r="I84"/>
  <c r="I71"/>
  <c r="I95"/>
  <c r="I164"/>
  <c r="I108"/>
  <c r="I46"/>
  <c r="I78"/>
  <c r="I157"/>
  <c r="I57"/>
  <c r="I105"/>
  <c r="I50"/>
  <c r="I82"/>
  <c r="I60"/>
  <c r="I76"/>
  <c r="I92"/>
  <c r="I52"/>
  <c r="I101" i="16"/>
  <c r="I69"/>
  <c r="I132"/>
  <c r="I71"/>
  <c r="I103"/>
  <c r="I155"/>
  <c r="I93"/>
  <c r="I68"/>
  <c r="I135"/>
  <c r="I70"/>
  <c r="I134"/>
  <c r="I73"/>
  <c r="I136"/>
  <c r="I75"/>
  <c r="I131"/>
  <c r="I100"/>
  <c r="I95"/>
  <c r="I152"/>
  <c r="I92"/>
  <c r="I98"/>
  <c r="I90"/>
  <c r="I102"/>
  <c r="I157"/>
  <c r="I154"/>
  <c r="I133"/>
  <c r="I72"/>
  <c r="I99"/>
  <c r="I94"/>
  <c r="I150"/>
  <c r="I60"/>
  <c r="I86"/>
  <c r="I118"/>
  <c r="I84"/>
  <c r="I58"/>
  <c r="I122"/>
  <c r="I148"/>
  <c r="I61"/>
  <c r="N13"/>
  <c r="I67"/>
  <c r="I59"/>
  <c r="I125"/>
  <c r="I85"/>
  <c r="I116"/>
  <c r="I119"/>
  <c r="I126"/>
  <c r="I63"/>
  <c r="I127"/>
  <c r="I149"/>
  <c r="I124"/>
  <c r="I87"/>
  <c r="I130"/>
  <c r="I151"/>
  <c r="I117"/>
  <c r="I120"/>
  <c r="I62"/>
  <c r="I147"/>
  <c r="M16"/>
  <c r="I110"/>
  <c r="I54"/>
  <c r="I50"/>
  <c r="I138"/>
  <c r="I53"/>
  <c r="I52"/>
  <c r="I79"/>
  <c r="I141"/>
  <c r="I146"/>
  <c r="I77"/>
  <c r="N12"/>
  <c r="I108"/>
  <c r="I76"/>
  <c r="I46"/>
  <c r="I78"/>
  <c r="I143"/>
  <c r="I109"/>
  <c r="I55"/>
  <c r="I145"/>
  <c r="I105"/>
  <c r="I80"/>
  <c r="I107"/>
  <c r="I47"/>
  <c r="I111"/>
  <c r="I48"/>
  <c r="I64"/>
  <c r="I96"/>
  <c r="I128"/>
  <c r="I144"/>
  <c r="I139"/>
  <c r="I57"/>
  <c r="I81"/>
  <c r="I97"/>
  <c r="I121"/>
  <c r="I137"/>
  <c r="I153"/>
  <c r="I66"/>
  <c r="I82"/>
  <c r="I114"/>
  <c r="I140"/>
  <c r="I91"/>
  <c r="I115"/>
  <c r="I56"/>
  <c r="I88"/>
  <c r="I104"/>
  <c r="I112"/>
  <c r="I159"/>
  <c r="I49"/>
  <c r="I65"/>
  <c r="I89"/>
  <c r="I113"/>
  <c r="I129"/>
  <c r="I158"/>
  <c r="I142"/>
  <c r="I74"/>
  <c r="I106"/>
  <c r="I156"/>
  <c r="I51"/>
  <c r="I83"/>
  <c r="I123"/>
  <c r="I88" i="15"/>
  <c r="I92"/>
  <c r="I52"/>
  <c r="I47"/>
  <c r="I57"/>
  <c r="I54"/>
  <c r="I89"/>
  <c r="I116"/>
  <c r="I112"/>
  <c r="I56"/>
  <c r="N12"/>
  <c r="I7" s="1"/>
  <c r="J7" s="1"/>
  <c r="M16"/>
  <c r="I91"/>
  <c r="I142"/>
  <c r="I93"/>
  <c r="I141"/>
  <c r="I48"/>
  <c r="I82"/>
  <c r="I114"/>
  <c r="I146"/>
  <c r="I50"/>
  <c r="I113"/>
  <c r="I145"/>
  <c r="I83"/>
  <c r="I115"/>
  <c r="I147"/>
  <c r="I46"/>
  <c r="I86"/>
  <c r="I150"/>
  <c r="I55"/>
  <c r="I85"/>
  <c r="I117"/>
  <c r="I149"/>
  <c r="I135"/>
  <c r="I167"/>
  <c r="I170"/>
  <c r="I75"/>
  <c r="I105"/>
  <c r="I172"/>
  <c r="I79"/>
  <c r="I130"/>
  <c r="I129"/>
  <c r="I80"/>
  <c r="I76"/>
  <c r="I131"/>
  <c r="I74"/>
  <c r="I134"/>
  <c r="I70"/>
  <c r="I133"/>
  <c r="I108"/>
  <c r="I107"/>
  <c r="I139"/>
  <c r="I171"/>
  <c r="I78"/>
  <c r="I110"/>
  <c r="I126"/>
  <c r="I77"/>
  <c r="I109"/>
  <c r="I104"/>
  <c r="I71"/>
  <c r="I140"/>
  <c r="I73"/>
  <c r="I68"/>
  <c r="I119"/>
  <c r="I151"/>
  <c r="I122"/>
  <c r="I154"/>
  <c r="I160"/>
  <c r="I98"/>
  <c r="I162"/>
  <c r="I61"/>
  <c r="I161"/>
  <c r="I60"/>
  <c r="I99"/>
  <c r="I67"/>
  <c r="I102"/>
  <c r="I166"/>
  <c r="I101"/>
  <c r="I165"/>
  <c r="N13"/>
  <c r="I164"/>
  <c r="I58"/>
  <c r="I123"/>
  <c r="I155"/>
  <c r="I94"/>
  <c r="I59"/>
  <c r="I125"/>
  <c r="I157"/>
  <c r="I156"/>
  <c r="I64"/>
  <c r="I95"/>
  <c r="I63"/>
  <c r="I124"/>
  <c r="I152"/>
  <c r="I163"/>
  <c r="I118"/>
  <c r="I62"/>
  <c r="I128"/>
  <c r="I49"/>
  <c r="I81"/>
  <c r="I111"/>
  <c r="I159"/>
  <c r="I72"/>
  <c r="I136"/>
  <c r="I148"/>
  <c r="I87"/>
  <c r="I137"/>
  <c r="I153"/>
  <c r="I66"/>
  <c r="I132"/>
  <c r="I53"/>
  <c r="I90"/>
  <c r="I168"/>
  <c r="I51"/>
  <c r="I96"/>
  <c r="I144"/>
  <c r="I65"/>
  <c r="I97"/>
  <c r="I127"/>
  <c r="I143"/>
  <c r="I173"/>
  <c r="I120"/>
  <c r="I158"/>
  <c r="I103"/>
  <c r="I121"/>
  <c r="I169"/>
  <c r="I84"/>
  <c r="I100"/>
  <c r="I69"/>
  <c r="I106"/>
  <c r="I138"/>
  <c r="M17" i="18"/>
  <c r="M17" i="17"/>
  <c r="M17" i="19"/>
  <c r="M17" i="15"/>
  <c r="M17" i="16"/>
  <c r="I26" i="19" l="1"/>
  <c r="J26" s="1"/>
  <c r="I15"/>
  <c r="J15" s="1"/>
  <c r="I20"/>
  <c r="J20" s="1"/>
  <c r="I22"/>
  <c r="J22" s="1"/>
  <c r="I17"/>
  <c r="J17" s="1"/>
  <c r="I10"/>
  <c r="J10" s="1"/>
  <c r="I11"/>
  <c r="J11" s="1"/>
  <c r="I12"/>
  <c r="J12" s="1"/>
  <c r="I31"/>
  <c r="J31" s="1"/>
  <c r="I27"/>
  <c r="J27" s="1"/>
  <c r="I16"/>
  <c r="J16" s="1"/>
  <c r="I5"/>
  <c r="J5" s="1"/>
  <c r="I34"/>
  <c r="J34" s="1"/>
  <c r="I2"/>
  <c r="J2" s="1"/>
  <c r="I28"/>
  <c r="J28" s="1"/>
  <c r="I24"/>
  <c r="J24" s="1"/>
  <c r="I18"/>
  <c r="J18" s="1"/>
  <c r="I25"/>
  <c r="J25" s="1"/>
  <c r="I30"/>
  <c r="J30" s="1"/>
  <c r="I23"/>
  <c r="J23" s="1"/>
  <c r="I32"/>
  <c r="J32" s="1"/>
  <c r="I9"/>
  <c r="J9" s="1"/>
  <c r="I19"/>
  <c r="J19" s="1"/>
  <c r="I21"/>
  <c r="J21" s="1"/>
  <c r="I13"/>
  <c r="J13" s="1"/>
  <c r="I6"/>
  <c r="J6" s="1"/>
  <c r="I8"/>
  <c r="J8" s="1"/>
  <c r="I14"/>
  <c r="J14" s="1"/>
  <c r="I3"/>
  <c r="J3" s="1"/>
  <c r="I4"/>
  <c r="J4" s="1"/>
  <c r="I29"/>
  <c r="J29" s="1"/>
  <c r="I7"/>
  <c r="J7" s="1"/>
  <c r="I33"/>
  <c r="J33" s="1"/>
  <c r="M18"/>
  <c r="I13" i="18"/>
  <c r="J13" s="1"/>
  <c r="I21"/>
  <c r="J21" s="1"/>
  <c r="I17"/>
  <c r="J17" s="1"/>
  <c r="I6"/>
  <c r="J6" s="1"/>
  <c r="I2"/>
  <c r="J2" s="1"/>
  <c r="I29"/>
  <c r="J29" s="1"/>
  <c r="I9"/>
  <c r="J9" s="1"/>
  <c r="I15"/>
  <c r="J15" s="1"/>
  <c r="I5"/>
  <c r="J5" s="1"/>
  <c r="I7"/>
  <c r="J7" s="1"/>
  <c r="I12"/>
  <c r="J12" s="1"/>
  <c r="I25"/>
  <c r="J25" s="1"/>
  <c r="I23"/>
  <c r="J23" s="1"/>
  <c r="I14"/>
  <c r="J14" s="1"/>
  <c r="I8"/>
  <c r="J8" s="1"/>
  <c r="I11"/>
  <c r="J11" s="1"/>
  <c r="I16"/>
  <c r="J16" s="1"/>
  <c r="I22"/>
  <c r="J22" s="1"/>
  <c r="M18"/>
  <c r="I10"/>
  <c r="J10" s="1"/>
  <c r="I18"/>
  <c r="J18" s="1"/>
  <c r="I19"/>
  <c r="J19" s="1"/>
  <c r="I26"/>
  <c r="J26" s="1"/>
  <c r="I27"/>
  <c r="J27" s="1"/>
  <c r="I30"/>
  <c r="J30" s="1"/>
  <c r="I20"/>
  <c r="J20" s="1"/>
  <c r="I3"/>
  <c r="J3" s="1"/>
  <c r="I28"/>
  <c r="J28" s="1"/>
  <c r="I24"/>
  <c r="J24" s="1"/>
  <c r="I31" i="17"/>
  <c r="J31" s="1"/>
  <c r="I16"/>
  <c r="J16" s="1"/>
  <c r="I6"/>
  <c r="J6" s="1"/>
  <c r="I14"/>
  <c r="J14" s="1"/>
  <c r="I23"/>
  <c r="J23" s="1"/>
  <c r="I8"/>
  <c r="J8" s="1"/>
  <c r="I30"/>
  <c r="J30" s="1"/>
  <c r="M18"/>
  <c r="I3"/>
  <c r="J3" s="1"/>
  <c r="I7"/>
  <c r="J7" s="1"/>
  <c r="I10"/>
  <c r="J10" s="1"/>
  <c r="I29"/>
  <c r="J29" s="1"/>
  <c r="I21"/>
  <c r="J21" s="1"/>
  <c r="I24"/>
  <c r="J24" s="1"/>
  <c r="I9"/>
  <c r="J9" s="1"/>
  <c r="I28"/>
  <c r="J28" s="1"/>
  <c r="I13"/>
  <c r="J13" s="1"/>
  <c r="I26"/>
  <c r="J26" s="1"/>
  <c r="I25"/>
  <c r="J25" s="1"/>
  <c r="I20"/>
  <c r="J20" s="1"/>
  <c r="I27"/>
  <c r="J27" s="1"/>
  <c r="I17"/>
  <c r="J17" s="1"/>
  <c r="I19"/>
  <c r="J19" s="1"/>
  <c r="I5"/>
  <c r="J5" s="1"/>
  <c r="I18"/>
  <c r="J18" s="1"/>
  <c r="I12"/>
  <c r="J12" s="1"/>
  <c r="I22"/>
  <c r="J22" s="1"/>
  <c r="I2"/>
  <c r="J2" s="1"/>
  <c r="I15"/>
  <c r="J15" s="1"/>
  <c r="I11"/>
  <c r="J11" s="1"/>
  <c r="I26" i="16"/>
  <c r="J26" s="1"/>
  <c r="I12"/>
  <c r="J12" s="1"/>
  <c r="I24"/>
  <c r="J24" s="1"/>
  <c r="I23"/>
  <c r="J23" s="1"/>
  <c r="I25"/>
  <c r="J25" s="1"/>
  <c r="I22"/>
  <c r="J22" s="1"/>
  <c r="I5"/>
  <c r="J5" s="1"/>
  <c r="I9"/>
  <c r="J9" s="1"/>
  <c r="I35"/>
  <c r="J35" s="1"/>
  <c r="M18"/>
  <c r="I17"/>
  <c r="J17" s="1"/>
  <c r="I6"/>
  <c r="J6" s="1"/>
  <c r="I19"/>
  <c r="J19" s="1"/>
  <c r="I37"/>
  <c r="J37" s="1"/>
  <c r="I4"/>
  <c r="J4" s="1"/>
  <c r="I7"/>
  <c r="J7" s="1"/>
  <c r="I15"/>
  <c r="J15" s="1"/>
  <c r="I13"/>
  <c r="J13" s="1"/>
  <c r="I20"/>
  <c r="J20" s="1"/>
  <c r="I2"/>
  <c r="J2" s="1"/>
  <c r="I32"/>
  <c r="J32" s="1"/>
  <c r="I33"/>
  <c r="J33" s="1"/>
  <c r="I30"/>
  <c r="J30" s="1"/>
  <c r="I27"/>
  <c r="J27" s="1"/>
  <c r="I18"/>
  <c r="J18" s="1"/>
  <c r="I11"/>
  <c r="J11" s="1"/>
  <c r="I36"/>
  <c r="J36" s="1"/>
  <c r="I34"/>
  <c r="J34" s="1"/>
  <c r="I31"/>
  <c r="J31" s="1"/>
  <c r="I8"/>
  <c r="J8" s="1"/>
  <c r="I16"/>
  <c r="J16" s="1"/>
  <c r="I21"/>
  <c r="J21" s="1"/>
  <c r="I14"/>
  <c r="J14" s="1"/>
  <c r="I3"/>
  <c r="J3" s="1"/>
  <c r="I10"/>
  <c r="J10" s="1"/>
  <c r="I28"/>
  <c r="J28" s="1"/>
  <c r="I29"/>
  <c r="J29" s="1"/>
  <c r="I13" i="15"/>
  <c r="J13" s="1"/>
  <c r="I14"/>
  <c r="J14" s="1"/>
  <c r="I21"/>
  <c r="J21" s="1"/>
  <c r="I8"/>
  <c r="J8" s="1"/>
  <c r="I23"/>
  <c r="J23" s="1"/>
  <c r="I4"/>
  <c r="J4" s="1"/>
  <c r="I17"/>
  <c r="J17" s="1"/>
  <c r="I2"/>
  <c r="J2" s="1"/>
  <c r="I3"/>
  <c r="J3" s="1"/>
  <c r="M18"/>
  <c r="I15"/>
  <c r="J15" s="1"/>
  <c r="I19"/>
  <c r="J19" s="1"/>
  <c r="I11"/>
  <c r="J11" s="1"/>
  <c r="I5"/>
  <c r="J5" s="1"/>
  <c r="I9"/>
  <c r="J9" s="1"/>
  <c r="I22"/>
  <c r="J22" s="1"/>
  <c r="I18"/>
  <c r="J18" s="1"/>
  <c r="I12"/>
  <c r="J12" s="1"/>
  <c r="I6"/>
  <c r="J6" s="1"/>
  <c r="I20"/>
  <c r="J20" s="1"/>
  <c r="I16"/>
  <c r="J16" s="1"/>
  <c r="I10"/>
  <c r="J10" s="1"/>
  <c r="N20" i="17"/>
  <c r="N20" i="18"/>
  <c r="N20" i="15"/>
  <c r="N20" i="19"/>
  <c r="N20" i="16"/>
</calcChain>
</file>

<file path=xl/connections.xml><?xml version="1.0" encoding="utf-8"?>
<connections xmlns="http://schemas.openxmlformats.org/spreadsheetml/2006/main">
  <connection id="1" keepAlive="1" name="Query - iris" description="Connection to the 'iris' query in the workbook." type="5" refreshedVersion="6" background="1">
    <dbPr connection="Provider=Microsoft.Mashup.OleDb.1;Data Source=$Workbook$;Location=iris;Extended Properties=&quot;&quot;" command="SELECT * FROM [iris]"/>
  </connection>
  <connection id="2" keepAlive="1" name="Query - iris (2)" description="Connection to the 'iris (2)' query in the workbook." type="5" refreshedVersion="6" background="1">
    <dbPr connection="Provider=Microsoft.Mashup.OleDb.1;Data Source=$Workbook$;Location=iris (2);Extended Properties=&quot;&quot;" command="SELECT * FROM [iris (2)]"/>
  </connection>
</connections>
</file>

<file path=xl/sharedStrings.xml><?xml version="1.0" encoding="utf-8"?>
<sst xmlns="http://schemas.openxmlformats.org/spreadsheetml/2006/main" count="895" uniqueCount="29">
  <si>
    <t>x1</t>
  </si>
  <si>
    <t>x2</t>
  </si>
  <si>
    <t>x3</t>
  </si>
  <si>
    <t>x4</t>
  </si>
  <si>
    <t>cutoff</t>
  </si>
  <si>
    <t>Iris-setosa</t>
  </si>
  <si>
    <t>Iris-versicolor</t>
  </si>
  <si>
    <t>Iris-virginica</t>
  </si>
  <si>
    <t>y</t>
  </si>
  <si>
    <t>b</t>
  </si>
  <si>
    <t>mean</t>
  </si>
  <si>
    <t>sample number</t>
  </si>
  <si>
    <t>Difference</t>
  </si>
  <si>
    <t>Inter-group variance</t>
  </si>
  <si>
    <t>Within-group variance</t>
  </si>
  <si>
    <t>inter/within ratio</t>
  </si>
  <si>
    <t>Iris-type</t>
  </si>
  <si>
    <t>w1</t>
  </si>
  <si>
    <t>w2</t>
  </si>
  <si>
    <t>w3</t>
  </si>
  <si>
    <t>w4</t>
  </si>
  <si>
    <t>Numerical classification</t>
  </si>
  <si>
    <t>Type classification</t>
  </si>
  <si>
    <t>k-fold</t>
  </si>
  <si>
    <t>Within-g variance</t>
  </si>
  <si>
    <t>training-data-start-row</t>
  </si>
  <si>
    <t>training-data-end-row</t>
  </si>
  <si>
    <t>Total Mis-classifications =</t>
  </si>
  <si>
    <t>validation-data-end-row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</si>
</sst>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Fill="1" applyAlignment="1"/>
    <xf numFmtId="0" fontId="2" fillId="0" borderId="1" xfId="0" applyFont="1" applyBorder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19050</xdr:rowOff>
    </xdr:from>
    <xdr:to>
      <xdr:col>14</xdr:col>
      <xdr:colOff>542925</xdr:colOff>
      <xdr:row>18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83CAE6B-F734-4942-8539-51F3627DD773}"/>
            </a:ext>
          </a:extLst>
        </xdr:cNvPr>
        <xdr:cNvSpPr txBox="1"/>
      </xdr:nvSpPr>
      <xdr:spPr>
        <a:xfrm>
          <a:off x="733425" y="400050"/>
          <a:ext cx="8343900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150 iris</a:t>
          </a:r>
          <a:r>
            <a:rPr lang="en-US" sz="1100" baseline="0"/>
            <a:t> data points were randomly selected into 5 folds named K1, k2, k3, k4, and k5. For each worksheet, one dataset is used as the validation (testing) dataset while all other datasets are combined as the training dataset.</a:t>
          </a:r>
        </a:p>
        <a:p>
          <a:endParaRPr lang="en-US" sz="1100" baseline="0"/>
        </a:p>
        <a:p>
          <a:r>
            <a:rPr lang="en-US" sz="1100" baseline="0"/>
            <a:t>The cross-validation does not generate a permanent set of parameters. This is important to observe. In each round of validation, an independent set of parameters is generated and assessed. The performance is recorded.</a:t>
          </a:r>
        </a:p>
        <a:p>
          <a:endParaRPr lang="en-US" sz="1100" baseline="0"/>
        </a:p>
        <a:p>
          <a:r>
            <a:rPr lang="en-US" sz="1100" baseline="0"/>
            <a:t>The overall performance is the summary of all validations. If the overall performance is acceptable, then a model shall be constructed based on the whole data, i.e. all the data will be combined to generate a set of parameters that can be used to real future data.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When carefully examining the worksheets k1, k2, k3, k4 and k5, it is not difficult to notice that there are quite some manual work to do when conducting cross-validation in Excel.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6" sqref="E6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3"/>
  <sheetViews>
    <sheetView topLeftCell="B1" workbookViewId="0">
      <selection activeCell="N5" sqref="N5"/>
    </sheetView>
  </sheetViews>
  <sheetFormatPr defaultRowHeight="14.4"/>
  <cols>
    <col min="1" max="1" width="13.33203125" bestFit="1" customWidth="1"/>
    <col min="8" max="8" width="22.44140625" bestFit="1" customWidth="1"/>
    <col min="9" max="9" width="17.44140625" bestFit="1" customWidth="1"/>
    <col min="10" max="10" width="10.33203125" bestFit="1" customWidth="1"/>
    <col min="12" max="12" width="13.33203125" bestFit="1" customWidth="1"/>
    <col min="13" max="13" width="15" bestFit="1" customWidth="1"/>
    <col min="14" max="14" width="22" bestFit="1" customWidth="1"/>
  </cols>
  <sheetData>
    <row r="1" spans="1:15" s="4" customFormat="1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23</v>
      </c>
    </row>
    <row r="2" spans="1:15">
      <c r="A2" s="8" t="s">
        <v>5</v>
      </c>
      <c r="B2" s="8">
        <v>5.0999999999999996</v>
      </c>
      <c r="C2" s="8">
        <v>3.5</v>
      </c>
      <c r="D2" s="8">
        <v>1.4</v>
      </c>
      <c r="E2" s="8">
        <v>0.2</v>
      </c>
      <c r="F2" s="8">
        <f t="shared" ref="F2:F23" si="0">IF(A2=M$1,L$1,IF(A2=$M$2,L$2,L$3))</f>
        <v>0</v>
      </c>
      <c r="G2" s="8">
        <v>1</v>
      </c>
      <c r="H2" s="5">
        <f>MMULT(B2:E2,N$6:N$9)+N$5</f>
        <v>-0.33609646426607048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>
      <c r="A3" s="8" t="s">
        <v>5</v>
      </c>
      <c r="B3" s="8">
        <v>4.9000000000000004</v>
      </c>
      <c r="C3" s="8">
        <v>3</v>
      </c>
      <c r="D3" s="8">
        <v>1.4</v>
      </c>
      <c r="E3" s="8">
        <v>0.2</v>
      </c>
      <c r="F3" s="8">
        <f t="shared" si="0"/>
        <v>0</v>
      </c>
      <c r="G3" s="8">
        <v>1</v>
      </c>
      <c r="H3" s="5">
        <f t="shared" ref="H3:H23" si="1">MMULT(B3:E3,N$6:N$9)+N$5</f>
        <v>-0.24817507850663506</v>
      </c>
      <c r="I3" s="5" t="str">
        <f t="shared" ref="I3:I23" ca="1" si="2">IF(H3&lt;N$12,M$1, IF(H3&lt;N$13, M$2,M$3))</f>
        <v>Iris-setosa</v>
      </c>
      <c r="J3">
        <f t="shared" ref="J3:J23" ca="1" si="3">IF(A3=I3,0,1)</f>
        <v>0</v>
      </c>
      <c r="L3">
        <v>2</v>
      </c>
      <c r="M3" t="s">
        <v>7</v>
      </c>
      <c r="N3" t="s">
        <v>26</v>
      </c>
      <c r="O3">
        <v>173</v>
      </c>
    </row>
    <row r="4" spans="1:15">
      <c r="A4" s="8" t="s">
        <v>5</v>
      </c>
      <c r="B4" s="8">
        <v>4.9000000000000004</v>
      </c>
      <c r="C4" s="8">
        <v>3.1</v>
      </c>
      <c r="D4" s="8">
        <v>1.5</v>
      </c>
      <c r="E4" s="8">
        <v>0.1</v>
      </c>
      <c r="F4" s="8">
        <f t="shared" si="0"/>
        <v>0</v>
      </c>
      <c r="G4" s="8">
        <v>1</v>
      </c>
      <c r="H4" s="5">
        <f t="shared" si="1"/>
        <v>-0.27319271679665547</v>
      </c>
      <c r="I4" s="5" t="str">
        <f t="shared" ca="1" si="2"/>
        <v>Iris-setosa</v>
      </c>
      <c r="J4">
        <f t="shared" ca="1" si="3"/>
        <v>0</v>
      </c>
    </row>
    <row r="5" spans="1:15">
      <c r="A5" s="8" t="s">
        <v>5</v>
      </c>
      <c r="B5" s="8">
        <v>5.7</v>
      </c>
      <c r="C5" s="8">
        <v>3.8</v>
      </c>
      <c r="D5" s="8">
        <v>1.7</v>
      </c>
      <c r="E5" s="8">
        <v>0.3</v>
      </c>
      <c r="F5" s="8">
        <f t="shared" si="0"/>
        <v>0</v>
      </c>
      <c r="G5" s="8">
        <v>1</v>
      </c>
      <c r="H5" s="5">
        <f t="shared" si="1"/>
        <v>-0.33853744156995563</v>
      </c>
      <c r="I5" s="5" t="str">
        <f t="shared" ca="1" si="2"/>
        <v>Iris-setosa</v>
      </c>
      <c r="J5">
        <f t="shared" ca="1" si="3"/>
        <v>0</v>
      </c>
      <c r="L5" s="3" t="s">
        <v>9</v>
      </c>
      <c r="M5">
        <v>5</v>
      </c>
      <c r="N5">
        <v>0.19444466893433704</v>
      </c>
      <c r="O5">
        <f ca="1">INDEX(LINEST(INDIRECT("F$"&amp;$O$2&amp;":F$"&amp;$O$3), INDIRECT("B$"&amp;$O$2&amp;":E$"&amp;$O$3),TRUE,TRUE),1,$M5)</f>
        <v>0.19444466882090183</v>
      </c>
    </row>
    <row r="6" spans="1:15">
      <c r="A6" s="8" t="s">
        <v>5</v>
      </c>
      <c r="B6" s="8">
        <v>5</v>
      </c>
      <c r="C6" s="8">
        <v>3.4</v>
      </c>
      <c r="D6" s="8">
        <v>1.6</v>
      </c>
      <c r="E6" s="8">
        <v>0.4</v>
      </c>
      <c r="F6" s="8">
        <f t="shared" si="0"/>
        <v>0</v>
      </c>
      <c r="G6" s="8">
        <v>1</v>
      </c>
      <c r="H6" s="5">
        <f t="shared" si="1"/>
        <v>-0.22912512570340599</v>
      </c>
      <c r="I6" s="5" t="str">
        <f t="shared" ca="1" si="2"/>
        <v>Iris-setosa</v>
      </c>
      <c r="J6">
        <f t="shared" ca="1" si="3"/>
        <v>0</v>
      </c>
      <c r="L6" s="3" t="s">
        <v>17</v>
      </c>
      <c r="M6">
        <v>4</v>
      </c>
      <c r="N6">
        <v>-5.4554907104944581E-2</v>
      </c>
      <c r="O6">
        <f t="shared" ref="O6:O9" ca="1" si="4">INDEX(LINEST(INDIRECT("F$"&amp;$O$2&amp;":F$"&amp;$O$3), INDIRECT("B$"&amp;$O$2&amp;":E$"&amp;$O$3),TRUE,TRUE),1,$M6)</f>
        <v>-8.7903759686152216E-2</v>
      </c>
    </row>
    <row r="7" spans="1:15">
      <c r="A7" s="8" t="s">
        <v>5</v>
      </c>
      <c r="B7" s="8">
        <v>4.7</v>
      </c>
      <c r="C7" s="8">
        <v>3.2</v>
      </c>
      <c r="D7" s="8">
        <v>1.6</v>
      </c>
      <c r="E7" s="8">
        <v>0.2</v>
      </c>
      <c r="F7" s="8">
        <f t="shared" si="0"/>
        <v>0</v>
      </c>
      <c r="G7" s="8">
        <v>1</v>
      </c>
      <c r="H7" s="5">
        <f t="shared" si="1"/>
        <v>-0.23462693275111546</v>
      </c>
      <c r="I7" s="5" t="str">
        <f t="shared" ca="1" si="2"/>
        <v>Iris-setosa</v>
      </c>
      <c r="J7">
        <f t="shared" ca="1" si="3"/>
        <v>0</v>
      </c>
      <c r="L7" s="3" t="s">
        <v>18</v>
      </c>
      <c r="M7">
        <v>3</v>
      </c>
      <c r="N7">
        <v>-0.15402080867689324</v>
      </c>
      <c r="O7">
        <f t="shared" ca="1" si="4"/>
        <v>-6.6965909289020645E-2</v>
      </c>
    </row>
    <row r="8" spans="1:15">
      <c r="A8" s="8" t="s">
        <v>5</v>
      </c>
      <c r="B8" s="8">
        <v>5.5</v>
      </c>
      <c r="C8" s="8">
        <v>3.5</v>
      </c>
      <c r="D8" s="8">
        <v>1.3</v>
      </c>
      <c r="E8" s="8">
        <v>0.2</v>
      </c>
      <c r="F8" s="8">
        <f t="shared" si="0"/>
        <v>0</v>
      </c>
      <c r="G8" s="8">
        <v>1</v>
      </c>
      <c r="H8" s="5">
        <f t="shared" si="1"/>
        <v>-0.37463909014300306</v>
      </c>
      <c r="I8" s="5" t="str">
        <f t="shared" ca="1" si="2"/>
        <v>Iris-setosa</v>
      </c>
      <c r="J8">
        <f t="shared" ca="1" si="3"/>
        <v>0</v>
      </c>
      <c r="L8" s="3" t="s">
        <v>19</v>
      </c>
      <c r="M8">
        <v>2</v>
      </c>
      <c r="N8">
        <v>0.16720663034954628</v>
      </c>
      <c r="O8">
        <f t="shared" ca="1" si="4"/>
        <v>0.19482809006384363</v>
      </c>
    </row>
    <row r="9" spans="1:15">
      <c r="A9" s="8" t="s">
        <v>5</v>
      </c>
      <c r="B9" s="8">
        <v>4.5</v>
      </c>
      <c r="C9" s="8">
        <v>2.2999999999999998</v>
      </c>
      <c r="D9" s="8">
        <v>1.3</v>
      </c>
      <c r="E9" s="8">
        <v>0.3</v>
      </c>
      <c r="F9" s="8">
        <f t="shared" si="0"/>
        <v>0</v>
      </c>
      <c r="G9" s="8">
        <v>1</v>
      </c>
      <c r="H9" s="5">
        <f t="shared" si="1"/>
        <v>-0.10892299216850077</v>
      </c>
      <c r="I9" s="5" t="str">
        <f t="shared" ca="1" si="2"/>
        <v>Iris-setosa</v>
      </c>
      <c r="J9">
        <f t="shared" ca="1" si="3"/>
        <v>0</v>
      </c>
      <c r="L9" s="3" t="s">
        <v>20</v>
      </c>
      <c r="M9">
        <v>1</v>
      </c>
      <c r="N9">
        <v>0.26336220457285681</v>
      </c>
      <c r="O9">
        <f t="shared" ca="1" si="4"/>
        <v>0.65615268702970853</v>
      </c>
    </row>
    <row r="10" spans="1:15">
      <c r="A10" s="8" t="s">
        <v>5</v>
      </c>
      <c r="B10" s="8">
        <v>4.8</v>
      </c>
      <c r="C10" s="8">
        <v>3</v>
      </c>
      <c r="D10" s="8">
        <v>1.4</v>
      </c>
      <c r="E10" s="8">
        <v>0.3</v>
      </c>
      <c r="F10" s="8">
        <f t="shared" si="0"/>
        <v>0</v>
      </c>
      <c r="G10" s="8">
        <v>1</v>
      </c>
      <c r="H10" s="5">
        <f t="shared" si="1"/>
        <v>-0.21638336733885483</v>
      </c>
      <c r="I10" s="5" t="str">
        <f t="shared" ca="1" si="2"/>
        <v>Iris-setosa</v>
      </c>
      <c r="J10">
        <f t="shared" ca="1" si="3"/>
        <v>0</v>
      </c>
    </row>
    <row r="11" spans="1:15">
      <c r="A11" s="8" t="s">
        <v>5</v>
      </c>
      <c r="B11" s="8">
        <v>5.0999999999999996</v>
      </c>
      <c r="C11" s="8">
        <v>3.8</v>
      </c>
      <c r="D11" s="8">
        <v>1.6</v>
      </c>
      <c r="E11" s="8">
        <v>0.2</v>
      </c>
      <c r="F11" s="8">
        <f t="shared" si="0"/>
        <v>0</v>
      </c>
      <c r="G11" s="8">
        <v>1</v>
      </c>
      <c r="H11" s="5">
        <f t="shared" si="1"/>
        <v>-0.34886138079922918</v>
      </c>
      <c r="I11" s="5" t="str">
        <f t="shared" ca="1" si="2"/>
        <v>Iris-setosa</v>
      </c>
      <c r="J11">
        <f t="shared" ca="1" si="3"/>
        <v>0</v>
      </c>
      <c r="L11" s="1" t="s">
        <v>10</v>
      </c>
      <c r="M11" s="1" t="s">
        <v>11</v>
      </c>
      <c r="N11" s="1" t="s">
        <v>4</v>
      </c>
    </row>
    <row r="12" spans="1:15">
      <c r="A12" s="8" t="s">
        <v>6</v>
      </c>
      <c r="B12" s="8">
        <v>6.5</v>
      </c>
      <c r="C12" s="8">
        <v>2.8</v>
      </c>
      <c r="D12" s="8">
        <v>4.5999999999999996</v>
      </c>
      <c r="E12" s="8">
        <v>1.5</v>
      </c>
      <c r="F12" s="8">
        <f t="shared" si="0"/>
        <v>1</v>
      </c>
      <c r="G12" s="8">
        <v>1</v>
      </c>
      <c r="H12" s="5">
        <f t="shared" si="1"/>
        <v>0.57277331492409433</v>
      </c>
      <c r="I12" s="5" t="str">
        <f t="shared" ca="1" si="2"/>
        <v>Iris-versicolor</v>
      </c>
      <c r="J12">
        <f t="shared" ca="1" si="3"/>
        <v>0</v>
      </c>
      <c r="L12">
        <f ca="1">AVERAGEIFS(INDIRECT("H$"&amp;$O$2&amp;":H$"&amp;$O$3),INDIRECT("F$"&amp;$O$2&amp;":F$"&amp;O$3),L1)</f>
        <v>-0.30234777942781921</v>
      </c>
      <c r="M12">
        <f ca="1">COUNTIFS(INDIRECT("F$"&amp;$O$2&amp;":F$"&amp;$O$3),L1)</f>
        <v>40</v>
      </c>
      <c r="N12">
        <f ca="1">(L12*M12+L13*M13)/(M12+M13)</f>
        <v>0.13063356026901235</v>
      </c>
    </row>
    <row r="13" spans="1:15">
      <c r="A13" s="8" t="s">
        <v>6</v>
      </c>
      <c r="B13" s="8">
        <v>5.2</v>
      </c>
      <c r="C13" s="8">
        <v>2.7</v>
      </c>
      <c r="D13" s="8">
        <v>3.9</v>
      </c>
      <c r="E13" s="8">
        <v>1.4</v>
      </c>
      <c r="F13" s="8">
        <f t="shared" si="0"/>
        <v>1</v>
      </c>
      <c r="G13" s="8">
        <v>1</v>
      </c>
      <c r="H13" s="5">
        <f t="shared" si="1"/>
        <v>0.51571591332624345</v>
      </c>
      <c r="I13" s="5" t="str">
        <f t="shared" ca="1" si="2"/>
        <v>Iris-versicolor</v>
      </c>
      <c r="J13">
        <f t="shared" ca="1" si="3"/>
        <v>0</v>
      </c>
      <c r="L13">
        <f t="shared" ref="L13:L14" ca="1" si="5">AVERAGEIFS(INDIRECT("H$"&amp;$O$2&amp;":H$"&amp;$O$3),INDIRECT("F$"&amp;$O$2&amp;":F$"&amp;O$3),L2)</f>
        <v>0.50713907304886585</v>
      </c>
      <c r="M13">
        <f t="shared" ref="M13:M14" ca="1" si="6">COUNTIFS(INDIRECT("F$"&amp;$O$2&amp;":F$"&amp;$O$3),L2)</f>
        <v>46</v>
      </c>
      <c r="N13">
        <f ca="1">(L13*M13+L14*M14)/(M13+M14)</f>
        <v>0.66576236734601513</v>
      </c>
    </row>
    <row r="14" spans="1:15">
      <c r="A14" s="8" t="s">
        <v>6</v>
      </c>
      <c r="B14" s="8">
        <v>5.6</v>
      </c>
      <c r="C14" s="8">
        <v>2.9</v>
      </c>
      <c r="D14" s="8">
        <v>3.6</v>
      </c>
      <c r="E14" s="8">
        <v>1.3</v>
      </c>
      <c r="F14" s="8">
        <f t="shared" si="0"/>
        <v>1</v>
      </c>
      <c r="G14" s="8">
        <v>1</v>
      </c>
      <c r="H14" s="5">
        <f t="shared" si="1"/>
        <v>0.38659157918673753</v>
      </c>
      <c r="I14" s="5" t="str">
        <f t="shared" ca="1" si="2"/>
        <v>Iris-versicolor</v>
      </c>
      <c r="J14">
        <f t="shared" ca="1" si="3"/>
        <v>0</v>
      </c>
      <c r="L14">
        <f t="shared" ca="1" si="5"/>
        <v>0.8394926420524168</v>
      </c>
      <c r="M14">
        <f t="shared" ca="1" si="6"/>
        <v>42</v>
      </c>
    </row>
    <row r="15" spans="1:15">
      <c r="A15" s="8" t="s">
        <v>6</v>
      </c>
      <c r="B15" s="8">
        <v>6.2</v>
      </c>
      <c r="C15" s="8">
        <v>2.9</v>
      </c>
      <c r="D15" s="8">
        <v>4.3</v>
      </c>
      <c r="E15" s="8">
        <v>1.3</v>
      </c>
      <c r="F15" s="8">
        <f t="shared" si="0"/>
        <v>1</v>
      </c>
      <c r="G15" s="8">
        <v>1</v>
      </c>
      <c r="H15" s="5">
        <f t="shared" si="1"/>
        <v>0.47090327616845301</v>
      </c>
      <c r="I15" s="5" t="str">
        <f t="shared" ca="1" si="2"/>
        <v>Iris-versicolor</v>
      </c>
      <c r="J15">
        <f t="shared" ca="1" si="3"/>
        <v>0</v>
      </c>
    </row>
    <row r="16" spans="1:15">
      <c r="A16" s="8" t="s">
        <v>7</v>
      </c>
      <c r="B16" s="8">
        <v>7.6</v>
      </c>
      <c r="C16" s="8">
        <v>3</v>
      </c>
      <c r="D16" s="8">
        <v>6.6</v>
      </c>
      <c r="E16" s="8">
        <v>2.1</v>
      </c>
      <c r="F16" s="8">
        <f t="shared" si="0"/>
        <v>2</v>
      </c>
      <c r="G16" s="8">
        <v>1</v>
      </c>
      <c r="H16" s="5">
        <f t="shared" si="1"/>
        <v>0.97438933881608314</v>
      </c>
      <c r="I16" s="5" t="str">
        <f t="shared" ca="1" si="2"/>
        <v>Iris-virginica</v>
      </c>
      <c r="J16">
        <f t="shared" ca="1" si="3"/>
        <v>0</v>
      </c>
      <c r="L16" t="s">
        <v>13</v>
      </c>
      <c r="M16" s="7">
        <f ca="1">(L12-AVERAGE(L12:L14))^2+(L13-AVERAGE(L12:L14))^2+(L14-AVERAGE(L12:L14))^2</f>
        <v>0.68984246909605729</v>
      </c>
      <c r="N16" s="6"/>
    </row>
    <row r="17" spans="1:14">
      <c r="A17" s="8" t="s">
        <v>7</v>
      </c>
      <c r="B17" s="8">
        <v>7.2</v>
      </c>
      <c r="C17" s="8">
        <v>3.6</v>
      </c>
      <c r="D17" s="8">
        <v>6.1</v>
      </c>
      <c r="E17" s="8">
        <v>2.5</v>
      </c>
      <c r="F17" s="8">
        <f t="shared" si="0"/>
        <v>2</v>
      </c>
      <c r="G17" s="8">
        <v>1</v>
      </c>
      <c r="H17" s="5">
        <f t="shared" si="1"/>
        <v>0.9255403831062945</v>
      </c>
      <c r="I17" s="5" t="str">
        <f t="shared" ca="1" si="2"/>
        <v>Iris-virginica</v>
      </c>
      <c r="J17">
        <f t="shared" ca="1" si="3"/>
        <v>0</v>
      </c>
      <c r="L17" t="s">
        <v>14</v>
      </c>
      <c r="M17">
        <f ca="1">SUM(INDIRECT("I"&amp;O2&amp;":I"&amp;O3))</f>
        <v>0.88156955881474175</v>
      </c>
    </row>
    <row r="18" spans="1:14">
      <c r="A18" s="8" t="s">
        <v>7</v>
      </c>
      <c r="B18" s="8">
        <v>5.7</v>
      </c>
      <c r="C18" s="8">
        <v>2.5</v>
      </c>
      <c r="D18" s="8">
        <v>5</v>
      </c>
      <c r="E18" s="8">
        <v>2</v>
      </c>
      <c r="F18" s="8">
        <f t="shared" si="0"/>
        <v>2</v>
      </c>
      <c r="G18" s="8">
        <v>1</v>
      </c>
      <c r="H18" s="5">
        <f t="shared" si="1"/>
        <v>0.86118723763736482</v>
      </c>
      <c r="I18" s="5" t="str">
        <f t="shared" ca="1" si="2"/>
        <v>Iris-virginica</v>
      </c>
      <c r="J18">
        <f t="shared" ca="1" si="3"/>
        <v>0</v>
      </c>
      <c r="L18" t="s">
        <v>15</v>
      </c>
      <c r="M18">
        <f ca="1">M16/M17</f>
        <v>0.78251620895751106</v>
      </c>
    </row>
    <row r="19" spans="1:14">
      <c r="A19" s="8" t="s">
        <v>7</v>
      </c>
      <c r="B19" s="8">
        <v>6.5</v>
      </c>
      <c r="C19" s="8">
        <v>3</v>
      </c>
      <c r="D19" s="8">
        <v>5.5</v>
      </c>
      <c r="E19" s="8">
        <v>1.8</v>
      </c>
      <c r="F19" s="8">
        <f t="shared" si="0"/>
        <v>2</v>
      </c>
      <c r="G19" s="8">
        <v>1</v>
      </c>
      <c r="H19" s="5">
        <f t="shared" si="1"/>
        <v>0.7714637818751644</v>
      </c>
      <c r="I19" s="5" t="str">
        <f t="shared" ca="1" si="2"/>
        <v>Iris-virginica</v>
      </c>
      <c r="J19">
        <f t="shared" ca="1" si="3"/>
        <v>0</v>
      </c>
    </row>
    <row r="20" spans="1:14">
      <c r="A20" s="8" t="s">
        <v>7</v>
      </c>
      <c r="B20" s="8">
        <v>6.9</v>
      </c>
      <c r="C20" s="8">
        <v>3.2</v>
      </c>
      <c r="D20" s="8">
        <v>5.7</v>
      </c>
      <c r="E20" s="8">
        <v>2.2999999999999998</v>
      </c>
      <c r="F20" s="8">
        <f t="shared" si="0"/>
        <v>2</v>
      </c>
      <c r="G20" s="8">
        <v>1</v>
      </c>
      <c r="H20" s="5">
        <f t="shared" si="1"/>
        <v>0.88396008565414541</v>
      </c>
      <c r="I20" s="5" t="str">
        <f t="shared" ca="1" si="2"/>
        <v>Iris-virginica</v>
      </c>
      <c r="J20">
        <f t="shared" ca="1" si="3"/>
        <v>0</v>
      </c>
      <c r="L20" s="16" t="s">
        <v>27</v>
      </c>
      <c r="M20" s="16"/>
      <c r="N20" s="2">
        <f ca="1">SUM(J2:INDIRECT("J"&amp;$O$1))</f>
        <v>0</v>
      </c>
    </row>
    <row r="21" spans="1:14">
      <c r="A21" s="8" t="s">
        <v>7</v>
      </c>
      <c r="B21" s="8">
        <v>6.3</v>
      </c>
      <c r="C21" s="8">
        <v>2.8</v>
      </c>
      <c r="D21" s="8">
        <v>5.0999999999999996</v>
      </c>
      <c r="E21" s="8">
        <v>1.5</v>
      </c>
      <c r="F21" s="8">
        <f t="shared" si="0"/>
        <v>2</v>
      </c>
      <c r="G21" s="8">
        <v>1</v>
      </c>
      <c r="H21" s="5">
        <f t="shared" si="1"/>
        <v>0.66728761151985627</v>
      </c>
      <c r="I21" s="5" t="str">
        <f t="shared" ca="1" si="2"/>
        <v>Iris-virginica</v>
      </c>
      <c r="J21">
        <f t="shared" ca="1" si="3"/>
        <v>0</v>
      </c>
    </row>
    <row r="22" spans="1:14">
      <c r="A22" s="8" t="s">
        <v>7</v>
      </c>
      <c r="B22" s="8">
        <v>6</v>
      </c>
      <c r="C22" s="8">
        <v>3</v>
      </c>
      <c r="D22" s="8">
        <v>4.8</v>
      </c>
      <c r="E22" s="8">
        <v>1.8</v>
      </c>
      <c r="F22" s="8">
        <f t="shared" si="0"/>
        <v>2</v>
      </c>
      <c r="G22" s="8">
        <v>1</v>
      </c>
      <c r="H22" s="5">
        <f t="shared" si="1"/>
        <v>0.68169659418295425</v>
      </c>
      <c r="I22" s="5" t="str">
        <f t="shared" ca="1" si="2"/>
        <v>Iris-virginica</v>
      </c>
      <c r="J22">
        <f t="shared" ca="1" si="3"/>
        <v>0</v>
      </c>
    </row>
    <row r="23" spans="1:14">
      <c r="A23" s="8" t="s">
        <v>7</v>
      </c>
      <c r="B23" s="8">
        <v>6.7</v>
      </c>
      <c r="C23" s="8">
        <v>3.1</v>
      </c>
      <c r="D23" s="8">
        <v>5.6</v>
      </c>
      <c r="E23" s="8">
        <v>2.4</v>
      </c>
      <c r="F23" s="8">
        <f t="shared" si="0"/>
        <v>2</v>
      </c>
      <c r="G23" s="8">
        <v>1</v>
      </c>
      <c r="H23" s="5">
        <f t="shared" si="1"/>
        <v>0.91988870536515477</v>
      </c>
      <c r="I23" s="5" t="str">
        <f t="shared" ca="1" si="2"/>
        <v>Iris-virginica</v>
      </c>
      <c r="J23">
        <f t="shared" ca="1" si="3"/>
        <v>0</v>
      </c>
    </row>
    <row r="24" spans="1:14">
      <c r="A24" s="10"/>
      <c r="B24" s="10"/>
      <c r="C24" s="10"/>
      <c r="D24" s="10"/>
      <c r="E24" s="10"/>
      <c r="F24" s="10"/>
      <c r="G24" s="10"/>
      <c r="H24" s="11"/>
      <c r="I24" s="11"/>
    </row>
    <row r="25" spans="1:14">
      <c r="A25" s="10"/>
      <c r="B25" s="10"/>
      <c r="C25" s="10"/>
      <c r="D25" s="10"/>
      <c r="E25" s="10"/>
      <c r="F25" s="10"/>
      <c r="G25" s="10"/>
      <c r="H25" s="11"/>
      <c r="I25" s="11"/>
    </row>
    <row r="26" spans="1:14">
      <c r="A26" s="10"/>
      <c r="B26" s="10"/>
      <c r="C26" s="10"/>
      <c r="D26" s="10"/>
      <c r="E26" s="10"/>
      <c r="F26" s="10"/>
      <c r="G26" s="10"/>
      <c r="H26" s="11"/>
      <c r="I26" s="11"/>
    </row>
    <row r="27" spans="1:14">
      <c r="A27" s="10"/>
      <c r="B27" s="10"/>
      <c r="C27" s="10"/>
      <c r="D27" s="10"/>
      <c r="E27" s="10"/>
      <c r="F27" s="10"/>
      <c r="G27" s="10"/>
      <c r="H27" s="11"/>
      <c r="I27" s="11"/>
    </row>
    <row r="28" spans="1:14">
      <c r="A28" s="10"/>
      <c r="B28" s="10"/>
      <c r="C28" s="10"/>
      <c r="D28" s="10"/>
      <c r="E28" s="10"/>
      <c r="F28" s="10"/>
      <c r="G28" s="10"/>
      <c r="H28" s="11"/>
      <c r="I28" s="11"/>
    </row>
    <row r="29" spans="1:14">
      <c r="A29" s="10"/>
      <c r="B29" s="10"/>
      <c r="C29" s="10"/>
      <c r="D29" s="10"/>
      <c r="E29" s="10"/>
      <c r="F29" s="10"/>
      <c r="G29" s="10"/>
      <c r="H29" s="11"/>
      <c r="I29" s="11"/>
    </row>
    <row r="30" spans="1:14">
      <c r="A30" s="10"/>
      <c r="B30" s="10"/>
      <c r="C30" s="10"/>
      <c r="D30" s="10"/>
      <c r="E30" s="10"/>
      <c r="F30" s="10"/>
      <c r="G30" s="10"/>
      <c r="H30" s="11"/>
      <c r="I30" s="11"/>
    </row>
    <row r="31" spans="1:14">
      <c r="A31" s="10"/>
      <c r="B31" s="10"/>
      <c r="C31" s="10"/>
      <c r="D31" s="10"/>
      <c r="E31" s="10"/>
      <c r="F31" s="10"/>
      <c r="G31" s="10"/>
      <c r="H31" s="11"/>
      <c r="I31" s="11"/>
    </row>
    <row r="32" spans="1:14">
      <c r="A32" s="10"/>
      <c r="B32" s="10"/>
      <c r="C32" s="10"/>
      <c r="D32" s="10"/>
      <c r="E32" s="10"/>
      <c r="F32" s="10"/>
      <c r="G32" s="10"/>
      <c r="H32" s="11"/>
      <c r="I32" s="11"/>
    </row>
    <row r="33" spans="1:9">
      <c r="A33" s="10"/>
      <c r="B33" s="10"/>
      <c r="C33" s="10"/>
      <c r="D33" s="10"/>
      <c r="E33" s="10"/>
      <c r="F33" s="10"/>
      <c r="G33" s="10"/>
      <c r="H33" s="11"/>
      <c r="I33" s="11"/>
    </row>
    <row r="34" spans="1:9">
      <c r="A34" s="10"/>
      <c r="B34" s="10"/>
      <c r="C34" s="10"/>
      <c r="D34" s="10"/>
      <c r="E34" s="10"/>
      <c r="F34" s="10"/>
      <c r="G34" s="10"/>
      <c r="H34" s="11"/>
      <c r="I34" s="11"/>
    </row>
    <row r="35" spans="1:9">
      <c r="A35" s="10"/>
      <c r="B35" s="10"/>
      <c r="C35" s="10"/>
      <c r="D35" s="10"/>
      <c r="E35" s="10"/>
      <c r="F35" s="10"/>
      <c r="G35" s="10"/>
      <c r="H35" s="11"/>
      <c r="I35" s="11"/>
    </row>
    <row r="36" spans="1:9">
      <c r="A36" s="10"/>
      <c r="B36" s="10"/>
      <c r="C36" s="10"/>
      <c r="D36" s="10"/>
      <c r="E36" s="10"/>
      <c r="F36" s="10"/>
      <c r="G36" s="10"/>
      <c r="H36" s="11"/>
      <c r="I36" s="11"/>
    </row>
    <row r="37" spans="1:9">
      <c r="A37" s="10"/>
      <c r="B37" s="10"/>
      <c r="C37" s="10"/>
      <c r="D37" s="10"/>
      <c r="E37" s="10"/>
      <c r="F37" s="10"/>
      <c r="G37" s="10"/>
      <c r="H37" s="11"/>
      <c r="I37" s="11"/>
    </row>
    <row r="38" spans="1:9">
      <c r="A38" s="10"/>
      <c r="B38" s="10"/>
      <c r="C38" s="10"/>
      <c r="D38" s="10"/>
      <c r="E38" s="10"/>
      <c r="F38" s="10"/>
      <c r="G38" s="10"/>
      <c r="H38" s="11"/>
      <c r="I38" s="11"/>
    </row>
    <row r="39" spans="1:9">
      <c r="A39" s="10"/>
      <c r="B39" s="10"/>
      <c r="C39" s="10"/>
      <c r="D39" s="10"/>
      <c r="E39" s="10"/>
      <c r="F39" s="10"/>
      <c r="G39" s="10"/>
      <c r="H39" s="11"/>
      <c r="I39" s="11"/>
    </row>
    <row r="40" spans="1:9">
      <c r="A40" s="10"/>
      <c r="B40" s="10"/>
      <c r="C40" s="10"/>
      <c r="D40" s="10"/>
      <c r="E40" s="10"/>
      <c r="F40" s="10"/>
      <c r="G40" s="10"/>
      <c r="H40" s="11"/>
      <c r="I40" s="11"/>
    </row>
    <row r="41" spans="1:9">
      <c r="A41" s="10"/>
      <c r="B41" s="10"/>
      <c r="C41" s="10"/>
      <c r="D41" s="10"/>
      <c r="E41" s="10"/>
      <c r="F41" s="10"/>
      <c r="G41" s="10"/>
      <c r="H41" s="11"/>
      <c r="I41" s="11"/>
    </row>
    <row r="42" spans="1:9">
      <c r="A42" s="10"/>
      <c r="B42" s="10"/>
      <c r="C42" s="10"/>
      <c r="D42" s="10"/>
      <c r="E42" s="10"/>
      <c r="F42" s="10"/>
      <c r="G42" s="10"/>
      <c r="H42" s="11"/>
      <c r="I42" s="11"/>
    </row>
    <row r="43" spans="1:9">
      <c r="A43" s="10"/>
      <c r="B43" s="10"/>
      <c r="C43" s="10"/>
      <c r="D43" s="10"/>
      <c r="E43" s="10"/>
      <c r="F43" s="10"/>
      <c r="G43" s="10"/>
      <c r="H43" s="11"/>
      <c r="I43" s="11"/>
    </row>
    <row r="44" spans="1:9">
      <c r="A44" s="10"/>
      <c r="B44" s="10"/>
      <c r="C44" s="10"/>
      <c r="D44" s="10"/>
      <c r="E44" s="10"/>
      <c r="F44" s="10"/>
      <c r="G44" s="10"/>
      <c r="H44" s="11"/>
      <c r="I44" s="11"/>
    </row>
    <row r="45" spans="1:9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9">
      <c r="A46" t="s">
        <v>5</v>
      </c>
      <c r="B46">
        <v>4.5999999999999996</v>
      </c>
      <c r="C46">
        <v>3.1</v>
      </c>
      <c r="D46">
        <v>1.5</v>
      </c>
      <c r="E46">
        <v>0.2</v>
      </c>
      <c r="F46">
        <f t="shared" ref="F46:F77" si="7">IF(A46=M$1,L$1,IF(A46=$M$2,L$2,L$3))</f>
        <v>0</v>
      </c>
      <c r="G46">
        <v>2</v>
      </c>
      <c r="H46">
        <f t="shared" ref="H46:H110" si="8">MMULT(B46:E46,N$6:N$9)+N$5</f>
        <v>-0.23049002420788633</v>
      </c>
      <c r="I46">
        <f ca="1">IF(F46=L$1,(H46-L$12)^2,IF(F46=L$2,(H46-L$13)^2, (H46-L$14)^2))</f>
        <v>5.1635369852477903E-3</v>
      </c>
    </row>
    <row r="47" spans="1:9">
      <c r="A47" t="s">
        <v>5</v>
      </c>
      <c r="B47">
        <v>5</v>
      </c>
      <c r="C47">
        <v>3.4</v>
      </c>
      <c r="D47">
        <v>1.5</v>
      </c>
      <c r="E47">
        <v>0.2</v>
      </c>
      <c r="F47">
        <f t="shared" si="7"/>
        <v>0</v>
      </c>
      <c r="G47">
        <v>2</v>
      </c>
      <c r="H47">
        <f t="shared" si="8"/>
        <v>-0.29851822965293212</v>
      </c>
      <c r="I47">
        <f ca="1">IF(F47=L$1,(H47-L$12)^2,IF(F47=L$2,(H47-L$13)^2, (H47-L$14)^2))</f>
        <v>1.4665451478337735E-5</v>
      </c>
    </row>
    <row r="48" spans="1:9">
      <c r="A48" t="s">
        <v>5</v>
      </c>
      <c r="B48">
        <v>4.4000000000000004</v>
      </c>
      <c r="C48">
        <v>2.9</v>
      </c>
      <c r="D48">
        <v>1.4</v>
      </c>
      <c r="E48">
        <v>0.2</v>
      </c>
      <c r="F48">
        <f t="shared" si="7"/>
        <v>0</v>
      </c>
      <c r="G48">
        <v>2</v>
      </c>
      <c r="H48">
        <f t="shared" si="8"/>
        <v>-0.20549554408647347</v>
      </c>
      <c r="I48">
        <f t="shared" ref="I48:I111" ca="1" si="9">IF(F48=L$1,(H48-L$12)^2,IF(F48=L$2,(H48-L$13)^2, (H48-L$14)^2))</f>
        <v>9.3803554906154198E-3</v>
      </c>
    </row>
    <row r="49" spans="1:9">
      <c r="A49" t="s">
        <v>5</v>
      </c>
      <c r="B49">
        <v>5.4</v>
      </c>
      <c r="C49">
        <v>3.7</v>
      </c>
      <c r="D49">
        <v>1.5</v>
      </c>
      <c r="E49">
        <v>0.2</v>
      </c>
      <c r="F49">
        <f t="shared" si="7"/>
        <v>0</v>
      </c>
      <c r="G49">
        <v>2</v>
      </c>
      <c r="H49">
        <f t="shared" si="8"/>
        <v>-0.36654643509797796</v>
      </c>
      <c r="I49">
        <f t="shared" ca="1" si="9"/>
        <v>4.1214673898556072E-3</v>
      </c>
    </row>
    <row r="50" spans="1:9">
      <c r="A50" t="s">
        <v>5</v>
      </c>
      <c r="B50">
        <v>4.3</v>
      </c>
      <c r="C50">
        <v>3</v>
      </c>
      <c r="D50">
        <v>1.1000000000000001</v>
      </c>
      <c r="E50">
        <v>0.1</v>
      </c>
      <c r="F50">
        <f t="shared" si="7"/>
        <v>0</v>
      </c>
      <c r="G50">
        <v>2</v>
      </c>
      <c r="H50">
        <f t="shared" si="8"/>
        <v>-0.29194034380581774</v>
      </c>
      <c r="I50">
        <f t="shared" ca="1" si="9"/>
        <v>1.0831471622610514E-4</v>
      </c>
    </row>
    <row r="51" spans="1:9">
      <c r="A51" t="s">
        <v>5</v>
      </c>
      <c r="B51">
        <v>5.4</v>
      </c>
      <c r="C51">
        <v>3.9</v>
      </c>
      <c r="D51">
        <v>1.3</v>
      </c>
      <c r="E51">
        <v>0.4</v>
      </c>
      <c r="F51">
        <f t="shared" si="7"/>
        <v>0</v>
      </c>
      <c r="G51">
        <v>2</v>
      </c>
      <c r="H51">
        <f t="shared" si="8"/>
        <v>-0.37811948198869444</v>
      </c>
      <c r="I51">
        <f t="shared" ca="1" si="9"/>
        <v>5.7413509089737462E-3</v>
      </c>
    </row>
    <row r="52" spans="1:9">
      <c r="A52" t="s">
        <v>5</v>
      </c>
      <c r="B52">
        <v>5.4</v>
      </c>
      <c r="C52">
        <v>3.4</v>
      </c>
      <c r="D52">
        <v>1.7</v>
      </c>
      <c r="E52">
        <v>0.2</v>
      </c>
      <c r="F52">
        <f t="shared" si="7"/>
        <v>0</v>
      </c>
      <c r="G52">
        <v>2</v>
      </c>
      <c r="H52">
        <f t="shared" si="8"/>
        <v>-0.28689886642500079</v>
      </c>
      <c r="I52">
        <f t="shared" ca="1" si="9"/>
        <v>2.3866891296865208E-4</v>
      </c>
    </row>
    <row r="53" spans="1:9">
      <c r="A53" t="s">
        <v>5</v>
      </c>
      <c r="B53">
        <v>5.0999999999999996</v>
      </c>
      <c r="C53">
        <v>3.7</v>
      </c>
      <c r="D53">
        <v>1.5</v>
      </c>
      <c r="E53">
        <v>0.4</v>
      </c>
      <c r="F53">
        <f t="shared" si="7"/>
        <v>0</v>
      </c>
      <c r="G53">
        <v>2</v>
      </c>
      <c r="H53">
        <f t="shared" si="8"/>
        <v>-0.29750752205192327</v>
      </c>
      <c r="I53">
        <f t="shared" ca="1" si="9"/>
        <v>2.3428091464915052E-5</v>
      </c>
    </row>
    <row r="54" spans="1:9">
      <c r="A54" t="s">
        <v>5</v>
      </c>
      <c r="B54">
        <v>4.5999999999999996</v>
      </c>
      <c r="C54">
        <v>3.6</v>
      </c>
      <c r="D54">
        <v>1</v>
      </c>
      <c r="E54">
        <v>0.2</v>
      </c>
      <c r="F54">
        <f t="shared" si="7"/>
        <v>0</v>
      </c>
      <c r="G54">
        <v>2</v>
      </c>
      <c r="H54">
        <f t="shared" si="8"/>
        <v>-0.39110374372110607</v>
      </c>
      <c r="I54">
        <f t="shared" ca="1" si="9"/>
        <v>7.8776211976312113E-3</v>
      </c>
    </row>
    <row r="55" spans="1:9">
      <c r="A55" t="s">
        <v>5</v>
      </c>
      <c r="B55">
        <v>4.8</v>
      </c>
      <c r="C55">
        <v>3.4</v>
      </c>
      <c r="D55">
        <v>1.9</v>
      </c>
      <c r="E55">
        <v>0.2</v>
      </c>
      <c r="F55">
        <f t="shared" si="7"/>
        <v>0</v>
      </c>
      <c r="G55">
        <v>2</v>
      </c>
      <c r="H55">
        <f t="shared" si="8"/>
        <v>-0.22072459609212464</v>
      </c>
      <c r="I55">
        <f t="shared" ca="1" si="9"/>
        <v>6.6623440578524084E-3</v>
      </c>
    </row>
    <row r="56" spans="1:9">
      <c r="A56" t="s">
        <v>5</v>
      </c>
      <c r="B56">
        <v>4.8</v>
      </c>
      <c r="C56">
        <v>3.1</v>
      </c>
      <c r="D56">
        <v>1.6</v>
      </c>
      <c r="E56">
        <v>0.2</v>
      </c>
      <c r="F56">
        <f t="shared" si="7"/>
        <v>0</v>
      </c>
      <c r="G56">
        <v>2</v>
      </c>
      <c r="H56">
        <f t="shared" si="8"/>
        <v>-0.22468034259392056</v>
      </c>
      <c r="I56">
        <f t="shared" ca="1" si="9"/>
        <v>6.0322307443476369E-3</v>
      </c>
    </row>
    <row r="57" spans="1:9">
      <c r="A57" t="s">
        <v>5</v>
      </c>
      <c r="B57">
        <v>5.4</v>
      </c>
      <c r="C57">
        <v>3.4</v>
      </c>
      <c r="D57">
        <v>1.5</v>
      </c>
      <c r="E57">
        <v>0.4</v>
      </c>
      <c r="F57">
        <f t="shared" si="7"/>
        <v>0</v>
      </c>
      <c r="G57">
        <v>2</v>
      </c>
      <c r="H57">
        <f t="shared" si="8"/>
        <v>-0.26766775158033856</v>
      </c>
      <c r="I57">
        <f t="shared" ca="1" si="9"/>
        <v>1.2027043315020328E-3</v>
      </c>
    </row>
    <row r="58" spans="1:9">
      <c r="A58" t="s">
        <v>6</v>
      </c>
      <c r="B58">
        <v>7</v>
      </c>
      <c r="C58">
        <v>3.2</v>
      </c>
      <c r="D58">
        <v>4.7</v>
      </c>
      <c r="E58">
        <v>1.4</v>
      </c>
      <c r="F58">
        <f t="shared" si="7"/>
        <v>1</v>
      </c>
      <c r="G58">
        <v>2</v>
      </c>
      <c r="H58">
        <f t="shared" si="8"/>
        <v>0.47427198047853358</v>
      </c>
      <c r="I58">
        <f t="shared" ca="1" si="9"/>
        <v>1.0802457740267907E-3</v>
      </c>
    </row>
    <row r="59" spans="1:9">
      <c r="A59" t="s">
        <v>6</v>
      </c>
      <c r="B59">
        <v>6.4</v>
      </c>
      <c r="C59">
        <v>3.2</v>
      </c>
      <c r="D59">
        <v>4.5</v>
      </c>
      <c r="E59">
        <v>1.5</v>
      </c>
      <c r="F59">
        <f t="shared" si="7"/>
        <v>1</v>
      </c>
      <c r="G59">
        <v>2</v>
      </c>
      <c r="H59">
        <f t="shared" si="8"/>
        <v>0.49989981912887677</v>
      </c>
      <c r="I59">
        <f t="shared" ca="1" si="9"/>
        <v>5.2406797318077344E-5</v>
      </c>
    </row>
    <row r="60" spans="1:9">
      <c r="A60" t="s">
        <v>6</v>
      </c>
      <c r="B60">
        <v>6.3</v>
      </c>
      <c r="C60">
        <v>3.3</v>
      </c>
      <c r="D60">
        <v>4.7</v>
      </c>
      <c r="E60">
        <v>1.6</v>
      </c>
      <c r="F60">
        <f t="shared" si="7"/>
        <v>1</v>
      </c>
      <c r="G60">
        <v>2</v>
      </c>
      <c r="H60">
        <f t="shared" si="8"/>
        <v>0.54973077549887694</v>
      </c>
      <c r="I60">
        <f t="shared" ca="1" si="9"/>
        <v>1.814053117590281E-3</v>
      </c>
    </row>
    <row r="61" spans="1:9">
      <c r="A61" t="s">
        <v>6</v>
      </c>
      <c r="B61">
        <v>5</v>
      </c>
      <c r="C61">
        <v>2</v>
      </c>
      <c r="D61">
        <v>3.5</v>
      </c>
      <c r="E61">
        <v>1</v>
      </c>
      <c r="F61">
        <f t="shared" si="7"/>
        <v>1</v>
      </c>
      <c r="G61">
        <v>2</v>
      </c>
      <c r="H61">
        <f t="shared" si="8"/>
        <v>0.46221392685209639</v>
      </c>
      <c r="I61">
        <f t="shared" ca="1" si="9"/>
        <v>2.0182687608011098E-3</v>
      </c>
    </row>
    <row r="62" spans="1:9">
      <c r="A62" t="s">
        <v>6</v>
      </c>
      <c r="B62">
        <v>5.9</v>
      </c>
      <c r="C62">
        <v>3</v>
      </c>
      <c r="D62">
        <v>4.2</v>
      </c>
      <c r="E62">
        <v>1.5</v>
      </c>
      <c r="F62">
        <f t="shared" si="7"/>
        <v>1</v>
      </c>
      <c r="G62">
        <v>2</v>
      </c>
      <c r="H62">
        <f t="shared" si="8"/>
        <v>0.50781944531186385</v>
      </c>
      <c r="I62">
        <f t="shared" ca="1" si="9"/>
        <v>4.629064162570155E-7</v>
      </c>
    </row>
    <row r="63" spans="1:9">
      <c r="A63" t="s">
        <v>6</v>
      </c>
      <c r="B63">
        <v>6.7</v>
      </c>
      <c r="C63">
        <v>3</v>
      </c>
      <c r="D63">
        <v>5</v>
      </c>
      <c r="E63">
        <v>1.7</v>
      </c>
      <c r="F63">
        <f t="shared" si="7"/>
        <v>1</v>
      </c>
      <c r="G63">
        <v>2</v>
      </c>
      <c r="H63">
        <f t="shared" si="8"/>
        <v>0.65061326482211657</v>
      </c>
      <c r="I63">
        <f t="shared" ca="1" si="9"/>
        <v>2.0584843704987522E-2</v>
      </c>
    </row>
    <row r="64" spans="1:9">
      <c r="A64" t="s">
        <v>6</v>
      </c>
      <c r="B64">
        <v>5.7</v>
      </c>
      <c r="C64">
        <v>2.6</v>
      </c>
      <c r="D64">
        <v>3.5</v>
      </c>
      <c r="E64">
        <v>1</v>
      </c>
      <c r="F64">
        <f t="shared" si="7"/>
        <v>1</v>
      </c>
      <c r="G64">
        <v>2</v>
      </c>
      <c r="H64">
        <f t="shared" si="8"/>
        <v>0.33161300667249916</v>
      </c>
      <c r="I64">
        <f t="shared" ca="1" si="9"/>
        <v>3.0809399977560686E-2</v>
      </c>
    </row>
    <row r="65" spans="1:9">
      <c r="A65" t="s">
        <v>6</v>
      </c>
      <c r="B65">
        <v>5.4</v>
      </c>
      <c r="C65">
        <v>3</v>
      </c>
      <c r="D65">
        <v>4.5</v>
      </c>
      <c r="E65">
        <v>1.5</v>
      </c>
      <c r="F65">
        <f t="shared" si="7"/>
        <v>1</v>
      </c>
      <c r="G65">
        <v>2</v>
      </c>
      <c r="H65">
        <f t="shared" si="8"/>
        <v>0.5852588879692</v>
      </c>
      <c r="I65">
        <f t="shared" ca="1" si="9"/>
        <v>6.1027054831872627E-3</v>
      </c>
    </row>
    <row r="66" spans="1:9">
      <c r="A66" t="s">
        <v>6</v>
      </c>
      <c r="B66">
        <v>6.1</v>
      </c>
      <c r="C66">
        <v>3</v>
      </c>
      <c r="D66">
        <v>4.5999999999999996</v>
      </c>
      <c r="E66">
        <v>1.4</v>
      </c>
      <c r="F66">
        <f t="shared" si="7"/>
        <v>1</v>
      </c>
      <c r="G66">
        <v>2</v>
      </c>
      <c r="H66">
        <f t="shared" si="8"/>
        <v>0.53745489557340775</v>
      </c>
      <c r="I66">
        <f t="shared" ca="1" si="9"/>
        <v>9.190490953395221E-4</v>
      </c>
    </row>
    <row r="67" spans="1:9">
      <c r="A67" t="s">
        <v>6</v>
      </c>
      <c r="B67">
        <v>5.7</v>
      </c>
      <c r="C67">
        <v>3</v>
      </c>
      <c r="D67">
        <v>4.2</v>
      </c>
      <c r="E67">
        <v>1.2</v>
      </c>
      <c r="F67">
        <f t="shared" si="7"/>
        <v>1</v>
      </c>
      <c r="G67">
        <v>2</v>
      </c>
      <c r="H67">
        <f t="shared" si="8"/>
        <v>0.43972176536099572</v>
      </c>
      <c r="I67">
        <f t="shared" ca="1" si="9"/>
        <v>4.5450933758809531E-3</v>
      </c>
    </row>
    <row r="68" spans="1:9">
      <c r="A68" t="s">
        <v>6</v>
      </c>
      <c r="B68">
        <v>5.0999999999999996</v>
      </c>
      <c r="C68">
        <v>2.5</v>
      </c>
      <c r="D68">
        <v>3</v>
      </c>
      <c r="E68">
        <v>1.1000000000000001</v>
      </c>
      <c r="F68">
        <f t="shared" si="7"/>
        <v>1</v>
      </c>
      <c r="G68">
        <v>2</v>
      </c>
      <c r="H68">
        <f t="shared" si="8"/>
        <v>0.32248093708566788</v>
      </c>
      <c r="I68">
        <f t="shared" ca="1" si="9"/>
        <v>3.4098627177402904E-2</v>
      </c>
    </row>
    <row r="69" spans="1:9">
      <c r="A69" t="s">
        <v>6</v>
      </c>
      <c r="B69">
        <v>5.7</v>
      </c>
      <c r="C69">
        <v>2.8</v>
      </c>
      <c r="D69">
        <v>4.0999999999999996</v>
      </c>
      <c r="E69">
        <v>1.3</v>
      </c>
      <c r="F69">
        <f t="shared" si="7"/>
        <v>1</v>
      </c>
      <c r="G69">
        <v>2</v>
      </c>
      <c r="H69">
        <f t="shared" si="8"/>
        <v>0.48014148451870547</v>
      </c>
      <c r="I69">
        <f t="shared" ca="1" si="9"/>
        <v>7.2886978644384716E-4</v>
      </c>
    </row>
    <row r="70" spans="1:9">
      <c r="A70" t="s">
        <v>7</v>
      </c>
      <c r="B70">
        <v>6.3</v>
      </c>
      <c r="C70">
        <v>3.3</v>
      </c>
      <c r="D70">
        <v>6</v>
      </c>
      <c r="E70">
        <v>2.5</v>
      </c>
      <c r="F70">
        <f t="shared" si="7"/>
        <v>2</v>
      </c>
      <c r="G70">
        <v>2</v>
      </c>
      <c r="H70">
        <f t="shared" si="8"/>
        <v>1.004125379068858</v>
      </c>
      <c r="I70">
        <f t="shared" ca="1" si="9"/>
        <v>2.7103938097524691E-2</v>
      </c>
    </row>
    <row r="71" spans="1:9">
      <c r="A71" t="s">
        <v>7</v>
      </c>
      <c r="B71">
        <v>5.8</v>
      </c>
      <c r="C71">
        <v>2.7</v>
      </c>
      <c r="D71">
        <v>5.0999999999999996</v>
      </c>
      <c r="E71">
        <v>1.9</v>
      </c>
      <c r="F71">
        <f t="shared" si="7"/>
        <v>2</v>
      </c>
      <c r="G71">
        <v>2</v>
      </c>
      <c r="H71">
        <f t="shared" si="8"/>
        <v>0.81531202776916056</v>
      </c>
      <c r="I71">
        <f t="shared" ca="1" si="9"/>
        <v>5.8470210711561573E-4</v>
      </c>
    </row>
    <row r="72" spans="1:9">
      <c r="A72" t="s">
        <v>7</v>
      </c>
      <c r="B72">
        <v>6.3</v>
      </c>
      <c r="C72">
        <v>2.9</v>
      </c>
      <c r="D72">
        <v>5.6</v>
      </c>
      <c r="E72">
        <v>1.8</v>
      </c>
      <c r="F72">
        <f t="shared" si="7"/>
        <v>2</v>
      </c>
      <c r="G72">
        <v>2</v>
      </c>
      <c r="H72">
        <f t="shared" si="8"/>
        <v>0.81449750719879721</v>
      </c>
      <c r="I72">
        <f t="shared" ca="1" si="9"/>
        <v>6.2475676635062897E-4</v>
      </c>
    </row>
    <row r="73" spans="1:9">
      <c r="A73" t="s">
        <v>7</v>
      </c>
      <c r="B73">
        <v>4.9000000000000004</v>
      </c>
      <c r="C73">
        <v>2.5</v>
      </c>
      <c r="D73">
        <v>4.5</v>
      </c>
      <c r="E73">
        <v>1.7</v>
      </c>
      <c r="F73">
        <f t="shared" si="7"/>
        <v>2</v>
      </c>
      <c r="G73">
        <v>2</v>
      </c>
      <c r="H73">
        <f t="shared" si="8"/>
        <v>0.74221918677469034</v>
      </c>
      <c r="I73">
        <f t="shared" ca="1" si="9"/>
        <v>9.4621251016678495E-3</v>
      </c>
    </row>
    <row r="74" spans="1:9">
      <c r="A74" t="s">
        <v>7</v>
      </c>
      <c r="B74">
        <v>6.7</v>
      </c>
      <c r="C74">
        <v>2.5</v>
      </c>
      <c r="D74">
        <v>5.8</v>
      </c>
      <c r="E74">
        <v>1.8</v>
      </c>
      <c r="F74">
        <f t="shared" si="7"/>
        <v>2</v>
      </c>
      <c r="G74">
        <v>2</v>
      </c>
      <c r="H74">
        <f t="shared" si="8"/>
        <v>0.88772519389748594</v>
      </c>
      <c r="I74">
        <f t="shared" ca="1" si="9"/>
        <v>2.3263790574872822E-3</v>
      </c>
    </row>
    <row r="75" spans="1:9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>
        <v>2</v>
      </c>
      <c r="H75">
        <f t="shared" si="8"/>
        <v>0.70158977449734383</v>
      </c>
      <c r="I75">
        <f t="shared" ca="1" si="9"/>
        <v>1.9017200879911999E-2</v>
      </c>
    </row>
    <row r="76" spans="1:9">
      <c r="A76" t="s">
        <v>7</v>
      </c>
      <c r="B76">
        <v>6.4</v>
      </c>
      <c r="C76">
        <v>2.8</v>
      </c>
      <c r="D76">
        <v>5.6</v>
      </c>
      <c r="E76">
        <v>2.1</v>
      </c>
      <c r="F76">
        <f t="shared" si="7"/>
        <v>2</v>
      </c>
      <c r="G76">
        <v>2</v>
      </c>
      <c r="H76">
        <f t="shared" si="8"/>
        <v>0.90345275872784891</v>
      </c>
      <c r="I76">
        <f t="shared" ca="1" si="9"/>
        <v>4.0908965251348888E-3</v>
      </c>
    </row>
    <row r="77" spans="1:9">
      <c r="A77" t="s">
        <v>7</v>
      </c>
      <c r="B77">
        <v>7.9</v>
      </c>
      <c r="C77">
        <v>3.8</v>
      </c>
      <c r="D77">
        <v>6.4</v>
      </c>
      <c r="E77">
        <v>2</v>
      </c>
      <c r="F77">
        <f t="shared" si="7"/>
        <v>2</v>
      </c>
      <c r="G77">
        <v>2</v>
      </c>
      <c r="H77">
        <f t="shared" si="8"/>
        <v>0.77502867321589042</v>
      </c>
      <c r="I77">
        <f t="shared" ca="1" si="9"/>
        <v>4.1556032781566452E-3</v>
      </c>
    </row>
    <row r="78" spans="1:9">
      <c r="A78" t="s">
        <v>7</v>
      </c>
      <c r="B78">
        <v>6.4</v>
      </c>
      <c r="C78">
        <v>2.8</v>
      </c>
      <c r="D78">
        <v>5.6</v>
      </c>
      <c r="E78">
        <v>2.2000000000000002</v>
      </c>
      <c r="F78">
        <f t="shared" ref="F78:F109" si="10">IF(A78=M$1,L$1,IF(A78=$M$2,L$2,L$3))</f>
        <v>2</v>
      </c>
      <c r="G78">
        <v>2</v>
      </c>
      <c r="H78">
        <f t="shared" si="8"/>
        <v>0.92978897918513481</v>
      </c>
      <c r="I78">
        <f t="shared" ca="1" si="9"/>
        <v>8.1534284995854692E-3</v>
      </c>
    </row>
    <row r="79" spans="1:9">
      <c r="A79" t="s">
        <v>7</v>
      </c>
      <c r="B79">
        <v>6.8</v>
      </c>
      <c r="C79">
        <v>3.2</v>
      </c>
      <c r="D79">
        <v>5.9</v>
      </c>
      <c r="E79">
        <v>2.2999999999999998</v>
      </c>
      <c r="F79">
        <f t="shared" si="10"/>
        <v>2</v>
      </c>
      <c r="G79">
        <v>2</v>
      </c>
      <c r="H79">
        <f t="shared" si="8"/>
        <v>0.92285690243454921</v>
      </c>
      <c r="I79">
        <f t="shared" ca="1" si="9"/>
        <v>6.9495999090599704E-3</v>
      </c>
    </row>
    <row r="80" spans="1:9">
      <c r="A80" t="s">
        <v>7</v>
      </c>
      <c r="B80">
        <v>6.3</v>
      </c>
      <c r="C80">
        <v>2.5</v>
      </c>
      <c r="D80">
        <v>5</v>
      </c>
      <c r="E80">
        <v>1.9</v>
      </c>
      <c r="F80">
        <f t="shared" si="10"/>
        <v>2</v>
      </c>
      <c r="G80">
        <v>2</v>
      </c>
      <c r="H80">
        <f t="shared" si="8"/>
        <v>0.80211807291711246</v>
      </c>
      <c r="I80">
        <f t="shared" ca="1" si="9"/>
        <v>1.3968584180496443E-3</v>
      </c>
    </row>
    <row r="81" spans="1:9">
      <c r="A81" t="s">
        <v>7</v>
      </c>
      <c r="B81">
        <v>6.5</v>
      </c>
      <c r="C81">
        <v>3</v>
      </c>
      <c r="D81">
        <v>5.2</v>
      </c>
      <c r="E81">
        <v>2</v>
      </c>
      <c r="F81">
        <f t="shared" si="10"/>
        <v>2</v>
      </c>
      <c r="G81">
        <v>2</v>
      </c>
      <c r="H81">
        <f t="shared" si="8"/>
        <v>0.77397423368487184</v>
      </c>
      <c r="I81">
        <f t="shared" ca="1" si="9"/>
        <v>4.2926618350163865E-3</v>
      </c>
    </row>
    <row r="82" spans="1:9">
      <c r="A82" t="s">
        <v>5</v>
      </c>
      <c r="B82">
        <v>5.4</v>
      </c>
      <c r="C82">
        <v>3.9</v>
      </c>
      <c r="D82">
        <v>1.7</v>
      </c>
      <c r="E82">
        <v>0.4</v>
      </c>
      <c r="F82">
        <f t="shared" si="10"/>
        <v>0</v>
      </c>
      <c r="G82">
        <v>3</v>
      </c>
      <c r="H82">
        <f t="shared" si="8"/>
        <v>-0.31123682984887596</v>
      </c>
      <c r="I82">
        <f t="shared" ca="1" si="9"/>
        <v>7.9015217388089261E-5</v>
      </c>
    </row>
    <row r="83" spans="1:9">
      <c r="A83" t="s">
        <v>5</v>
      </c>
      <c r="B83">
        <v>4.5999999999999996</v>
      </c>
      <c r="C83">
        <v>3.4</v>
      </c>
      <c r="D83">
        <v>1.4</v>
      </c>
      <c r="E83">
        <v>0.3</v>
      </c>
      <c r="F83">
        <f t="shared" si="10"/>
        <v>0</v>
      </c>
      <c r="G83">
        <v>3</v>
      </c>
      <c r="H83">
        <f t="shared" si="8"/>
        <v>-0.26708070938862322</v>
      </c>
      <c r="I83">
        <f t="shared" ca="1" si="9"/>
        <v>1.2437662291495555E-3</v>
      </c>
    </row>
    <row r="84" spans="1:9">
      <c r="A84" t="s">
        <v>5</v>
      </c>
      <c r="B84">
        <v>5.7</v>
      </c>
      <c r="C84">
        <v>4.4000000000000004</v>
      </c>
      <c r="D84">
        <v>1.5</v>
      </c>
      <c r="E84">
        <v>0.4</v>
      </c>
      <c r="F84">
        <f t="shared" si="10"/>
        <v>0</v>
      </c>
      <c r="G84">
        <v>3</v>
      </c>
      <c r="H84">
        <f t="shared" si="8"/>
        <v>-0.4380550323887154</v>
      </c>
      <c r="I84">
        <f t="shared" ca="1" si="9"/>
        <v>1.8416458506192668E-2</v>
      </c>
    </row>
    <row r="85" spans="1:9">
      <c r="A85" t="s">
        <v>5</v>
      </c>
      <c r="B85">
        <v>5.0999999999999996</v>
      </c>
      <c r="C85">
        <v>3.8</v>
      </c>
      <c r="D85">
        <v>1.5</v>
      </c>
      <c r="E85">
        <v>0.3</v>
      </c>
      <c r="F85">
        <f t="shared" si="10"/>
        <v>0</v>
      </c>
      <c r="G85">
        <v>3</v>
      </c>
      <c r="H85">
        <f t="shared" si="8"/>
        <v>-0.33924582337689829</v>
      </c>
      <c r="I85">
        <f t="shared" ca="1" si="9"/>
        <v>1.3614656472681716E-3</v>
      </c>
    </row>
    <row r="86" spans="1:9">
      <c r="A86" t="s">
        <v>5</v>
      </c>
      <c r="B86">
        <v>5.0999999999999996</v>
      </c>
      <c r="C86">
        <v>3.3</v>
      </c>
      <c r="D86">
        <v>1.7</v>
      </c>
      <c r="E86">
        <v>0.5</v>
      </c>
      <c r="F86">
        <f t="shared" si="10"/>
        <v>0</v>
      </c>
      <c r="G86">
        <v>3</v>
      </c>
      <c r="H86">
        <f t="shared" si="8"/>
        <v>-0.17612165205397085</v>
      </c>
      <c r="I86">
        <f t="shared" ca="1" si="9"/>
        <v>1.5933035231798991E-2</v>
      </c>
    </row>
    <row r="87" spans="1:9">
      <c r="A87" t="s">
        <v>5</v>
      </c>
      <c r="B87">
        <v>5.2</v>
      </c>
      <c r="C87">
        <v>3.5</v>
      </c>
      <c r="D87">
        <v>1.5</v>
      </c>
      <c r="E87">
        <v>0.2</v>
      </c>
      <c r="F87">
        <f t="shared" si="10"/>
        <v>0</v>
      </c>
      <c r="G87">
        <v>3</v>
      </c>
      <c r="H87">
        <f t="shared" si="8"/>
        <v>-0.32483129194161037</v>
      </c>
      <c r="I87">
        <f t="shared" ca="1" si="9"/>
        <v>5.0550833495780368E-4</v>
      </c>
    </row>
    <row r="88" spans="1:9">
      <c r="A88" t="s">
        <v>5</v>
      </c>
      <c r="B88">
        <v>5.2</v>
      </c>
      <c r="C88">
        <v>3.4</v>
      </c>
      <c r="D88">
        <v>1.4</v>
      </c>
      <c r="E88">
        <v>0.2</v>
      </c>
      <c r="F88">
        <f t="shared" si="10"/>
        <v>0</v>
      </c>
      <c r="G88">
        <v>3</v>
      </c>
      <c r="H88">
        <f t="shared" si="8"/>
        <v>-0.32614987410887558</v>
      </c>
      <c r="I88">
        <f t="shared" ca="1" si="9"/>
        <v>5.6653971120597217E-4</v>
      </c>
    </row>
    <row r="89" spans="1:9">
      <c r="A89" t="s">
        <v>5</v>
      </c>
      <c r="B89">
        <v>5.2</v>
      </c>
      <c r="C89">
        <v>4.0999999999999996</v>
      </c>
      <c r="D89">
        <v>1.5</v>
      </c>
      <c r="E89">
        <v>0.1</v>
      </c>
      <c r="F89">
        <f t="shared" si="10"/>
        <v>0</v>
      </c>
      <c r="G89">
        <v>3</v>
      </c>
      <c r="H89">
        <f t="shared" si="8"/>
        <v>-0.44357999760503192</v>
      </c>
      <c r="I89">
        <f t="shared" ca="1" si="9"/>
        <v>1.9946539451255813E-2</v>
      </c>
    </row>
    <row r="90" spans="1:9">
      <c r="A90" t="s">
        <v>5</v>
      </c>
      <c r="B90">
        <v>4.9000000000000004</v>
      </c>
      <c r="C90">
        <v>3.1</v>
      </c>
      <c r="D90">
        <v>1.5</v>
      </c>
      <c r="E90">
        <v>0.1</v>
      </c>
      <c r="F90">
        <f t="shared" si="10"/>
        <v>0</v>
      </c>
      <c r="G90">
        <v>3</v>
      </c>
      <c r="H90">
        <f t="shared" si="8"/>
        <v>-0.27319271679665547</v>
      </c>
      <c r="I90">
        <f t="shared" ca="1" si="9"/>
        <v>8.5001767702708045E-4</v>
      </c>
    </row>
    <row r="91" spans="1:9">
      <c r="A91" t="s">
        <v>5</v>
      </c>
      <c r="B91">
        <v>5</v>
      </c>
      <c r="C91">
        <v>3.5</v>
      </c>
      <c r="D91">
        <v>1.3</v>
      </c>
      <c r="E91">
        <v>0.3</v>
      </c>
      <c r="F91">
        <f t="shared" si="10"/>
        <v>0</v>
      </c>
      <c r="G91">
        <v>3</v>
      </c>
      <c r="H91">
        <f t="shared" si="8"/>
        <v>-0.32102541613324492</v>
      </c>
      <c r="I91">
        <f t="shared" ca="1" si="9"/>
        <v>3.4885411289986595E-4</v>
      </c>
    </row>
    <row r="92" spans="1:9">
      <c r="A92" t="s">
        <v>5</v>
      </c>
      <c r="B92">
        <v>4.4000000000000004</v>
      </c>
      <c r="C92">
        <v>3.2</v>
      </c>
      <c r="D92">
        <v>1.3</v>
      </c>
      <c r="E92">
        <v>0.2</v>
      </c>
      <c r="F92">
        <f t="shared" si="10"/>
        <v>0</v>
      </c>
      <c r="G92">
        <v>3</v>
      </c>
      <c r="H92">
        <f t="shared" si="8"/>
        <v>-0.26842244972449608</v>
      </c>
      <c r="I92">
        <f t="shared" ca="1" si="9"/>
        <v>1.1509279954791784E-3</v>
      </c>
    </row>
    <row r="93" spans="1:9">
      <c r="A93" t="s">
        <v>5</v>
      </c>
      <c r="B93">
        <v>5</v>
      </c>
      <c r="C93">
        <v>3.3</v>
      </c>
      <c r="D93">
        <v>1.4</v>
      </c>
      <c r="E93">
        <v>0.2</v>
      </c>
      <c r="F93">
        <f t="shared" si="10"/>
        <v>0</v>
      </c>
      <c r="G93">
        <v>3</v>
      </c>
      <c r="H93">
        <f t="shared" si="8"/>
        <v>-0.29983681182019734</v>
      </c>
      <c r="I93">
        <f t="shared" ca="1" si="9"/>
        <v>6.3049583265263086E-6</v>
      </c>
    </row>
    <row r="94" spans="1:9">
      <c r="A94" t="s">
        <v>6</v>
      </c>
      <c r="B94">
        <v>6.9</v>
      </c>
      <c r="C94">
        <v>3.1</v>
      </c>
      <c r="D94">
        <v>4.9000000000000004</v>
      </c>
      <c r="E94">
        <v>1.5</v>
      </c>
      <c r="F94">
        <f t="shared" si="10"/>
        <v>1</v>
      </c>
      <c r="G94">
        <v>3</v>
      </c>
      <c r="H94">
        <f t="shared" si="8"/>
        <v>0.55490709858391241</v>
      </c>
      <c r="I94">
        <f t="shared" ca="1" si="9"/>
        <v>2.2817842635168596E-3</v>
      </c>
    </row>
    <row r="95" spans="1:9">
      <c r="A95" t="s">
        <v>6</v>
      </c>
      <c r="B95">
        <v>5.5</v>
      </c>
      <c r="C95">
        <v>2.2999999999999998</v>
      </c>
      <c r="D95">
        <v>4</v>
      </c>
      <c r="E95">
        <v>1.3</v>
      </c>
      <c r="F95">
        <f t="shared" si="10"/>
        <v>1</v>
      </c>
      <c r="G95">
        <v>3</v>
      </c>
      <c r="H95">
        <f t="shared" si="8"/>
        <v>0.55134220724318639</v>
      </c>
      <c r="I95">
        <f t="shared" ca="1" si="9"/>
        <v>1.9539170726011095E-3</v>
      </c>
    </row>
    <row r="96" spans="1:9">
      <c r="A96" t="s">
        <v>6</v>
      </c>
      <c r="B96">
        <v>5.7</v>
      </c>
      <c r="C96">
        <v>2.8</v>
      </c>
      <c r="D96">
        <v>4.5</v>
      </c>
      <c r="E96">
        <v>1.3</v>
      </c>
      <c r="F96">
        <f t="shared" si="10"/>
        <v>1</v>
      </c>
      <c r="G96">
        <v>3</v>
      </c>
      <c r="H96">
        <f t="shared" si="8"/>
        <v>0.54702413665852401</v>
      </c>
      <c r="I96">
        <f t="shared" ca="1" si="9"/>
        <v>1.5908182991464773E-3</v>
      </c>
    </row>
    <row r="97" spans="1:9">
      <c r="A97" t="s">
        <v>6</v>
      </c>
      <c r="B97">
        <v>6.1</v>
      </c>
      <c r="C97">
        <v>2.8</v>
      </c>
      <c r="D97">
        <v>4.7</v>
      </c>
      <c r="E97">
        <v>1.2</v>
      </c>
      <c r="F97">
        <f t="shared" si="10"/>
        <v>1</v>
      </c>
      <c r="G97">
        <v>3</v>
      </c>
      <c r="H97">
        <f t="shared" si="8"/>
        <v>0.53230727942916978</v>
      </c>
      <c r="I97">
        <f t="shared" ca="1" si="9"/>
        <v>6.3343861240157124E-4</v>
      </c>
    </row>
    <row r="98" spans="1:9">
      <c r="A98" t="s">
        <v>6</v>
      </c>
      <c r="B98">
        <v>6.8</v>
      </c>
      <c r="C98">
        <v>2.8</v>
      </c>
      <c r="D98">
        <v>4.8</v>
      </c>
      <c r="E98">
        <v>1.4</v>
      </c>
      <c r="F98">
        <f t="shared" si="10"/>
        <v>1</v>
      </c>
      <c r="G98">
        <v>3</v>
      </c>
      <c r="H98">
        <f t="shared" si="8"/>
        <v>0.56351194840523433</v>
      </c>
      <c r="I98">
        <f t="shared" ca="1" si="9"/>
        <v>3.1779010759446567E-3</v>
      </c>
    </row>
    <row r="99" spans="1:9">
      <c r="A99" t="s">
        <v>6</v>
      </c>
      <c r="B99">
        <v>5.8</v>
      </c>
      <c r="C99">
        <v>2.7</v>
      </c>
      <c r="D99">
        <v>3.9</v>
      </c>
      <c r="E99">
        <v>1.2</v>
      </c>
      <c r="F99">
        <f t="shared" si="10"/>
        <v>1</v>
      </c>
      <c r="G99">
        <v>3</v>
      </c>
      <c r="H99">
        <f t="shared" si="8"/>
        <v>0.4303105281487053</v>
      </c>
      <c r="I99">
        <f t="shared" ca="1" si="9"/>
        <v>5.9026253114759864E-3</v>
      </c>
    </row>
    <row r="100" spans="1:9">
      <c r="A100" t="s">
        <v>6</v>
      </c>
      <c r="B100">
        <v>6</v>
      </c>
      <c r="C100">
        <v>2.7</v>
      </c>
      <c r="D100">
        <v>5.0999999999999996</v>
      </c>
      <c r="E100">
        <v>1.6</v>
      </c>
      <c r="F100">
        <f t="shared" si="10"/>
        <v>1</v>
      </c>
      <c r="G100">
        <v>3</v>
      </c>
      <c r="H100">
        <f t="shared" si="8"/>
        <v>0.72539238497631464</v>
      </c>
      <c r="I100">
        <f t="shared" ca="1" si="9"/>
        <v>4.7634508167300263E-2</v>
      </c>
    </row>
    <row r="101" spans="1:9">
      <c r="A101" t="s">
        <v>6</v>
      </c>
      <c r="B101">
        <v>6</v>
      </c>
      <c r="C101">
        <v>3.4</v>
      </c>
      <c r="D101">
        <v>4.5</v>
      </c>
      <c r="E101">
        <v>1.6</v>
      </c>
      <c r="F101">
        <f t="shared" si="10"/>
        <v>1</v>
      </c>
      <c r="G101">
        <v>3</v>
      </c>
      <c r="H101">
        <f t="shared" si="8"/>
        <v>0.51725384069276181</v>
      </c>
      <c r="I101">
        <f t="shared" ca="1" si="9"/>
        <v>1.0230852449000465E-4</v>
      </c>
    </row>
    <row r="102" spans="1:9">
      <c r="A102" t="s">
        <v>6</v>
      </c>
      <c r="B102">
        <v>5.6</v>
      </c>
      <c r="C102">
        <v>3</v>
      </c>
      <c r="D102">
        <v>4.0999999999999996</v>
      </c>
      <c r="E102">
        <v>1.3</v>
      </c>
      <c r="F102">
        <f t="shared" si="10"/>
        <v>1</v>
      </c>
      <c r="G102">
        <v>3</v>
      </c>
      <c r="H102">
        <f t="shared" si="8"/>
        <v>0.45479281349382122</v>
      </c>
      <c r="I102">
        <f t="shared" ca="1" si="9"/>
        <v>2.7401308894041011E-3</v>
      </c>
    </row>
    <row r="103" spans="1:9">
      <c r="A103" t="s">
        <v>6</v>
      </c>
      <c r="B103">
        <v>5.5</v>
      </c>
      <c r="C103">
        <v>2.6</v>
      </c>
      <c r="D103">
        <v>4.4000000000000004</v>
      </c>
      <c r="E103">
        <v>1.2</v>
      </c>
      <c r="F103">
        <f t="shared" si="10"/>
        <v>1</v>
      </c>
      <c r="G103">
        <v>3</v>
      </c>
      <c r="H103">
        <f t="shared" si="8"/>
        <v>0.54568239632265114</v>
      </c>
      <c r="I103">
        <f t="shared" ca="1" si="9"/>
        <v>1.4855877689875189E-3</v>
      </c>
    </row>
    <row r="104" spans="1:9">
      <c r="A104" t="s">
        <v>7</v>
      </c>
      <c r="B104">
        <v>7.3</v>
      </c>
      <c r="C104">
        <v>2.9</v>
      </c>
      <c r="D104">
        <v>6.3</v>
      </c>
      <c r="E104">
        <v>1.8</v>
      </c>
      <c r="F104">
        <f t="shared" si="10"/>
        <v>2</v>
      </c>
      <c r="G104">
        <v>3</v>
      </c>
      <c r="H104">
        <f t="shared" si="8"/>
        <v>0.8769872413385349</v>
      </c>
      <c r="I104">
        <f t="shared" ca="1" si="9"/>
        <v>1.4058449756265672E-3</v>
      </c>
    </row>
    <row r="105" spans="1:9">
      <c r="A105" t="s">
        <v>7</v>
      </c>
      <c r="B105">
        <v>6.5</v>
      </c>
      <c r="C105">
        <v>3.2</v>
      </c>
      <c r="D105">
        <v>5.0999999999999996</v>
      </c>
      <c r="E105">
        <v>2</v>
      </c>
      <c r="F105">
        <f t="shared" si="10"/>
        <v>2</v>
      </c>
      <c r="G105">
        <v>3</v>
      </c>
      <c r="H105">
        <f t="shared" si="8"/>
        <v>0.72644940891453857</v>
      </c>
      <c r="I105">
        <f t="shared" ca="1" si="9"/>
        <v>1.277877255826469E-2</v>
      </c>
    </row>
    <row r="106" spans="1:9">
      <c r="A106" t="s">
        <v>7</v>
      </c>
      <c r="B106">
        <v>6.4</v>
      </c>
      <c r="C106">
        <v>3.2</v>
      </c>
      <c r="D106">
        <v>5.3</v>
      </c>
      <c r="E106">
        <v>2.2999999999999998</v>
      </c>
      <c r="F106">
        <f t="shared" si="10"/>
        <v>2</v>
      </c>
      <c r="G106">
        <v>3</v>
      </c>
      <c r="H106">
        <f t="shared" si="8"/>
        <v>0.84435488706679918</v>
      </c>
      <c r="I106">
        <f t="shared" ca="1" si="9"/>
        <v>2.3641426579886228E-5</v>
      </c>
    </row>
    <row r="107" spans="1:9">
      <c r="A107" t="s">
        <v>7</v>
      </c>
      <c r="B107">
        <v>6.7</v>
      </c>
      <c r="C107">
        <v>3.3</v>
      </c>
      <c r="D107">
        <v>5.7</v>
      </c>
      <c r="E107">
        <v>2.1</v>
      </c>
      <c r="F107">
        <f t="shared" si="10"/>
        <v>2</v>
      </c>
      <c r="G107">
        <v>3</v>
      </c>
      <c r="H107">
        <f t="shared" si="8"/>
        <v>0.82679654529287383</v>
      </c>
      <c r="I107">
        <f t="shared" ca="1" si="9"/>
        <v>1.6119087292767762E-4</v>
      </c>
    </row>
    <row r="108" spans="1:9">
      <c r="A108" t="s">
        <v>7</v>
      </c>
      <c r="B108">
        <v>7.2</v>
      </c>
      <c r="C108">
        <v>3.2</v>
      </c>
      <c r="D108">
        <v>6</v>
      </c>
      <c r="E108">
        <v>1.8</v>
      </c>
      <c r="F108">
        <f t="shared" si="10"/>
        <v>2</v>
      </c>
      <c r="G108">
        <v>3</v>
      </c>
      <c r="H108">
        <f t="shared" si="8"/>
        <v>0.78607450034109738</v>
      </c>
      <c r="I108">
        <f t="shared" ca="1" si="9"/>
        <v>2.853497863890604E-3</v>
      </c>
    </row>
    <row r="109" spans="1:9">
      <c r="A109" t="s">
        <v>7</v>
      </c>
      <c r="B109">
        <v>7.4</v>
      </c>
      <c r="C109">
        <v>2.8</v>
      </c>
      <c r="D109">
        <v>6.1</v>
      </c>
      <c r="E109">
        <v>1.9</v>
      </c>
      <c r="F109">
        <f t="shared" si="10"/>
        <v>2</v>
      </c>
      <c r="G109">
        <v>3</v>
      </c>
      <c r="H109">
        <f t="shared" si="8"/>
        <v>0.87982872588310612</v>
      </c>
      <c r="I109">
        <f t="shared" ca="1" si="9"/>
        <v>1.6269996587963962E-3</v>
      </c>
    </row>
    <row r="110" spans="1:9">
      <c r="A110" t="s">
        <v>7</v>
      </c>
      <c r="B110">
        <v>6.1</v>
      </c>
      <c r="C110">
        <v>2.6</v>
      </c>
      <c r="D110">
        <v>5.6</v>
      </c>
      <c r="E110">
        <v>1.4</v>
      </c>
      <c r="F110">
        <f t="shared" ref="F110:F141" si="11">IF(A110=M$1,L$1,IF(A110=$M$2,L$2,L$3))</f>
        <v>2</v>
      </c>
      <c r="G110">
        <v>3</v>
      </c>
      <c r="H110">
        <f t="shared" si="8"/>
        <v>0.76626984939371123</v>
      </c>
      <c r="I110">
        <f t="shared" ca="1" si="9"/>
        <v>5.3615773647397863E-3</v>
      </c>
    </row>
    <row r="111" spans="1:9">
      <c r="A111" t="s">
        <v>7</v>
      </c>
      <c r="B111">
        <v>6.9</v>
      </c>
      <c r="C111">
        <v>3.1</v>
      </c>
      <c r="D111">
        <v>5.4</v>
      </c>
      <c r="E111">
        <v>2.1</v>
      </c>
      <c r="F111">
        <f t="shared" si="11"/>
        <v>2</v>
      </c>
      <c r="G111">
        <v>3</v>
      </c>
      <c r="H111">
        <f t="shared" ref="H111:H173" si="12">MMULT(B111:E111,N$6:N$9)+N$5</f>
        <v>0.79652773650239972</v>
      </c>
      <c r="I111">
        <f t="shared" ca="1" si="9"/>
        <v>1.8459831089218889E-3</v>
      </c>
    </row>
    <row r="112" spans="1:9">
      <c r="A112" t="s">
        <v>5</v>
      </c>
      <c r="B112">
        <v>4.8</v>
      </c>
      <c r="C112">
        <v>3.4</v>
      </c>
      <c r="D112">
        <v>1.6</v>
      </c>
      <c r="E112">
        <v>0.2</v>
      </c>
      <c r="F112">
        <f t="shared" si="11"/>
        <v>0</v>
      </c>
      <c r="G112">
        <v>4</v>
      </c>
      <c r="H112">
        <f t="shared" si="12"/>
        <v>-0.27088658519698844</v>
      </c>
      <c r="I112">
        <f t="shared" ref="I112:I173" ca="1" si="13">IF(F112=L$1,(H112-L$12)^2,IF(F112=L$2,(H112-L$13)^2, (H112-L$14)^2))</f>
        <v>9.8980674243005925E-4</v>
      </c>
    </row>
    <row r="113" spans="1:9">
      <c r="A113" t="s">
        <v>5</v>
      </c>
      <c r="B113">
        <v>5</v>
      </c>
      <c r="C113">
        <v>3</v>
      </c>
      <c r="D113">
        <v>1.6</v>
      </c>
      <c r="E113">
        <v>0.2</v>
      </c>
      <c r="F113">
        <f t="shared" si="11"/>
        <v>0</v>
      </c>
      <c r="G113">
        <v>4</v>
      </c>
      <c r="H113">
        <f t="shared" si="12"/>
        <v>-0.22018924314722021</v>
      </c>
      <c r="I113">
        <f t="shared" ca="1" si="13"/>
        <v>6.7500250837705007E-3</v>
      </c>
    </row>
    <row r="114" spans="1:9">
      <c r="A114" t="s">
        <v>5</v>
      </c>
      <c r="B114">
        <v>5.5</v>
      </c>
      <c r="C114">
        <v>4.2</v>
      </c>
      <c r="D114">
        <v>1.4</v>
      </c>
      <c r="E114">
        <v>0.2</v>
      </c>
      <c r="F114">
        <f t="shared" si="11"/>
        <v>0</v>
      </c>
      <c r="G114">
        <v>4</v>
      </c>
      <c r="H114">
        <f t="shared" si="12"/>
        <v>-0.46573299318187372</v>
      </c>
      <c r="I114">
        <f t="shared" ca="1" si="13"/>
        <v>2.6694728073458084E-2</v>
      </c>
    </row>
    <row r="115" spans="1:9">
      <c r="A115" t="s">
        <v>5</v>
      </c>
      <c r="B115">
        <v>5.0999999999999996</v>
      </c>
      <c r="C115">
        <v>3.4</v>
      </c>
      <c r="D115">
        <v>1.5</v>
      </c>
      <c r="E115">
        <v>0.2</v>
      </c>
      <c r="F115">
        <f t="shared" si="11"/>
        <v>0</v>
      </c>
      <c r="G115">
        <v>4</v>
      </c>
      <c r="H115">
        <f t="shared" si="12"/>
        <v>-0.30397372036342657</v>
      </c>
      <c r="I115">
        <f t="shared" ca="1" si="13"/>
        <v>2.6436839260837429E-6</v>
      </c>
    </row>
    <row r="116" spans="1:9">
      <c r="A116" t="s">
        <v>5</v>
      </c>
      <c r="B116">
        <v>5</v>
      </c>
      <c r="C116">
        <v>3.5</v>
      </c>
      <c r="D116">
        <v>1.6</v>
      </c>
      <c r="E116">
        <v>0.6</v>
      </c>
      <c r="F116">
        <f t="shared" si="11"/>
        <v>0</v>
      </c>
      <c r="G116">
        <v>4</v>
      </c>
      <c r="H116">
        <f t="shared" si="12"/>
        <v>-0.19185476565652398</v>
      </c>
      <c r="I116">
        <f t="shared" ca="1" si="13"/>
        <v>1.2208706092263636E-2</v>
      </c>
    </row>
    <row r="117" spans="1:9">
      <c r="A117" t="s">
        <v>5</v>
      </c>
      <c r="B117">
        <v>5.3</v>
      </c>
      <c r="C117">
        <v>3.7</v>
      </c>
      <c r="D117">
        <v>1.5</v>
      </c>
      <c r="E117">
        <v>0.2</v>
      </c>
      <c r="F117">
        <f t="shared" si="11"/>
        <v>0</v>
      </c>
      <c r="G117">
        <v>4</v>
      </c>
      <c r="H117">
        <f t="shared" si="12"/>
        <v>-0.36109094438748351</v>
      </c>
      <c r="I117">
        <f t="shared" ca="1" si="13"/>
        <v>3.4507594294783325E-3</v>
      </c>
    </row>
    <row r="118" spans="1:9">
      <c r="A118" t="s">
        <v>6</v>
      </c>
      <c r="B118">
        <v>6.6</v>
      </c>
      <c r="C118">
        <v>2.9</v>
      </c>
      <c r="D118">
        <v>4.5999999999999996</v>
      </c>
      <c r="E118">
        <v>1.3</v>
      </c>
      <c r="F118">
        <f t="shared" si="11"/>
        <v>1</v>
      </c>
      <c r="G118">
        <v>4</v>
      </c>
      <c r="H118">
        <f t="shared" si="12"/>
        <v>0.49924330243133913</v>
      </c>
      <c r="I118">
        <f t="shared" ca="1" si="13"/>
        <v>6.2343193644598291E-5</v>
      </c>
    </row>
    <row r="119" spans="1:9">
      <c r="A119" t="s">
        <v>6</v>
      </c>
      <c r="B119">
        <v>5.9</v>
      </c>
      <c r="C119">
        <v>3.2</v>
      </c>
      <c r="D119">
        <v>4.8</v>
      </c>
      <c r="E119">
        <v>1.8</v>
      </c>
      <c r="F119">
        <f t="shared" si="11"/>
        <v>1</v>
      </c>
      <c r="G119">
        <v>4</v>
      </c>
      <c r="H119">
        <f t="shared" si="12"/>
        <v>0.65634792315807</v>
      </c>
      <c r="I119">
        <f t="shared" ca="1" si="13"/>
        <v>2.2263280950910951E-2</v>
      </c>
    </row>
    <row r="120" spans="1:9">
      <c r="A120" t="s">
        <v>6</v>
      </c>
      <c r="B120">
        <v>6.1</v>
      </c>
      <c r="C120">
        <v>2.8</v>
      </c>
      <c r="D120">
        <v>4</v>
      </c>
      <c r="E120">
        <v>1.3</v>
      </c>
      <c r="F120">
        <f t="shared" si="11"/>
        <v>1</v>
      </c>
      <c r="G120">
        <v>4</v>
      </c>
      <c r="H120">
        <f t="shared" si="12"/>
        <v>0.44159885864177312</v>
      </c>
      <c r="I120">
        <f t="shared" ca="1" si="13"/>
        <v>4.2955197045276856E-3</v>
      </c>
    </row>
    <row r="121" spans="1:9">
      <c r="A121" t="s">
        <v>6</v>
      </c>
      <c r="B121">
        <v>6.7</v>
      </c>
      <c r="C121">
        <v>3.1</v>
      </c>
      <c r="D121">
        <v>4.7</v>
      </c>
      <c r="E121">
        <v>1.5</v>
      </c>
      <c r="F121">
        <f t="shared" si="11"/>
        <v>1</v>
      </c>
      <c r="G121">
        <v>4</v>
      </c>
      <c r="H121">
        <f t="shared" si="12"/>
        <v>0.53237675393499195</v>
      </c>
      <c r="I121">
        <f t="shared" ca="1" si="13"/>
        <v>6.369405365099348E-4</v>
      </c>
    </row>
    <row r="122" spans="1:9">
      <c r="A122" t="s">
        <v>6</v>
      </c>
      <c r="B122">
        <v>5.5</v>
      </c>
      <c r="C122">
        <v>2.5</v>
      </c>
      <c r="D122">
        <v>4</v>
      </c>
      <c r="E122">
        <v>1.3</v>
      </c>
      <c r="F122">
        <f t="shared" si="11"/>
        <v>1</v>
      </c>
      <c r="G122">
        <v>4</v>
      </c>
      <c r="H122">
        <f t="shared" si="12"/>
        <v>0.52053804550780769</v>
      </c>
      <c r="I122">
        <f t="shared" ca="1" si="13"/>
        <v>1.7953246295548188E-4</v>
      </c>
    </row>
    <row r="123" spans="1:9">
      <c r="A123" t="s">
        <v>6</v>
      </c>
      <c r="B123">
        <v>5.8</v>
      </c>
      <c r="C123">
        <v>2.6</v>
      </c>
      <c r="D123">
        <v>4</v>
      </c>
      <c r="E123">
        <v>1.2</v>
      </c>
      <c r="F123">
        <f t="shared" si="11"/>
        <v>1</v>
      </c>
      <c r="G123">
        <v>4</v>
      </c>
      <c r="H123">
        <f t="shared" si="12"/>
        <v>0.46243327205134921</v>
      </c>
      <c r="I123">
        <f t="shared" ca="1" si="13"/>
        <v>1.9986086428295602E-3</v>
      </c>
    </row>
    <row r="124" spans="1:9">
      <c r="A124" t="s">
        <v>6</v>
      </c>
      <c r="B124">
        <v>5</v>
      </c>
      <c r="C124">
        <v>2.2999999999999998</v>
      </c>
      <c r="D124">
        <v>3.3</v>
      </c>
      <c r="E124">
        <v>1</v>
      </c>
      <c r="F124">
        <f t="shared" si="11"/>
        <v>1</v>
      </c>
      <c r="G124">
        <v>4</v>
      </c>
      <c r="H124">
        <f t="shared" si="12"/>
        <v>0.38256635817911921</v>
      </c>
      <c r="I124">
        <f t="shared" ca="1" si="13"/>
        <v>1.5518361290019194E-2</v>
      </c>
    </row>
    <row r="125" spans="1:9">
      <c r="A125" t="s">
        <v>6</v>
      </c>
      <c r="B125">
        <v>5.7</v>
      </c>
      <c r="C125">
        <v>2.9</v>
      </c>
      <c r="D125">
        <v>4.2</v>
      </c>
      <c r="E125">
        <v>1.3</v>
      </c>
      <c r="F125">
        <f t="shared" si="11"/>
        <v>1</v>
      </c>
      <c r="G125">
        <v>4</v>
      </c>
      <c r="H125">
        <f t="shared" si="12"/>
        <v>0.4814600666859708</v>
      </c>
      <c r="I125">
        <f t="shared" ca="1" si="13"/>
        <v>6.5941136778560454E-4</v>
      </c>
    </row>
    <row r="126" spans="1:9">
      <c r="A126" t="s">
        <v>7</v>
      </c>
      <c r="B126">
        <v>6.4</v>
      </c>
      <c r="C126">
        <v>2.7</v>
      </c>
      <c r="D126">
        <v>5.3</v>
      </c>
      <c r="E126">
        <v>1.9</v>
      </c>
      <c r="F126">
        <f t="shared" si="11"/>
        <v>2</v>
      </c>
      <c r="G126">
        <v>4</v>
      </c>
      <c r="H126">
        <f t="shared" si="12"/>
        <v>0.816020409576103</v>
      </c>
      <c r="I126">
        <f t="shared" ca="1" si="13"/>
        <v>5.5094569742212044E-4</v>
      </c>
    </row>
    <row r="127" spans="1:9">
      <c r="A127" t="s">
        <v>7</v>
      </c>
      <c r="B127">
        <v>5.8</v>
      </c>
      <c r="C127">
        <v>2.8</v>
      </c>
      <c r="D127">
        <v>5.0999999999999996</v>
      </c>
      <c r="E127">
        <v>2.4</v>
      </c>
      <c r="F127">
        <f t="shared" si="11"/>
        <v>2</v>
      </c>
      <c r="G127">
        <v>4</v>
      </c>
      <c r="H127">
        <f t="shared" si="12"/>
        <v>0.93159104918789981</v>
      </c>
      <c r="I127">
        <f t="shared" ca="1" si="13"/>
        <v>8.4821165968931873E-3</v>
      </c>
    </row>
    <row r="128" spans="1:9">
      <c r="A128" t="s">
        <v>7</v>
      </c>
      <c r="B128">
        <v>7.7</v>
      </c>
      <c r="C128">
        <v>3.8</v>
      </c>
      <c r="D128">
        <v>6.7</v>
      </c>
      <c r="E128">
        <v>2.2000000000000002</v>
      </c>
      <c r="F128">
        <f t="shared" si="11"/>
        <v>2</v>
      </c>
      <c r="G128">
        <v>4</v>
      </c>
      <c r="H128">
        <f t="shared" si="12"/>
        <v>0.88877408465631458</v>
      </c>
      <c r="I128">
        <f t="shared" ca="1" si="13"/>
        <v>2.4286605851212705E-3</v>
      </c>
    </row>
    <row r="129" spans="1:9">
      <c r="A129" t="s">
        <v>7</v>
      </c>
      <c r="B129">
        <v>7.7</v>
      </c>
      <c r="C129">
        <v>2.6</v>
      </c>
      <c r="D129">
        <v>6.9</v>
      </c>
      <c r="E129">
        <v>2.2999999999999998</v>
      </c>
      <c r="F129">
        <f t="shared" si="11"/>
        <v>2</v>
      </c>
      <c r="G129">
        <v>4</v>
      </c>
      <c r="H129">
        <f t="shared" si="12"/>
        <v>1.1333766015957811</v>
      </c>
      <c r="I129">
        <f t="shared" ca="1" si="13"/>
        <v>8.6367781676885802E-2</v>
      </c>
    </row>
    <row r="130" spans="1:9">
      <c r="A130" t="s">
        <v>7</v>
      </c>
      <c r="B130">
        <v>5.6</v>
      </c>
      <c r="C130">
        <v>2.8</v>
      </c>
      <c r="D130">
        <v>4.9000000000000004</v>
      </c>
      <c r="E130">
        <v>2</v>
      </c>
      <c r="F130">
        <f t="shared" si="11"/>
        <v>2</v>
      </c>
      <c r="G130">
        <v>4</v>
      </c>
      <c r="H130">
        <f t="shared" si="12"/>
        <v>0.80371582270983688</v>
      </c>
      <c r="I130">
        <f t="shared" ca="1" si="13"/>
        <v>1.2799808022716009E-3</v>
      </c>
    </row>
    <row r="131" spans="1:9">
      <c r="A131" t="s">
        <v>7</v>
      </c>
      <c r="B131">
        <v>7.7</v>
      </c>
      <c r="C131">
        <v>2.8</v>
      </c>
      <c r="D131">
        <v>6.7</v>
      </c>
      <c r="E131">
        <v>2</v>
      </c>
      <c r="F131">
        <f t="shared" si="11"/>
        <v>2</v>
      </c>
      <c r="G131">
        <v>4</v>
      </c>
      <c r="H131">
        <f t="shared" si="12"/>
        <v>0.99012245241863628</v>
      </c>
      <c r="I131">
        <f t="shared" ca="1" si="13"/>
        <v>2.2689339770963241E-2</v>
      </c>
    </row>
    <row r="132" spans="1:9">
      <c r="A132" t="s">
        <v>7</v>
      </c>
      <c r="B132">
        <v>6.1</v>
      </c>
      <c r="C132">
        <v>3</v>
      </c>
      <c r="D132">
        <v>4.9000000000000004</v>
      </c>
      <c r="E132">
        <v>1.8</v>
      </c>
      <c r="F132">
        <f t="shared" si="11"/>
        <v>2</v>
      </c>
      <c r="G132">
        <v>4</v>
      </c>
      <c r="H132">
        <f t="shared" si="12"/>
        <v>0.69296176650741459</v>
      </c>
      <c r="I132">
        <f t="shared" ca="1" si="13"/>
        <v>2.1471297487984927E-2</v>
      </c>
    </row>
    <row r="133" spans="1:9">
      <c r="A133" t="s">
        <v>7</v>
      </c>
      <c r="B133">
        <v>7.2</v>
      </c>
      <c r="C133">
        <v>3</v>
      </c>
      <c r="D133">
        <v>5.8</v>
      </c>
      <c r="E133">
        <v>1.6</v>
      </c>
      <c r="F133">
        <f t="shared" si="11"/>
        <v>2</v>
      </c>
      <c r="G133">
        <v>4</v>
      </c>
      <c r="H133">
        <f t="shared" si="12"/>
        <v>0.7307648950919956</v>
      </c>
      <c r="I133">
        <f t="shared" ca="1" si="13"/>
        <v>1.1821722959089382E-2</v>
      </c>
    </row>
    <row r="134" spans="1:9">
      <c r="A134" t="s">
        <v>7</v>
      </c>
      <c r="B134">
        <v>7.7</v>
      </c>
      <c r="C134">
        <v>3</v>
      </c>
      <c r="D134">
        <v>6.1</v>
      </c>
      <c r="E134">
        <v>2.2999999999999998</v>
      </c>
      <c r="F134">
        <f t="shared" si="11"/>
        <v>2</v>
      </c>
      <c r="G134">
        <v>4</v>
      </c>
      <c r="H134">
        <f t="shared" si="12"/>
        <v>0.93800297384538678</v>
      </c>
      <c r="I134">
        <f t="shared" ca="1" si="13"/>
        <v>9.7042854699610302E-3</v>
      </c>
    </row>
    <row r="135" spans="1:9">
      <c r="A135" t="s">
        <v>7</v>
      </c>
      <c r="B135">
        <v>6.3</v>
      </c>
      <c r="C135">
        <v>3.4</v>
      </c>
      <c r="D135">
        <v>5.6</v>
      </c>
      <c r="E135">
        <v>2.4</v>
      </c>
      <c r="F135">
        <f t="shared" si="11"/>
        <v>2</v>
      </c>
      <c r="G135">
        <v>4</v>
      </c>
      <c r="H135">
        <f t="shared" si="12"/>
        <v>0.89550442560406451</v>
      </c>
      <c r="I135">
        <f t="shared" ca="1" si="13"/>
        <v>3.137319896636633E-3</v>
      </c>
    </row>
    <row r="136" spans="1:9">
      <c r="A136" t="s">
        <v>7</v>
      </c>
      <c r="B136">
        <v>6.9</v>
      </c>
      <c r="C136">
        <v>3.1</v>
      </c>
      <c r="D136">
        <v>5.0999999999999996</v>
      </c>
      <c r="E136">
        <v>2.2999999999999998</v>
      </c>
      <c r="F136">
        <f t="shared" si="11"/>
        <v>2</v>
      </c>
      <c r="G136">
        <v>4</v>
      </c>
      <c r="H136">
        <f t="shared" si="12"/>
        <v>0.79903818831210693</v>
      </c>
      <c r="I136">
        <f t="shared" ca="1" si="13"/>
        <v>1.6365628274268712E-3</v>
      </c>
    </row>
    <row r="137" spans="1:9">
      <c r="A137" t="s">
        <v>7</v>
      </c>
      <c r="B137">
        <v>6.7</v>
      </c>
      <c r="C137">
        <v>3.3</v>
      </c>
      <c r="D137">
        <v>5.7</v>
      </c>
      <c r="E137">
        <v>2.5</v>
      </c>
      <c r="F137">
        <f t="shared" si="11"/>
        <v>2</v>
      </c>
      <c r="G137">
        <v>4</v>
      </c>
      <c r="H137">
        <f t="shared" si="12"/>
        <v>0.93214142712201653</v>
      </c>
      <c r="I137">
        <f t="shared" ca="1" si="13"/>
        <v>8.5837973748728851E-3</v>
      </c>
    </row>
    <row r="138" spans="1:9">
      <c r="A138" t="s">
        <v>7</v>
      </c>
      <c r="B138">
        <v>6.7</v>
      </c>
      <c r="C138">
        <v>3</v>
      </c>
      <c r="D138">
        <v>5.2</v>
      </c>
      <c r="E138">
        <v>2.2999999999999998</v>
      </c>
      <c r="F138">
        <f t="shared" si="11"/>
        <v>2</v>
      </c>
      <c r="G138">
        <v>4</v>
      </c>
      <c r="H138">
        <f t="shared" si="12"/>
        <v>0.84207191363573997</v>
      </c>
      <c r="I138">
        <f t="shared" ca="1" si="13"/>
        <v>6.6526419005383695E-6</v>
      </c>
    </row>
    <row r="139" spans="1:9">
      <c r="A139" t="s">
        <v>7</v>
      </c>
      <c r="B139">
        <v>6.2</v>
      </c>
      <c r="C139">
        <v>3.4</v>
      </c>
      <c r="D139">
        <v>5.4</v>
      </c>
      <c r="E139">
        <v>2.2999999999999998</v>
      </c>
      <c r="F139">
        <f t="shared" si="11"/>
        <v>2</v>
      </c>
      <c r="G139">
        <v>4</v>
      </c>
      <c r="H139">
        <f t="shared" si="12"/>
        <v>0.84118236978736416</v>
      </c>
      <c r="I139">
        <f t="shared" ca="1" si="13"/>
        <v>2.8551798182503186E-6</v>
      </c>
    </row>
    <row r="140" spans="1:9">
      <c r="A140" t="s">
        <v>7</v>
      </c>
      <c r="B140">
        <v>5.9</v>
      </c>
      <c r="C140">
        <v>3</v>
      </c>
      <c r="D140">
        <v>5.0999999999999996</v>
      </c>
      <c r="E140">
        <v>1.8</v>
      </c>
      <c r="F140">
        <f t="shared" si="11"/>
        <v>2</v>
      </c>
      <c r="G140">
        <v>4</v>
      </c>
      <c r="H140">
        <f t="shared" si="12"/>
        <v>0.73731407399831261</v>
      </c>
      <c r="I140">
        <f t="shared" ca="1" si="13"/>
        <v>1.0440459769587202E-2</v>
      </c>
    </row>
    <row r="141" spans="1:9">
      <c r="A141" t="s">
        <v>5</v>
      </c>
      <c r="B141">
        <v>4.7</v>
      </c>
      <c r="C141">
        <v>3.2</v>
      </c>
      <c r="D141">
        <v>1.3</v>
      </c>
      <c r="E141">
        <v>0.2</v>
      </c>
      <c r="F141">
        <f t="shared" si="11"/>
        <v>0</v>
      </c>
      <c r="G141">
        <v>5</v>
      </c>
      <c r="H141">
        <f t="shared" si="12"/>
        <v>-0.28478892185597943</v>
      </c>
      <c r="I141">
        <f t="shared" ca="1" si="13"/>
        <v>3.0831347922815521E-4</v>
      </c>
    </row>
    <row r="142" spans="1:9">
      <c r="A142" t="s">
        <v>5</v>
      </c>
      <c r="B142">
        <v>5</v>
      </c>
      <c r="C142">
        <v>3.6</v>
      </c>
      <c r="D142">
        <v>1.4</v>
      </c>
      <c r="E142">
        <v>0.2</v>
      </c>
      <c r="F142">
        <f t="shared" ref="F142:F173" si="14">IF(A142=M$1,L$1,IF(A142=$M$2,L$2,L$3))</f>
        <v>0</v>
      </c>
      <c r="G142">
        <v>5</v>
      </c>
      <c r="H142">
        <f t="shared" si="12"/>
        <v>-0.34604305442326538</v>
      </c>
      <c r="I142">
        <f t="shared" ca="1" si="13"/>
        <v>1.9092770569276638E-3</v>
      </c>
    </row>
    <row r="143" spans="1:9">
      <c r="A143" t="s">
        <v>5</v>
      </c>
      <c r="B143">
        <v>4.8</v>
      </c>
      <c r="C143">
        <v>3</v>
      </c>
      <c r="D143">
        <v>1.4</v>
      </c>
      <c r="E143">
        <v>0.1</v>
      </c>
      <c r="F143">
        <f t="shared" si="14"/>
        <v>0</v>
      </c>
      <c r="G143">
        <v>5</v>
      </c>
      <c r="H143">
        <f t="shared" si="12"/>
        <v>-0.26905580825342618</v>
      </c>
      <c r="I143">
        <f t="shared" ca="1" si="13"/>
        <v>1.1083553446766166E-3</v>
      </c>
    </row>
    <row r="144" spans="1:9">
      <c r="A144" t="s">
        <v>5</v>
      </c>
      <c r="B144">
        <v>5.8</v>
      </c>
      <c r="C144">
        <v>4</v>
      </c>
      <c r="D144">
        <v>1.2</v>
      </c>
      <c r="E144">
        <v>0.2</v>
      </c>
      <c r="F144">
        <f t="shared" si="14"/>
        <v>0</v>
      </c>
      <c r="G144">
        <v>5</v>
      </c>
      <c r="H144">
        <f t="shared" si="12"/>
        <v>-0.48473662964788761</v>
      </c>
      <c r="I144">
        <f t="shared" ca="1" si="13"/>
        <v>3.3265692684598544E-2</v>
      </c>
    </row>
    <row r="145" spans="1:9">
      <c r="A145" t="s">
        <v>5</v>
      </c>
      <c r="B145">
        <v>5.0999999999999996</v>
      </c>
      <c r="C145">
        <v>3.5</v>
      </c>
      <c r="D145">
        <v>1.4</v>
      </c>
      <c r="E145">
        <v>0.3</v>
      </c>
      <c r="F145">
        <f t="shared" si="14"/>
        <v>0</v>
      </c>
      <c r="G145">
        <v>5</v>
      </c>
      <c r="H145">
        <f t="shared" si="12"/>
        <v>-0.30976024380878481</v>
      </c>
      <c r="I145">
        <f t="shared" ca="1" si="13"/>
        <v>5.4944628199083736E-5</v>
      </c>
    </row>
    <row r="146" spans="1:9">
      <c r="A146" t="s">
        <v>5</v>
      </c>
      <c r="B146">
        <v>4.9000000000000004</v>
      </c>
      <c r="C146">
        <v>3.1</v>
      </c>
      <c r="D146">
        <v>1.5</v>
      </c>
      <c r="E146">
        <v>0.1</v>
      </c>
      <c r="F146">
        <f t="shared" si="14"/>
        <v>0</v>
      </c>
      <c r="G146">
        <v>5</v>
      </c>
      <c r="H146">
        <f t="shared" si="12"/>
        <v>-0.27319271679665547</v>
      </c>
      <c r="I146">
        <f t="shared" ca="1" si="13"/>
        <v>8.5001767702708045E-4</v>
      </c>
    </row>
    <row r="147" spans="1:9">
      <c r="A147" t="s">
        <v>5</v>
      </c>
      <c r="B147">
        <v>5</v>
      </c>
      <c r="C147">
        <v>3.2</v>
      </c>
      <c r="D147">
        <v>1.2</v>
      </c>
      <c r="E147">
        <v>0.2</v>
      </c>
      <c r="F147">
        <f t="shared" si="14"/>
        <v>0</v>
      </c>
      <c r="G147">
        <v>5</v>
      </c>
      <c r="H147">
        <f t="shared" si="12"/>
        <v>-0.31787605702241745</v>
      </c>
      <c r="I147">
        <f t="shared" ca="1" si="13"/>
        <v>2.4112740505490167E-4</v>
      </c>
    </row>
    <row r="148" spans="1:9">
      <c r="A148" t="s">
        <v>5</v>
      </c>
      <c r="B148">
        <v>4.4000000000000004</v>
      </c>
      <c r="C148">
        <v>3</v>
      </c>
      <c r="D148">
        <v>1.3</v>
      </c>
      <c r="E148">
        <v>0.2</v>
      </c>
      <c r="F148">
        <f t="shared" si="14"/>
        <v>0</v>
      </c>
      <c r="G148">
        <v>5</v>
      </c>
      <c r="H148">
        <f t="shared" si="12"/>
        <v>-0.23761828798911733</v>
      </c>
      <c r="I148">
        <f t="shared" ca="1" si="13"/>
        <v>4.1899070619129796E-3</v>
      </c>
    </row>
    <row r="149" spans="1:9">
      <c r="A149" t="s">
        <v>5</v>
      </c>
      <c r="B149">
        <v>5.0999999999999996</v>
      </c>
      <c r="C149">
        <v>3.8</v>
      </c>
      <c r="D149">
        <v>1.9</v>
      </c>
      <c r="E149">
        <v>0.4</v>
      </c>
      <c r="F149">
        <f t="shared" si="14"/>
        <v>0</v>
      </c>
      <c r="G149">
        <v>5</v>
      </c>
      <c r="H149">
        <f t="shared" si="12"/>
        <v>-0.24602695077979403</v>
      </c>
      <c r="I149">
        <f t="shared" ca="1" si="13"/>
        <v>3.1720357396002137E-3</v>
      </c>
    </row>
    <row r="150" spans="1:9">
      <c r="A150" t="s">
        <v>5</v>
      </c>
      <c r="B150">
        <v>4.5999999999999996</v>
      </c>
      <c r="C150">
        <v>3.2</v>
      </c>
      <c r="D150">
        <v>1.4</v>
      </c>
      <c r="E150">
        <v>0.2</v>
      </c>
      <c r="F150">
        <f t="shared" si="14"/>
        <v>0</v>
      </c>
      <c r="G150">
        <v>5</v>
      </c>
      <c r="H150">
        <f t="shared" si="12"/>
        <v>-0.2626127681105303</v>
      </c>
      <c r="I150">
        <f t="shared" ca="1" si="13"/>
        <v>1.5788711243850772E-3</v>
      </c>
    </row>
    <row r="151" spans="1:9">
      <c r="A151" t="s">
        <v>6</v>
      </c>
      <c r="B151">
        <v>4.9000000000000004</v>
      </c>
      <c r="C151">
        <v>2.4</v>
      </c>
      <c r="D151">
        <v>3.3</v>
      </c>
      <c r="E151">
        <v>1</v>
      </c>
      <c r="F151">
        <f t="shared" si="14"/>
        <v>1</v>
      </c>
      <c r="G151">
        <v>5</v>
      </c>
      <c r="H151">
        <f t="shared" si="12"/>
        <v>0.37261976802192431</v>
      </c>
      <c r="I151">
        <f t="shared" ca="1" si="13"/>
        <v>1.8095443424931339E-2</v>
      </c>
    </row>
    <row r="152" spans="1:9">
      <c r="A152" t="s">
        <v>6</v>
      </c>
      <c r="B152">
        <v>6</v>
      </c>
      <c r="C152">
        <v>2.2000000000000002</v>
      </c>
      <c r="D152">
        <v>4</v>
      </c>
      <c r="E152">
        <v>1</v>
      </c>
      <c r="F152">
        <f t="shared" si="14"/>
        <v>1</v>
      </c>
      <c r="G152">
        <v>5</v>
      </c>
      <c r="H152">
        <f t="shared" si="12"/>
        <v>0.46045817318654636</v>
      </c>
      <c r="I152">
        <f t="shared" ca="1" si="13"/>
        <v>2.1791064119559E-3</v>
      </c>
    </row>
    <row r="153" spans="1:9">
      <c r="A153" t="s">
        <v>6</v>
      </c>
      <c r="B153">
        <v>6.1</v>
      </c>
      <c r="C153">
        <v>2.9</v>
      </c>
      <c r="D153">
        <v>4.7</v>
      </c>
      <c r="E153">
        <v>1.4</v>
      </c>
      <c r="F153">
        <f t="shared" si="14"/>
        <v>1</v>
      </c>
      <c r="G153">
        <v>5</v>
      </c>
      <c r="H153">
        <f t="shared" si="12"/>
        <v>0.56957763947605178</v>
      </c>
      <c r="I153">
        <f t="shared" ca="1" si="13"/>
        <v>3.8985745774821096E-3</v>
      </c>
    </row>
    <row r="154" spans="1:9">
      <c r="A154" t="s">
        <v>6</v>
      </c>
      <c r="B154">
        <v>6.7</v>
      </c>
      <c r="C154">
        <v>3.1</v>
      </c>
      <c r="D154">
        <v>4.4000000000000004</v>
      </c>
      <c r="E154">
        <v>1.4</v>
      </c>
      <c r="F154">
        <f t="shared" si="14"/>
        <v>1</v>
      </c>
      <c r="G154">
        <v>5</v>
      </c>
      <c r="H154">
        <f t="shared" si="12"/>
        <v>0.45587854437284248</v>
      </c>
      <c r="I154">
        <f t="shared" ca="1" si="13"/>
        <v>2.6276418001454148E-3</v>
      </c>
    </row>
    <row r="155" spans="1:9">
      <c r="A155" t="s">
        <v>6</v>
      </c>
      <c r="B155">
        <v>5.6</v>
      </c>
      <c r="C155">
        <v>3</v>
      </c>
      <c r="D155">
        <v>4.5</v>
      </c>
      <c r="E155">
        <v>1.5</v>
      </c>
      <c r="F155">
        <f t="shared" si="14"/>
        <v>1</v>
      </c>
      <c r="G155">
        <v>5</v>
      </c>
      <c r="H155">
        <f t="shared" si="12"/>
        <v>0.57434790654821111</v>
      </c>
      <c r="I155">
        <f t="shared" ca="1" si="13"/>
        <v>4.5170273003427132E-3</v>
      </c>
    </row>
    <row r="156" spans="1:9">
      <c r="A156" t="s">
        <v>6</v>
      </c>
      <c r="B156">
        <v>5.8</v>
      </c>
      <c r="C156">
        <v>2.7</v>
      </c>
      <c r="D156">
        <v>4.0999999999999996</v>
      </c>
      <c r="E156">
        <v>1</v>
      </c>
      <c r="F156">
        <f t="shared" si="14"/>
        <v>1</v>
      </c>
      <c r="G156">
        <v>5</v>
      </c>
      <c r="H156">
        <f t="shared" si="12"/>
        <v>0.41107941330404318</v>
      </c>
      <c r="I156">
        <f t="shared" ca="1" si="13"/>
        <v>9.2274582302911048E-3</v>
      </c>
    </row>
    <row r="157" spans="1:9">
      <c r="A157" t="s">
        <v>6</v>
      </c>
      <c r="B157">
        <v>6.2</v>
      </c>
      <c r="C157">
        <v>2.2000000000000002</v>
      </c>
      <c r="D157">
        <v>4.5</v>
      </c>
      <c r="E157">
        <v>1.5</v>
      </c>
      <c r="F157">
        <f t="shared" si="14"/>
        <v>1</v>
      </c>
      <c r="G157">
        <v>5</v>
      </c>
      <c r="H157">
        <f t="shared" si="12"/>
        <v>0.66483160922675899</v>
      </c>
      <c r="I157">
        <f t="shared" ca="1" si="13"/>
        <v>2.4866935966216138E-2</v>
      </c>
    </row>
    <row r="158" spans="1:9">
      <c r="A158" t="s">
        <v>6</v>
      </c>
      <c r="B158">
        <v>5.6</v>
      </c>
      <c r="C158">
        <v>2.5</v>
      </c>
      <c r="D158">
        <v>3.9</v>
      </c>
      <c r="E158">
        <v>1.1000000000000001</v>
      </c>
      <c r="F158">
        <f t="shared" si="14"/>
        <v>1</v>
      </c>
      <c r="G158">
        <v>5</v>
      </c>
      <c r="H158">
        <f t="shared" si="12"/>
        <v>0.44568945084778727</v>
      </c>
      <c r="I158">
        <f t="shared" ca="1" si="13"/>
        <v>3.7760560686552896E-3</v>
      </c>
    </row>
    <row r="159" spans="1:9">
      <c r="A159" t="s">
        <v>6</v>
      </c>
      <c r="B159">
        <v>6.3</v>
      </c>
      <c r="C159">
        <v>2.5</v>
      </c>
      <c r="D159">
        <v>4.9000000000000004</v>
      </c>
      <c r="E159">
        <v>1.5</v>
      </c>
      <c r="F159">
        <f t="shared" si="14"/>
        <v>1</v>
      </c>
      <c r="G159">
        <v>5</v>
      </c>
      <c r="H159">
        <f t="shared" si="12"/>
        <v>0.68005252805301519</v>
      </c>
      <c r="I159">
        <f t="shared" ca="1" si="13"/>
        <v>2.9899062921471979E-2</v>
      </c>
    </row>
    <row r="160" spans="1:9">
      <c r="A160" t="s">
        <v>6</v>
      </c>
      <c r="B160">
        <v>6.4</v>
      </c>
      <c r="C160">
        <v>2.9</v>
      </c>
      <c r="D160">
        <v>4.3</v>
      </c>
      <c r="E160">
        <v>1.3</v>
      </c>
      <c r="F160">
        <f t="shared" si="14"/>
        <v>1</v>
      </c>
      <c r="G160">
        <v>5</v>
      </c>
      <c r="H160">
        <f t="shared" si="12"/>
        <v>0.459992294747464</v>
      </c>
      <c r="I160">
        <f t="shared" ca="1" si="13"/>
        <v>2.2228187042015362E-3</v>
      </c>
    </row>
    <row r="161" spans="1:9">
      <c r="A161" t="s">
        <v>6</v>
      </c>
      <c r="B161">
        <v>6.6</v>
      </c>
      <c r="C161">
        <v>3</v>
      </c>
      <c r="D161">
        <v>4.4000000000000004</v>
      </c>
      <c r="E161">
        <v>1.4</v>
      </c>
      <c r="F161">
        <f t="shared" si="14"/>
        <v>1</v>
      </c>
      <c r="G161">
        <v>5</v>
      </c>
      <c r="H161">
        <f t="shared" si="12"/>
        <v>0.47673611595102638</v>
      </c>
      <c r="I161">
        <f t="shared" ca="1" si="13"/>
        <v>9.2433980029306721E-4</v>
      </c>
    </row>
    <row r="162" spans="1:9">
      <c r="A162" t="s">
        <v>6</v>
      </c>
      <c r="B162">
        <v>6</v>
      </c>
      <c r="C162">
        <v>2.9</v>
      </c>
      <c r="D162">
        <v>4.5</v>
      </c>
      <c r="E162">
        <v>1.5</v>
      </c>
      <c r="F162">
        <f t="shared" si="14"/>
        <v>1</v>
      </c>
      <c r="G162">
        <v>5</v>
      </c>
      <c r="H162">
        <f t="shared" si="12"/>
        <v>0.56792802457392266</v>
      </c>
      <c r="I162">
        <f t="shared" ca="1" si="13"/>
        <v>3.6952966275157068E-3</v>
      </c>
    </row>
    <row r="163" spans="1:9">
      <c r="A163" t="s">
        <v>6</v>
      </c>
      <c r="B163">
        <v>5.5</v>
      </c>
      <c r="C163">
        <v>2.4</v>
      </c>
      <c r="D163">
        <v>3.8</v>
      </c>
      <c r="E163">
        <v>1.1000000000000001</v>
      </c>
      <c r="F163">
        <f t="shared" si="14"/>
        <v>1</v>
      </c>
      <c r="G163">
        <v>5</v>
      </c>
      <c r="H163">
        <f t="shared" si="12"/>
        <v>0.44982635939101639</v>
      </c>
      <c r="I163">
        <f t="shared" ca="1" si="13"/>
        <v>3.2847471468266435E-3</v>
      </c>
    </row>
    <row r="164" spans="1:9">
      <c r="A164" t="s">
        <v>6</v>
      </c>
      <c r="B164">
        <v>5.5</v>
      </c>
      <c r="C164">
        <v>2.4</v>
      </c>
      <c r="D164">
        <v>3.7</v>
      </c>
      <c r="E164">
        <v>1</v>
      </c>
      <c r="F164">
        <f t="shared" si="14"/>
        <v>1</v>
      </c>
      <c r="G164">
        <v>5</v>
      </c>
      <c r="H164">
        <f t="shared" si="12"/>
        <v>0.4067694758987761</v>
      </c>
      <c r="I164">
        <f t="shared" ca="1" si="13"/>
        <v>1.0074056032071305E-2</v>
      </c>
    </row>
    <row r="165" spans="1:9">
      <c r="A165" t="s">
        <v>6</v>
      </c>
      <c r="B165">
        <v>6.3</v>
      </c>
      <c r="C165">
        <v>2.2999999999999998</v>
      </c>
      <c r="D165">
        <v>4.4000000000000004</v>
      </c>
      <c r="E165">
        <v>1.3</v>
      </c>
      <c r="F165">
        <f t="shared" si="14"/>
        <v>1</v>
      </c>
      <c r="G165">
        <v>5</v>
      </c>
      <c r="H165">
        <f t="shared" si="12"/>
        <v>0.57458093369904928</v>
      </c>
      <c r="I165">
        <f t="shared" ca="1" si="13"/>
        <v>4.5484045679587597E-3</v>
      </c>
    </row>
    <row r="166" spans="1:9">
      <c r="A166" t="s">
        <v>6</v>
      </c>
      <c r="B166">
        <v>5.6</v>
      </c>
      <c r="C166">
        <v>2.7</v>
      </c>
      <c r="D166">
        <v>4.2</v>
      </c>
      <c r="E166">
        <v>1.3</v>
      </c>
      <c r="F166">
        <f t="shared" si="14"/>
        <v>1</v>
      </c>
      <c r="G166">
        <v>5</v>
      </c>
      <c r="H166">
        <f t="shared" si="12"/>
        <v>0.51771971913184389</v>
      </c>
      <c r="I166">
        <f t="shared" ca="1" si="13"/>
        <v>1.1195007153323854E-4</v>
      </c>
    </row>
    <row r="167" spans="1:9">
      <c r="A167" t="s">
        <v>7</v>
      </c>
      <c r="B167">
        <v>7.1</v>
      </c>
      <c r="C167">
        <v>3</v>
      </c>
      <c r="D167">
        <v>5.9</v>
      </c>
      <c r="E167">
        <v>2.1</v>
      </c>
      <c r="F167">
        <f t="shared" si="14"/>
        <v>2</v>
      </c>
      <c r="G167">
        <v>5</v>
      </c>
      <c r="H167">
        <f t="shared" si="12"/>
        <v>0.88462215112387321</v>
      </c>
      <c r="I167">
        <f t="shared" ca="1" si="13"/>
        <v>2.036672589030666E-3</v>
      </c>
    </row>
    <row r="168" spans="1:9">
      <c r="A168" t="s">
        <v>7</v>
      </c>
      <c r="B168">
        <v>6.5</v>
      </c>
      <c r="C168">
        <v>3</v>
      </c>
      <c r="D168">
        <v>5.8</v>
      </c>
      <c r="E168">
        <v>2.2000000000000002</v>
      </c>
      <c r="F168">
        <f t="shared" si="14"/>
        <v>2</v>
      </c>
      <c r="G168">
        <v>5</v>
      </c>
      <c r="H168">
        <f t="shared" si="12"/>
        <v>0.92697065280917101</v>
      </c>
      <c r="I168">
        <f t="shared" ca="1" si="13"/>
        <v>7.6524023659588049E-3</v>
      </c>
    </row>
    <row r="169" spans="1:9">
      <c r="A169" t="s">
        <v>7</v>
      </c>
      <c r="B169">
        <v>6.8</v>
      </c>
      <c r="C169">
        <v>3</v>
      </c>
      <c r="D169">
        <v>5.5</v>
      </c>
      <c r="E169">
        <v>2.1</v>
      </c>
      <c r="F169">
        <f t="shared" si="14"/>
        <v>2</v>
      </c>
      <c r="G169">
        <v>5</v>
      </c>
      <c r="H169">
        <f t="shared" si="12"/>
        <v>0.83410597111553808</v>
      </c>
      <c r="I169">
        <f t="shared" ca="1" si="13"/>
        <v>2.9016223782213905E-5</v>
      </c>
    </row>
    <row r="170" spans="1:9">
      <c r="A170" t="s">
        <v>7</v>
      </c>
      <c r="B170">
        <v>6</v>
      </c>
      <c r="C170">
        <v>2.2000000000000002</v>
      </c>
      <c r="D170">
        <v>5</v>
      </c>
      <c r="E170">
        <v>1.5</v>
      </c>
      <c r="F170">
        <f t="shared" si="14"/>
        <v>2</v>
      </c>
      <c r="G170">
        <v>5</v>
      </c>
      <c r="H170">
        <f t="shared" si="12"/>
        <v>0.75934590582252115</v>
      </c>
      <c r="I170">
        <f t="shared" ca="1" si="13"/>
        <v>6.4234993283044687E-3</v>
      </c>
    </row>
    <row r="171" spans="1:9">
      <c r="A171" t="s">
        <v>7</v>
      </c>
      <c r="B171">
        <v>6.3</v>
      </c>
      <c r="C171">
        <v>2.7</v>
      </c>
      <c r="D171">
        <v>4.9000000000000004</v>
      </c>
      <c r="E171">
        <v>1.8</v>
      </c>
      <c r="F171">
        <f t="shared" si="14"/>
        <v>2</v>
      </c>
      <c r="G171">
        <v>5</v>
      </c>
      <c r="H171">
        <f t="shared" si="12"/>
        <v>0.72825702768949352</v>
      </c>
      <c r="I171">
        <f t="shared" ca="1" si="13"/>
        <v>1.2373361902696984E-2</v>
      </c>
    </row>
    <row r="172" spans="1:9">
      <c r="A172" t="s">
        <v>7</v>
      </c>
      <c r="B172">
        <v>6.4</v>
      </c>
      <c r="C172">
        <v>3.1</v>
      </c>
      <c r="D172">
        <v>5.5</v>
      </c>
      <c r="E172">
        <v>1.8</v>
      </c>
      <c r="F172">
        <f t="shared" si="14"/>
        <v>2</v>
      </c>
      <c r="G172">
        <v>5</v>
      </c>
      <c r="H172">
        <f t="shared" si="12"/>
        <v>0.7615171917179695</v>
      </c>
      <c r="I172">
        <f t="shared" ca="1" si="13"/>
        <v>6.0801708548598584E-3</v>
      </c>
    </row>
    <row r="173" spans="1:9">
      <c r="A173" t="s">
        <v>7</v>
      </c>
      <c r="B173">
        <v>5.8</v>
      </c>
      <c r="C173">
        <v>2.7</v>
      </c>
      <c r="D173">
        <v>5.0999999999999996</v>
      </c>
      <c r="E173">
        <v>1.9</v>
      </c>
      <c r="F173">
        <f t="shared" si="14"/>
        <v>2</v>
      </c>
      <c r="G173">
        <v>5</v>
      </c>
      <c r="H173">
        <f t="shared" si="12"/>
        <v>0.81531202776916056</v>
      </c>
      <c r="I173">
        <f t="shared" ca="1" si="13"/>
        <v>5.8470210711561573E-4</v>
      </c>
    </row>
  </sheetData>
  <mergeCells count="1">
    <mergeCell ref="L20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9"/>
  <sheetViews>
    <sheetView workbookViewId="0">
      <selection activeCell="L20" sqref="L20:N20"/>
    </sheetView>
  </sheetViews>
  <sheetFormatPr defaultRowHeight="14.4"/>
  <cols>
    <col min="1" max="1" width="13.33203125" bestFit="1" customWidth="1"/>
    <col min="8" max="8" width="22.44140625" bestFit="1" customWidth="1"/>
    <col min="9" max="9" width="17.44140625" bestFit="1" customWidth="1"/>
    <col min="10" max="10" width="10.33203125" bestFit="1" customWidth="1"/>
    <col min="12" max="12" width="13.33203125" bestFit="1" customWidth="1"/>
    <col min="13" max="13" width="15" bestFit="1" customWidth="1"/>
    <col min="14" max="14" width="22" bestFit="1" customWidth="1"/>
  </cols>
  <sheetData>
    <row r="1" spans="1:15" s="4" customFormat="1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37</v>
      </c>
    </row>
    <row r="2" spans="1:15">
      <c r="A2" s="8" t="s">
        <v>5</v>
      </c>
      <c r="B2" s="8">
        <v>4.5999999999999996</v>
      </c>
      <c r="C2" s="8">
        <v>3.1</v>
      </c>
      <c r="D2" s="8">
        <v>1.5</v>
      </c>
      <c r="E2" s="8">
        <v>0.2</v>
      </c>
      <c r="F2" s="8">
        <v>0</v>
      </c>
      <c r="G2" s="8">
        <v>2</v>
      </c>
      <c r="H2" s="5">
        <f t="shared" ref="H2:H23" si="0">MMULT(B2:E2,N$6:N$9)+N$5</f>
        <v>-13510.744348461862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>
      <c r="A3" s="8" t="s">
        <v>5</v>
      </c>
      <c r="B3" s="8">
        <v>5</v>
      </c>
      <c r="C3" s="8">
        <v>3.4</v>
      </c>
      <c r="D3" s="8">
        <v>1.5</v>
      </c>
      <c r="E3" s="8">
        <v>0.2</v>
      </c>
      <c r="F3" s="8">
        <v>0</v>
      </c>
      <c r="G3" s="8">
        <v>2</v>
      </c>
      <c r="H3" s="5">
        <f t="shared" si="0"/>
        <v>-16205.163644642756</v>
      </c>
      <c r="I3" s="5" t="str">
        <f t="shared" ref="I3:I23" ca="1" si="1">IF(H3&lt;N$12,M$1, IF(H3&lt;N$13, M$2,M$3))</f>
        <v>Iris-setosa</v>
      </c>
      <c r="J3">
        <f t="shared" ref="J3:J23" ca="1" si="2">IF(A3=I3,0,1)</f>
        <v>0</v>
      </c>
      <c r="L3">
        <v>2</v>
      </c>
      <c r="M3" t="s">
        <v>7</v>
      </c>
      <c r="N3" t="s">
        <v>26</v>
      </c>
      <c r="O3">
        <v>159</v>
      </c>
    </row>
    <row r="4" spans="1:15">
      <c r="A4" s="8" t="s">
        <v>5</v>
      </c>
      <c r="B4" s="8">
        <v>4.4000000000000004</v>
      </c>
      <c r="C4" s="8">
        <v>2.9</v>
      </c>
      <c r="D4" s="8">
        <v>1.4</v>
      </c>
      <c r="E4" s="8">
        <v>0.2</v>
      </c>
      <c r="F4" s="8">
        <v>0</v>
      </c>
      <c r="G4" s="8">
        <v>2</v>
      </c>
      <c r="H4" s="5">
        <f t="shared" si="0"/>
        <v>-13081.270734926993</v>
      </c>
      <c r="I4" s="5" t="str">
        <f t="shared" ca="1" si="1"/>
        <v>Iris-setosa</v>
      </c>
      <c r="J4">
        <f t="shared" ca="1" si="2"/>
        <v>0</v>
      </c>
    </row>
    <row r="5" spans="1:15">
      <c r="A5" s="8" t="s">
        <v>5</v>
      </c>
      <c r="B5" s="8">
        <v>5.4</v>
      </c>
      <c r="C5" s="8">
        <v>3.7</v>
      </c>
      <c r="D5" s="8">
        <v>1.5</v>
      </c>
      <c r="E5" s="8">
        <v>0.2</v>
      </c>
      <c r="F5" s="8">
        <v>0</v>
      </c>
      <c r="G5" s="8">
        <v>2</v>
      </c>
      <c r="H5" s="5">
        <f t="shared" si="0"/>
        <v>-18899.582940823646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-8.8437806103712907E-3</v>
      </c>
      <c r="O5">
        <f ca="1">INDEX(LINEST(INDIRECT("F$"&amp;$O$2&amp;":F$"&amp;$O$3), INDIRECT("B$"&amp;$O$2&amp;":E$"&amp;$O$3),TRUE,TRUE),1,$M5)</f>
        <v>-8.842096409179212E-3</v>
      </c>
    </row>
    <row r="6" spans="1:15">
      <c r="A6" s="8" t="s">
        <v>5</v>
      </c>
      <c r="B6" s="8">
        <v>4.3</v>
      </c>
      <c r="C6" s="8">
        <v>3</v>
      </c>
      <c r="D6" s="8">
        <v>1.1000000000000001</v>
      </c>
      <c r="E6" s="8">
        <v>0.1</v>
      </c>
      <c r="F6" s="8">
        <v>0</v>
      </c>
      <c r="G6" s="8">
        <v>2</v>
      </c>
      <c r="H6" s="5">
        <f t="shared" si="0"/>
        <v>-16580.85600309178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-5287.578397154236</v>
      </c>
      <c r="O6">
        <f t="shared" ref="O6:O9" ca="1" si="3">INDEX(LINEST(INDIRECT("F$"&amp;$O$2&amp;":F$"&amp;$O$3), INDIRECT("B$"&amp;$O$2&amp;":E$"&amp;$O$3),TRUE,TRUE),1,$M6)</f>
        <v>-0.11864479889084659</v>
      </c>
    </row>
    <row r="7" spans="1:15">
      <c r="A7" s="8" t="s">
        <v>5</v>
      </c>
      <c r="B7" s="8">
        <v>5.4</v>
      </c>
      <c r="C7" s="8">
        <v>3.9</v>
      </c>
      <c r="D7" s="8">
        <v>1.3</v>
      </c>
      <c r="E7" s="8">
        <v>0.4</v>
      </c>
      <c r="F7" s="8">
        <v>0</v>
      </c>
      <c r="G7" s="8">
        <v>2</v>
      </c>
      <c r="H7" s="5">
        <f t="shared" si="0"/>
        <v>-19729.819501025697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-1931.2931243973235</v>
      </c>
      <c r="O7">
        <f t="shared" ca="1" si="3"/>
        <v>1.763440648577198E-2</v>
      </c>
    </row>
    <row r="8" spans="1:15">
      <c r="A8" s="8" t="s">
        <v>5</v>
      </c>
      <c r="B8" s="8">
        <v>5.4</v>
      </c>
      <c r="C8" s="8">
        <v>3.4</v>
      </c>
      <c r="D8" s="8">
        <v>1.7</v>
      </c>
      <c r="E8" s="8">
        <v>0.2</v>
      </c>
      <c r="F8" s="8">
        <v>0</v>
      </c>
      <c r="G8" s="8">
        <v>2</v>
      </c>
      <c r="H8" s="5">
        <f t="shared" si="0"/>
        <v>-16291.593621953567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10143.006907754421</v>
      </c>
      <c r="O8">
        <f t="shared" ca="1" si="3"/>
        <v>0.26363083723654129</v>
      </c>
    </row>
    <row r="9" spans="1:15">
      <c r="A9" s="8" t="s">
        <v>5</v>
      </c>
      <c r="B9" s="8">
        <v>5.0999999999999996</v>
      </c>
      <c r="C9" s="8">
        <v>3.7</v>
      </c>
      <c r="D9" s="8">
        <v>1.5</v>
      </c>
      <c r="E9" s="8">
        <v>0.4</v>
      </c>
      <c r="F9" s="8">
        <v>0</v>
      </c>
      <c r="G9" s="8">
        <v>2</v>
      </c>
      <c r="H9" s="5">
        <f t="shared" si="0"/>
        <v>-15728.685975449069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7923.1172311415175</v>
      </c>
      <c r="O9">
        <f t="shared" ca="1" si="3"/>
        <v>0.54789611651173775</v>
      </c>
    </row>
    <row r="10" spans="1:15">
      <c r="A10" s="8" t="s">
        <v>5</v>
      </c>
      <c r="B10" s="8">
        <v>4.5999999999999996</v>
      </c>
      <c r="C10" s="8">
        <v>3.6</v>
      </c>
      <c r="D10" s="8">
        <v>1</v>
      </c>
      <c r="E10" s="8">
        <v>0.2</v>
      </c>
      <c r="F10" s="8">
        <v>0</v>
      </c>
      <c r="G10" s="8">
        <v>2</v>
      </c>
      <c r="H10" s="5">
        <f t="shared" si="0"/>
        <v>-19547.894364537737</v>
      </c>
      <c r="I10" s="5" t="str">
        <f t="shared" ca="1" si="1"/>
        <v>Iris-setosa</v>
      </c>
      <c r="J10">
        <f t="shared" ca="1" si="2"/>
        <v>0</v>
      </c>
    </row>
    <row r="11" spans="1:15">
      <c r="A11" s="8" t="s">
        <v>5</v>
      </c>
      <c r="B11" s="8">
        <v>4.8</v>
      </c>
      <c r="C11" s="8">
        <v>3.4</v>
      </c>
      <c r="D11" s="8">
        <v>1.9</v>
      </c>
      <c r="E11" s="8">
        <v>0.2</v>
      </c>
      <c r="F11" s="8">
        <v>0</v>
      </c>
      <c r="G11" s="8">
        <v>2</v>
      </c>
      <c r="H11" s="5">
        <f t="shared" si="0"/>
        <v>-11090.445202110137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>
      <c r="A12" s="8" t="s">
        <v>5</v>
      </c>
      <c r="B12" s="8">
        <v>4.8</v>
      </c>
      <c r="C12" s="8">
        <v>3.1</v>
      </c>
      <c r="D12" s="8">
        <v>1.6</v>
      </c>
      <c r="E12" s="8">
        <v>0.2</v>
      </c>
      <c r="F12" s="8">
        <v>0</v>
      </c>
      <c r="G12" s="8">
        <v>2</v>
      </c>
      <c r="H12" s="5">
        <f t="shared" si="0"/>
        <v>-13553.959337117265</v>
      </c>
      <c r="I12" s="5" t="str">
        <f t="shared" ca="1" si="1"/>
        <v>Iris-setosa</v>
      </c>
      <c r="J12">
        <f t="shared" ca="1" si="2"/>
        <v>0</v>
      </c>
      <c r="L12">
        <f ca="1">AVERAGEIFS(INDIRECT("H$"&amp;$O$2&amp;":H$"&amp;$O$3),INDIRECT("F$"&amp;$O$2&amp;":F$"&amp;O$3),L1)</f>
        <v>-16406.673338349254</v>
      </c>
      <c r="M12">
        <f ca="1">COUNTIFS(INDIRECT("F$"&amp;$O$2&amp;":F$"&amp;$O$3),L1)</f>
        <v>38</v>
      </c>
      <c r="N12">
        <f ca="1">(L12*M12+L13*M13)/(M12+M13)</f>
        <v>357.05677851368245</v>
      </c>
    </row>
    <row r="13" spans="1:15">
      <c r="A13" s="8" t="s">
        <v>5</v>
      </c>
      <c r="B13" s="8">
        <v>5.4</v>
      </c>
      <c r="C13" s="8">
        <v>3.4</v>
      </c>
      <c r="D13" s="8">
        <v>1.5</v>
      </c>
      <c r="E13" s="8">
        <v>0.4</v>
      </c>
      <c r="F13" s="8">
        <v>0</v>
      </c>
      <c r="G13" s="8">
        <v>2</v>
      </c>
      <c r="H13" s="5">
        <f t="shared" si="0"/>
        <v>-16735.571557276147</v>
      </c>
      <c r="I13" s="5" t="str">
        <f t="shared" ca="1" si="1"/>
        <v>Iris-setosa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17120.786895376619</v>
      </c>
      <c r="M13">
        <f t="shared" ref="M13:M14" ca="1" si="5">COUNTIFS(INDIRECT("F$"&amp;$O$2&amp;":F$"&amp;$O$3),L2)</f>
        <v>38</v>
      </c>
      <c r="N13">
        <f ca="1">(L13*M13+L14*M14)/(M13+M14)</f>
        <v>24436.518809913669</v>
      </c>
    </row>
    <row r="14" spans="1:15">
      <c r="A14" s="8" t="s">
        <v>6</v>
      </c>
      <c r="B14" s="8">
        <v>7</v>
      </c>
      <c r="C14" s="8">
        <v>3.2</v>
      </c>
      <c r="D14" s="8">
        <v>4.7</v>
      </c>
      <c r="E14" s="8">
        <v>1.4</v>
      </c>
      <c r="F14" s="8">
        <v>1</v>
      </c>
      <c r="G14" s="8">
        <v>2</v>
      </c>
      <c r="H14" s="5">
        <f t="shared" si="0"/>
        <v>15571.300968112204</v>
      </c>
      <c r="I14" s="5" t="str">
        <f t="shared" ca="1" si="1"/>
        <v>Iris-versicolor</v>
      </c>
      <c r="J14">
        <f t="shared" ca="1" si="2"/>
        <v>0</v>
      </c>
      <c r="L14">
        <f t="shared" ca="1" si="4"/>
        <v>31752.250724450714</v>
      </c>
      <c r="M14">
        <f t="shared" ca="1" si="5"/>
        <v>38</v>
      </c>
    </row>
    <row r="15" spans="1:15">
      <c r="A15" s="8" t="s">
        <v>6</v>
      </c>
      <c r="B15" s="8">
        <v>6.4</v>
      </c>
      <c r="C15" s="8">
        <v>3.2</v>
      </c>
      <c r="D15" s="8">
        <v>4.5</v>
      </c>
      <c r="E15" s="8">
        <v>1.5</v>
      </c>
      <c r="F15" s="8">
        <v>1</v>
      </c>
      <c r="G15" s="8">
        <v>2</v>
      </c>
      <c r="H15" s="5">
        <f t="shared" si="0"/>
        <v>17507.558347968014</v>
      </c>
      <c r="I15" s="5" t="str">
        <f t="shared" ca="1" si="1"/>
        <v>Iris-versicolor</v>
      </c>
      <c r="J15">
        <f t="shared" ca="1" si="2"/>
        <v>0</v>
      </c>
    </row>
    <row r="16" spans="1:15">
      <c r="A16" s="8" t="s">
        <v>6</v>
      </c>
      <c r="B16" s="8">
        <v>6.3</v>
      </c>
      <c r="C16" s="8">
        <v>3.3</v>
      </c>
      <c r="D16" s="8">
        <v>4.7</v>
      </c>
      <c r="E16" s="8">
        <v>1.6</v>
      </c>
      <c r="F16" s="8">
        <v>1</v>
      </c>
      <c r="G16" s="8">
        <v>2</v>
      </c>
      <c r="H16" s="5">
        <f t="shared" si="0"/>
        <v>20664.099979908744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1219150763.4640357</v>
      </c>
      <c r="N16" s="6"/>
    </row>
    <row r="17" spans="1:14">
      <c r="A17" s="8" t="s">
        <v>6</v>
      </c>
      <c r="B17" s="8">
        <v>5</v>
      </c>
      <c r="C17" s="8">
        <v>2</v>
      </c>
      <c r="D17" s="8">
        <v>3.5</v>
      </c>
      <c r="E17" s="8">
        <v>1</v>
      </c>
      <c r="F17" s="8">
        <v>1</v>
      </c>
      <c r="G17" s="8">
        <v>2</v>
      </c>
      <c r="H17" s="5">
        <f t="shared" si="0"/>
        <v>13123.154329935556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1467293259.5933588</v>
      </c>
    </row>
    <row r="18" spans="1:14">
      <c r="A18" s="8" t="s">
        <v>6</v>
      </c>
      <c r="B18" s="8">
        <v>5.9</v>
      </c>
      <c r="C18" s="8">
        <v>3</v>
      </c>
      <c r="D18" s="8">
        <v>4.2</v>
      </c>
      <c r="E18" s="8">
        <v>1.5</v>
      </c>
      <c r="F18" s="8">
        <v>1</v>
      </c>
      <c r="G18" s="8">
        <v>2</v>
      </c>
      <c r="H18" s="5">
        <f t="shared" si="0"/>
        <v>17494.704099098271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0.83088418453030144</v>
      </c>
    </row>
    <row r="19" spans="1:14">
      <c r="A19" s="8" t="s">
        <v>6</v>
      </c>
      <c r="B19" s="8">
        <v>6.7</v>
      </c>
      <c r="C19" s="8">
        <v>3</v>
      </c>
      <c r="D19" s="8">
        <v>5</v>
      </c>
      <c r="E19" s="8">
        <v>1.7</v>
      </c>
      <c r="F19" s="8">
        <v>1</v>
      </c>
      <c r="G19" s="8">
        <v>2</v>
      </c>
      <c r="H19" s="5">
        <f t="shared" si="0"/>
        <v>22963.670353806716</v>
      </c>
      <c r="I19" s="5" t="str">
        <f t="shared" ca="1" si="1"/>
        <v>Iris-versicolor</v>
      </c>
      <c r="J19">
        <f t="shared" ca="1" si="2"/>
        <v>0</v>
      </c>
    </row>
    <row r="20" spans="1:14">
      <c r="A20" s="8" t="s">
        <v>6</v>
      </c>
      <c r="B20" s="8">
        <v>5.7</v>
      </c>
      <c r="C20" s="8">
        <v>2.6</v>
      </c>
      <c r="D20" s="8">
        <v>3.5</v>
      </c>
      <c r="E20" s="8">
        <v>1</v>
      </c>
      <c r="F20" s="8">
        <v>1</v>
      </c>
      <c r="G20" s="8">
        <v>2</v>
      </c>
      <c r="H20" s="5">
        <f t="shared" si="0"/>
        <v>8263.0735772891985</v>
      </c>
      <c r="I20" s="5" t="str">
        <f t="shared" ca="1" si="1"/>
        <v>Iris-versicolor</v>
      </c>
      <c r="J20">
        <f t="shared" ca="1" si="2"/>
        <v>0</v>
      </c>
      <c r="L20" s="16" t="s">
        <v>27</v>
      </c>
      <c r="M20" s="16"/>
      <c r="N20" s="2">
        <f ca="1">SUM(J2:INDIRECT("J"&amp;$O$1))</f>
        <v>0</v>
      </c>
    </row>
    <row r="21" spans="1:14">
      <c r="A21" s="8" t="s">
        <v>6</v>
      </c>
      <c r="B21" s="8">
        <v>5.4</v>
      </c>
      <c r="C21" s="8">
        <v>3</v>
      </c>
      <c r="D21" s="8">
        <v>4.5</v>
      </c>
      <c r="E21" s="8">
        <v>1.5</v>
      </c>
      <c r="F21" s="8">
        <v>1</v>
      </c>
      <c r="G21" s="8">
        <v>2</v>
      </c>
      <c r="H21" s="5">
        <f t="shared" si="0"/>
        <v>23181.395370001715</v>
      </c>
      <c r="I21" s="5" t="str">
        <f t="shared" ca="1" si="1"/>
        <v>Iris-versicolor</v>
      </c>
      <c r="J21">
        <f t="shared" ca="1" si="2"/>
        <v>0</v>
      </c>
    </row>
    <row r="22" spans="1:14">
      <c r="A22" s="8" t="s">
        <v>6</v>
      </c>
      <c r="B22" s="8">
        <v>6.1</v>
      </c>
      <c r="C22" s="8">
        <v>3</v>
      </c>
      <c r="D22" s="8">
        <v>4.5999999999999996</v>
      </c>
      <c r="E22" s="8">
        <v>1.4</v>
      </c>
      <c r="F22" s="8">
        <v>1</v>
      </c>
      <c r="G22" s="8">
        <v>2</v>
      </c>
      <c r="H22" s="5">
        <f t="shared" si="0"/>
        <v>19702.079459655037</v>
      </c>
      <c r="I22" s="5" t="str">
        <f t="shared" ca="1" si="1"/>
        <v>Iris-versicolor</v>
      </c>
      <c r="J22">
        <f t="shared" ca="1" si="2"/>
        <v>0</v>
      </c>
    </row>
    <row r="23" spans="1:14">
      <c r="A23" s="13" t="s">
        <v>6</v>
      </c>
      <c r="B23" s="13">
        <v>5.7</v>
      </c>
      <c r="C23" s="13">
        <v>3</v>
      </c>
      <c r="D23" s="13">
        <v>4.2</v>
      </c>
      <c r="E23" s="13">
        <v>1.2</v>
      </c>
      <c r="F23" s="13">
        <v>1</v>
      </c>
      <c r="G23" s="13">
        <v>2</v>
      </c>
      <c r="H23" s="14">
        <f t="shared" si="0"/>
        <v>16175.284609186665</v>
      </c>
      <c r="I23" s="14" t="str">
        <f t="shared" ca="1" si="1"/>
        <v>Iris-versicolor</v>
      </c>
      <c r="J23">
        <f t="shared" ca="1" si="2"/>
        <v>0</v>
      </c>
    </row>
    <row r="24" spans="1:14">
      <c r="A24" s="8" t="s">
        <v>6</v>
      </c>
      <c r="B24" s="8">
        <v>5.0999999999999996</v>
      </c>
      <c r="C24" s="8">
        <v>2.5</v>
      </c>
      <c r="D24" s="8">
        <v>3</v>
      </c>
      <c r="E24" s="8">
        <v>1.1000000000000001</v>
      </c>
      <c r="F24" s="8">
        <v>1</v>
      </c>
      <c r="G24" s="8">
        <v>2</v>
      </c>
      <c r="H24" s="14">
        <f t="shared" ref="H24:H37" si="6">MMULT(B24:E24,N$6:N$9)+N$5</f>
        <v>7349.5581972584141</v>
      </c>
      <c r="I24" s="14" t="str">
        <f t="shared" ref="I24:I37" ca="1" si="7">IF(H24&lt;N$12,M$1, IF(H24&lt;N$13, M$2,M$3))</f>
        <v>Iris-versicolor</v>
      </c>
      <c r="J24">
        <f t="shared" ref="J24:J37" ca="1" si="8">IF(A24=I24,0,1)</f>
        <v>0</v>
      </c>
    </row>
    <row r="25" spans="1:14">
      <c r="A25" s="8" t="s">
        <v>6</v>
      </c>
      <c r="B25" s="8">
        <v>5.7</v>
      </c>
      <c r="C25" s="8">
        <v>2.8</v>
      </c>
      <c r="D25" s="8">
        <v>4.0999999999999996</v>
      </c>
      <c r="E25" s="8">
        <v>1.3</v>
      </c>
      <c r="F25" s="8">
        <v>1</v>
      </c>
      <c r="G25" s="8">
        <v>2</v>
      </c>
      <c r="H25" s="14">
        <f t="shared" si="6"/>
        <v>16339.554266404833</v>
      </c>
      <c r="I25" s="14" t="str">
        <f t="shared" ca="1" si="7"/>
        <v>Iris-versicolor</v>
      </c>
      <c r="J25">
        <f t="shared" ca="1" si="8"/>
        <v>0</v>
      </c>
    </row>
    <row r="26" spans="1:14">
      <c r="A26" s="8" t="s">
        <v>7</v>
      </c>
      <c r="B26" s="8">
        <v>6.3</v>
      </c>
      <c r="C26" s="8">
        <v>3.3</v>
      </c>
      <c r="D26" s="8">
        <v>6</v>
      </c>
      <c r="E26" s="8">
        <v>2.5</v>
      </c>
      <c r="F26" s="8">
        <v>2</v>
      </c>
      <c r="G26" s="8">
        <v>2</v>
      </c>
      <c r="H26" s="14">
        <f t="shared" si="6"/>
        <v>40980.814468016855</v>
      </c>
      <c r="I26" s="14" t="str">
        <f t="shared" ca="1" si="7"/>
        <v>Iris-virginica</v>
      </c>
      <c r="J26">
        <f t="shared" ca="1" si="8"/>
        <v>0</v>
      </c>
    </row>
    <row r="27" spans="1:14">
      <c r="A27" s="8" t="s">
        <v>7</v>
      </c>
      <c r="B27" s="8">
        <v>5.8</v>
      </c>
      <c r="C27" s="8">
        <v>2.7</v>
      </c>
      <c r="D27" s="8">
        <v>5.0999999999999996</v>
      </c>
      <c r="E27" s="8">
        <v>1.9</v>
      </c>
      <c r="F27" s="8">
        <v>2</v>
      </c>
      <c r="G27" s="8">
        <v>2</v>
      </c>
      <c r="H27" s="14">
        <f t="shared" si="6"/>
        <v>30900.802985568473</v>
      </c>
      <c r="I27" s="14" t="str">
        <f t="shared" ca="1" si="7"/>
        <v>Iris-virginica</v>
      </c>
      <c r="J27">
        <f t="shared" ca="1" si="8"/>
        <v>0</v>
      </c>
    </row>
    <row r="28" spans="1:14">
      <c r="A28" s="8" t="s">
        <v>7</v>
      </c>
      <c r="B28" s="8">
        <v>6.3</v>
      </c>
      <c r="C28" s="8">
        <v>2.9</v>
      </c>
      <c r="D28" s="8">
        <v>5.6</v>
      </c>
      <c r="E28" s="8">
        <v>1.8</v>
      </c>
      <c r="F28" s="8">
        <v>2</v>
      </c>
      <c r="G28" s="8">
        <v>2</v>
      </c>
      <c r="H28" s="14">
        <f t="shared" si="6"/>
        <v>32149.946892874956</v>
      </c>
      <c r="I28" s="14" t="str">
        <f t="shared" ca="1" si="7"/>
        <v>Iris-virginica</v>
      </c>
      <c r="J28">
        <f t="shared" ca="1" si="8"/>
        <v>0</v>
      </c>
    </row>
    <row r="29" spans="1:14">
      <c r="A29" s="8" t="s">
        <v>7</v>
      </c>
      <c r="B29" s="8">
        <v>4.9000000000000004</v>
      </c>
      <c r="C29" s="8">
        <v>2.5</v>
      </c>
      <c r="D29" s="8">
        <v>4.5</v>
      </c>
      <c r="E29" s="8">
        <v>1.7</v>
      </c>
      <c r="F29" s="8">
        <v>2</v>
      </c>
      <c r="G29" s="8">
        <v>2</v>
      </c>
      <c r="H29" s="14">
        <f t="shared" si="6"/>
        <v>28375.454577005796</v>
      </c>
      <c r="I29" s="14" t="str">
        <f t="shared" ca="1" si="7"/>
        <v>Iris-virginica</v>
      </c>
      <c r="J29">
        <f t="shared" ca="1" si="8"/>
        <v>0</v>
      </c>
    </row>
    <row r="30" spans="1:14">
      <c r="A30" s="8" t="s">
        <v>7</v>
      </c>
      <c r="B30" s="8">
        <v>6.7</v>
      </c>
      <c r="C30" s="8">
        <v>2.5</v>
      </c>
      <c r="D30" s="8">
        <v>5.8</v>
      </c>
      <c r="E30" s="8">
        <v>1.8</v>
      </c>
      <c r="F30" s="8">
        <v>2</v>
      </c>
      <c r="G30" s="8">
        <v>2</v>
      </c>
      <c r="H30" s="14">
        <f t="shared" si="6"/>
        <v>32836.034165323072</v>
      </c>
      <c r="I30" s="14" t="str">
        <f t="shared" ca="1" si="7"/>
        <v>Iris-virginica</v>
      </c>
      <c r="J30">
        <f t="shared" ca="1" si="8"/>
        <v>0</v>
      </c>
    </row>
    <row r="31" spans="1:14">
      <c r="A31" s="8" t="s">
        <v>7</v>
      </c>
      <c r="B31" s="8">
        <v>6.2</v>
      </c>
      <c r="C31" s="8">
        <v>2.8</v>
      </c>
      <c r="D31" s="8">
        <v>4.8</v>
      </c>
      <c r="E31" s="8">
        <v>1.8</v>
      </c>
      <c r="F31" s="8">
        <v>2</v>
      </c>
      <c r="G31" s="8">
        <v>2</v>
      </c>
      <c r="H31" s="14">
        <f t="shared" si="6"/>
        <v>24757.428518826571</v>
      </c>
      <c r="I31" s="14" t="str">
        <f t="shared" ca="1" si="7"/>
        <v>Iris-virginica</v>
      </c>
      <c r="J31">
        <f t="shared" ca="1" si="8"/>
        <v>0</v>
      </c>
    </row>
    <row r="32" spans="1:14">
      <c r="A32" s="8" t="s">
        <v>7</v>
      </c>
      <c r="B32" s="8">
        <v>6.4</v>
      </c>
      <c r="C32" s="8">
        <v>2.8</v>
      </c>
      <c r="D32" s="8">
        <v>5.6</v>
      </c>
      <c r="E32" s="8">
        <v>2.1</v>
      </c>
      <c r="F32" s="8">
        <v>2</v>
      </c>
      <c r="G32" s="8">
        <v>2</v>
      </c>
      <c r="H32" s="14">
        <f t="shared" si="6"/>
        <v>34191.253534941716</v>
      </c>
      <c r="I32" s="14" t="str">
        <f t="shared" ca="1" si="7"/>
        <v>Iris-virginica</v>
      </c>
      <c r="J32">
        <f t="shared" ca="1" si="8"/>
        <v>0</v>
      </c>
    </row>
    <row r="33" spans="1:10">
      <c r="A33" s="8" t="s">
        <v>7</v>
      </c>
      <c r="B33" s="8">
        <v>7.9</v>
      </c>
      <c r="C33" s="8">
        <v>3.8</v>
      </c>
      <c r="D33" s="8">
        <v>6.4</v>
      </c>
      <c r="E33" s="8">
        <v>2</v>
      </c>
      <c r="F33" s="8">
        <v>2</v>
      </c>
      <c r="G33" s="8">
        <v>2</v>
      </c>
      <c r="H33" s="14">
        <f t="shared" si="6"/>
        <v>31650.686617902422</v>
      </c>
      <c r="I33" s="14" t="str">
        <f t="shared" ca="1" si="7"/>
        <v>Iris-virginica</v>
      </c>
      <c r="J33">
        <f t="shared" ca="1" si="8"/>
        <v>0</v>
      </c>
    </row>
    <row r="34" spans="1:10">
      <c r="A34" s="8" t="s">
        <v>7</v>
      </c>
      <c r="B34" s="8">
        <v>6.4</v>
      </c>
      <c r="C34" s="8">
        <v>2.8</v>
      </c>
      <c r="D34" s="8">
        <v>5.6</v>
      </c>
      <c r="E34" s="8">
        <v>2.2000000000000002</v>
      </c>
      <c r="F34" s="8">
        <v>2</v>
      </c>
      <c r="G34" s="8">
        <v>2</v>
      </c>
      <c r="H34" s="14">
        <f t="shared" si="6"/>
        <v>34983.565258055867</v>
      </c>
      <c r="I34" s="14" t="str">
        <f t="shared" ca="1" si="7"/>
        <v>Iris-virginica</v>
      </c>
      <c r="J34">
        <f t="shared" ca="1" si="8"/>
        <v>0</v>
      </c>
    </row>
    <row r="35" spans="1:10">
      <c r="A35" s="8" t="s">
        <v>7</v>
      </c>
      <c r="B35" s="8">
        <v>6.8</v>
      </c>
      <c r="C35" s="8">
        <v>3.2</v>
      </c>
      <c r="D35" s="8">
        <v>5.9</v>
      </c>
      <c r="E35" s="8">
        <v>2.2999999999999998</v>
      </c>
      <c r="F35" s="8">
        <v>2</v>
      </c>
      <c r="G35" s="8">
        <v>2</v>
      </c>
      <c r="H35" s="14">
        <f t="shared" si="6"/>
        <v>35931.230444875728</v>
      </c>
      <c r="I35" s="14" t="str">
        <f t="shared" ca="1" si="7"/>
        <v>Iris-virginica</v>
      </c>
      <c r="J35">
        <f t="shared" ca="1" si="8"/>
        <v>0</v>
      </c>
    </row>
    <row r="36" spans="1:10">
      <c r="A36" s="8" t="s">
        <v>7</v>
      </c>
      <c r="B36" s="8">
        <v>6.3</v>
      </c>
      <c r="C36" s="8">
        <v>2.5</v>
      </c>
      <c r="D36" s="8">
        <v>5</v>
      </c>
      <c r="E36" s="8">
        <v>1.9</v>
      </c>
      <c r="F36" s="8">
        <v>2</v>
      </c>
      <c r="G36" s="8">
        <v>2</v>
      </c>
      <c r="H36" s="14">
        <f t="shared" si="6"/>
        <v>27628.971721095382</v>
      </c>
      <c r="I36" s="14" t="str">
        <f t="shared" ca="1" si="7"/>
        <v>Iris-virginica</v>
      </c>
      <c r="J36">
        <f t="shared" ca="1" si="8"/>
        <v>0</v>
      </c>
    </row>
    <row r="37" spans="1:10">
      <c r="A37" s="8" t="s">
        <v>7</v>
      </c>
      <c r="B37" s="8">
        <v>6.5</v>
      </c>
      <c r="C37" s="8">
        <v>3</v>
      </c>
      <c r="D37" s="8">
        <v>5.2</v>
      </c>
      <c r="E37" s="8">
        <v>2</v>
      </c>
      <c r="F37" s="8">
        <v>2</v>
      </c>
      <c r="G37" s="8">
        <v>2</v>
      </c>
      <c r="H37" s="14">
        <f t="shared" si="6"/>
        <v>28426.722584130912</v>
      </c>
      <c r="I37" s="14" t="str">
        <f t="shared" ca="1" si="7"/>
        <v>Iris-virginica</v>
      </c>
      <c r="J37">
        <f t="shared" ca="1" si="8"/>
        <v>0</v>
      </c>
    </row>
    <row r="38" spans="1:10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>
      <c r="A46" t="s">
        <v>5</v>
      </c>
      <c r="B46">
        <v>5.4</v>
      </c>
      <c r="C46">
        <v>3.9</v>
      </c>
      <c r="D46">
        <v>1.7</v>
      </c>
      <c r="E46">
        <v>0.4</v>
      </c>
      <c r="F46">
        <f t="shared" ref="F46:F77" si="9">IF(A46=M$1,L$1,IF(A46=$M$2,L$2,L$3))</f>
        <v>0</v>
      </c>
      <c r="G46">
        <v>3</v>
      </c>
      <c r="H46">
        <f t="shared" ref="H46:H74" si="10">MMULT(B46:E46,N$6:N$9)+N$5</f>
        <v>-15672.616737923927</v>
      </c>
      <c r="I46">
        <f t="shared" ref="I46:I75" ca="1" si="11">IF(F46=L$1,(H46-L$12)^2,IF(F46=L$2,(H46-L$13)^2, (H46-L$14)^2))</f>
        <v>538839.09262798808</v>
      </c>
    </row>
    <row r="47" spans="1:10">
      <c r="A47" t="s">
        <v>5</v>
      </c>
      <c r="B47">
        <v>4.5999999999999996</v>
      </c>
      <c r="C47">
        <v>3.4</v>
      </c>
      <c r="D47">
        <v>1.4</v>
      </c>
      <c r="E47">
        <v>0.3</v>
      </c>
      <c r="F47">
        <f t="shared" si="9"/>
        <v>0</v>
      </c>
      <c r="G47">
        <v>3</v>
      </c>
      <c r="H47">
        <f t="shared" si="10"/>
        <v>-14312.121253442352</v>
      </c>
      <c r="I47">
        <f t="shared" ca="1" si="11"/>
        <v>4387148.4363878481</v>
      </c>
    </row>
    <row r="48" spans="1:10">
      <c r="A48" t="s">
        <v>5</v>
      </c>
      <c r="B48">
        <v>5.7</v>
      </c>
      <c r="C48">
        <v>4.4000000000000004</v>
      </c>
      <c r="D48">
        <v>1.5</v>
      </c>
      <c r="E48">
        <v>0.4</v>
      </c>
      <c r="F48">
        <f t="shared" si="9"/>
        <v>0</v>
      </c>
      <c r="G48">
        <v>3</v>
      </c>
      <c r="H48">
        <f t="shared" si="10"/>
        <v>-20253.13820081974</v>
      </c>
      <c r="I48">
        <f t="shared" ca="1" si="11"/>
        <v>14795291.938220095</v>
      </c>
    </row>
    <row r="49" spans="1:9">
      <c r="A49" t="s">
        <v>5</v>
      </c>
      <c r="B49">
        <v>5.0999999999999996</v>
      </c>
      <c r="C49">
        <v>3.8</v>
      </c>
      <c r="D49">
        <v>1.5</v>
      </c>
      <c r="E49">
        <v>0.3</v>
      </c>
      <c r="F49">
        <f t="shared" si="9"/>
        <v>0</v>
      </c>
      <c r="G49">
        <v>3</v>
      </c>
      <c r="H49">
        <f t="shared" si="10"/>
        <v>-16714.127011002958</v>
      </c>
      <c r="I49">
        <f t="shared" ca="1" si="11"/>
        <v>94527.760828251237</v>
      </c>
    </row>
    <row r="50" spans="1:9">
      <c r="A50" t="s">
        <v>5</v>
      </c>
      <c r="B50">
        <v>5.0999999999999996</v>
      </c>
      <c r="C50">
        <v>3.3</v>
      </c>
      <c r="D50">
        <v>1.7</v>
      </c>
      <c r="E50">
        <v>0.5</v>
      </c>
      <c r="F50">
        <f t="shared" si="9"/>
        <v>0</v>
      </c>
      <c r="G50">
        <v>3</v>
      </c>
      <c r="H50">
        <f t="shared" si="10"/>
        <v>-12135.255621025106</v>
      </c>
      <c r="I50">
        <f t="shared" ca="1" si="11"/>
        <v>18245009.315870635</v>
      </c>
    </row>
    <row r="51" spans="1:9">
      <c r="A51" t="s">
        <v>5</v>
      </c>
      <c r="B51">
        <v>5.2</v>
      </c>
      <c r="C51">
        <v>3.5</v>
      </c>
      <c r="D51">
        <v>1.5</v>
      </c>
      <c r="E51">
        <v>0.2</v>
      </c>
      <c r="F51">
        <f t="shared" si="9"/>
        <v>0</v>
      </c>
      <c r="G51">
        <v>3</v>
      </c>
      <c r="H51">
        <f t="shared" si="10"/>
        <v>-17455.808636513335</v>
      </c>
      <c r="I51">
        <f t="shared" ca="1" si="11"/>
        <v>1100684.8738538355</v>
      </c>
    </row>
    <row r="52" spans="1:9">
      <c r="A52" t="s">
        <v>5</v>
      </c>
      <c r="B52">
        <v>5.2</v>
      </c>
      <c r="C52">
        <v>3.4</v>
      </c>
      <c r="D52">
        <v>1.4</v>
      </c>
      <c r="E52">
        <v>0.2</v>
      </c>
      <c r="F52">
        <f t="shared" si="9"/>
        <v>0</v>
      </c>
      <c r="G52">
        <v>3</v>
      </c>
      <c r="H52">
        <f t="shared" si="10"/>
        <v>-18276.980014849047</v>
      </c>
      <c r="I52">
        <f t="shared" ca="1" si="11"/>
        <v>3498047.0641597011</v>
      </c>
    </row>
    <row r="53" spans="1:9">
      <c r="A53" t="s">
        <v>5</v>
      </c>
      <c r="B53">
        <v>5.2</v>
      </c>
      <c r="C53">
        <v>4.0999999999999996</v>
      </c>
      <c r="D53">
        <v>1.5</v>
      </c>
      <c r="E53">
        <v>0.1</v>
      </c>
      <c r="F53">
        <f t="shared" si="9"/>
        <v>0</v>
      </c>
      <c r="G53">
        <v>3</v>
      </c>
      <c r="H53">
        <f t="shared" si="10"/>
        <v>-19406.896234265878</v>
      </c>
      <c r="I53">
        <f t="shared" ca="1" si="11"/>
        <v>9001337.4251823351</v>
      </c>
    </row>
    <row r="54" spans="1:9">
      <c r="A54" t="s">
        <v>5</v>
      </c>
      <c r="B54">
        <v>4.9000000000000004</v>
      </c>
      <c r="C54">
        <v>3.1</v>
      </c>
      <c r="D54">
        <v>1.5</v>
      </c>
      <c r="E54">
        <v>0.1</v>
      </c>
      <c r="F54">
        <f t="shared" si="9"/>
        <v>0</v>
      </c>
      <c r="G54">
        <v>3</v>
      </c>
      <c r="H54">
        <f t="shared" si="10"/>
        <v>-15889.329590722291</v>
      </c>
      <c r="I54">
        <f t="shared" ca="1" si="11"/>
        <v>267644.55320871057</v>
      </c>
    </row>
    <row r="55" spans="1:9">
      <c r="A55" t="s">
        <v>5</v>
      </c>
      <c r="B55">
        <v>5</v>
      </c>
      <c r="C55">
        <v>3.5</v>
      </c>
      <c r="D55">
        <v>1.3</v>
      </c>
      <c r="E55">
        <v>0.3</v>
      </c>
      <c r="F55">
        <f t="shared" si="9"/>
        <v>0</v>
      </c>
      <c r="G55">
        <v>3</v>
      </c>
      <c r="H55">
        <f t="shared" si="10"/>
        <v>-17634.582615519219</v>
      </c>
      <c r="I55">
        <f t="shared" ca="1" si="11"/>
        <v>1507761.1929600665</v>
      </c>
    </row>
    <row r="56" spans="1:9">
      <c r="A56" t="s">
        <v>5</v>
      </c>
      <c r="B56">
        <v>4.4000000000000004</v>
      </c>
      <c r="C56">
        <v>3.2</v>
      </c>
      <c r="D56">
        <v>1.3</v>
      </c>
      <c r="E56">
        <v>0.2</v>
      </c>
      <c r="F56">
        <f t="shared" si="9"/>
        <v>0</v>
      </c>
      <c r="G56">
        <v>3</v>
      </c>
      <c r="H56">
        <f t="shared" si="10"/>
        <v>-14674.959363021631</v>
      </c>
      <c r="I56">
        <f t="shared" ca="1" si="11"/>
        <v>2998833.2923449972</v>
      </c>
    </row>
    <row r="57" spans="1:9">
      <c r="A57" t="s">
        <v>5</v>
      </c>
      <c r="B57">
        <v>5</v>
      </c>
      <c r="C57">
        <v>3.3</v>
      </c>
      <c r="D57">
        <v>1.4</v>
      </c>
      <c r="E57">
        <v>0.2</v>
      </c>
      <c r="F57">
        <f t="shared" si="9"/>
        <v>0</v>
      </c>
      <c r="G57">
        <v>3</v>
      </c>
      <c r="H57">
        <f t="shared" si="10"/>
        <v>-17026.33502297847</v>
      </c>
      <c r="I57">
        <f t="shared" ca="1" si="11"/>
        <v>383980.60339751834</v>
      </c>
    </row>
    <row r="58" spans="1:9">
      <c r="A58" t="s">
        <v>6</v>
      </c>
      <c r="B58">
        <v>6.9</v>
      </c>
      <c r="C58">
        <v>3.1</v>
      </c>
      <c r="D58">
        <v>4.9000000000000004</v>
      </c>
      <c r="E58">
        <v>1.5</v>
      </c>
      <c r="F58">
        <f t="shared" si="9"/>
        <v>1</v>
      </c>
      <c r="G58">
        <v>3</v>
      </c>
      <c r="H58">
        <f t="shared" si="10"/>
        <v>19114.101224932405</v>
      </c>
      <c r="I58">
        <f t="shared" ca="1" si="11"/>
        <v>3973302.0164124314</v>
      </c>
    </row>
    <row r="59" spans="1:9">
      <c r="A59" t="s">
        <v>6</v>
      </c>
      <c r="B59">
        <v>5.5</v>
      </c>
      <c r="C59">
        <v>2.2999999999999998</v>
      </c>
      <c r="D59">
        <v>4</v>
      </c>
      <c r="E59">
        <v>1.3</v>
      </c>
      <c r="F59">
        <f t="shared" si="9"/>
        <v>1</v>
      </c>
      <c r="G59">
        <v>3</v>
      </c>
      <c r="H59">
        <f t="shared" si="10"/>
        <v>17348.415817258909</v>
      </c>
      <c r="I59">
        <f t="shared" ca="1" si="11"/>
        <v>51814.926077293429</v>
      </c>
    </row>
    <row r="60" spans="1:9">
      <c r="A60" t="s">
        <v>6</v>
      </c>
      <c r="B60">
        <v>5.7</v>
      </c>
      <c r="C60">
        <v>2.8</v>
      </c>
      <c r="D60">
        <v>4.5</v>
      </c>
      <c r="E60">
        <v>1.3</v>
      </c>
      <c r="F60">
        <f t="shared" si="9"/>
        <v>1</v>
      </c>
      <c r="G60">
        <v>3</v>
      </c>
      <c r="H60">
        <f t="shared" si="10"/>
        <v>20396.757029506603</v>
      </c>
      <c r="I60">
        <f t="shared" ca="1" si="11"/>
        <v>10731980.319711627</v>
      </c>
    </row>
    <row r="61" spans="1:9">
      <c r="A61" t="s">
        <v>6</v>
      </c>
      <c r="B61">
        <v>6.1</v>
      </c>
      <c r="C61">
        <v>2.8</v>
      </c>
      <c r="D61">
        <v>4.7</v>
      </c>
      <c r="E61">
        <v>1.2</v>
      </c>
      <c r="F61">
        <f t="shared" si="9"/>
        <v>1</v>
      </c>
      <c r="G61">
        <v>3</v>
      </c>
      <c r="H61">
        <f t="shared" si="10"/>
        <v>19518.015329081642</v>
      </c>
      <c r="I61">
        <f t="shared" ca="1" si="11"/>
        <v>5746704.1633638348</v>
      </c>
    </row>
    <row r="62" spans="1:9">
      <c r="A62" t="s">
        <v>6</v>
      </c>
      <c r="B62">
        <v>6.8</v>
      </c>
      <c r="C62">
        <v>2.8</v>
      </c>
      <c r="D62">
        <v>4.8</v>
      </c>
      <c r="E62">
        <v>1.4</v>
      </c>
      <c r="F62">
        <f t="shared" si="9"/>
        <v>1</v>
      </c>
      <c r="G62">
        <v>3</v>
      </c>
      <c r="H62">
        <f t="shared" si="10"/>
        <v>18415.634588077421</v>
      </c>
      <c r="I62">
        <f t="shared" ca="1" si="11"/>
        <v>1676630.547292589</v>
      </c>
    </row>
    <row r="63" spans="1:9">
      <c r="A63" t="s">
        <v>6</v>
      </c>
      <c r="B63">
        <v>5.8</v>
      </c>
      <c r="C63">
        <v>2.7</v>
      </c>
      <c r="D63">
        <v>3.9</v>
      </c>
      <c r="E63">
        <v>1.2</v>
      </c>
      <c r="F63">
        <f t="shared" si="9"/>
        <v>1</v>
      </c>
      <c r="G63">
        <v>3</v>
      </c>
      <c r="H63">
        <f t="shared" si="10"/>
        <v>13183.012634464108</v>
      </c>
      <c r="I63">
        <f t="shared" ca="1" si="11"/>
        <v>15506066.129905069</v>
      </c>
    </row>
    <row r="64" spans="1:9">
      <c r="A64" t="s">
        <v>6</v>
      </c>
      <c r="B64">
        <v>6</v>
      </c>
      <c r="C64">
        <v>2.7</v>
      </c>
      <c r="D64">
        <v>5.0999999999999996</v>
      </c>
      <c r="E64">
        <v>1.6</v>
      </c>
      <c r="F64">
        <f t="shared" si="9"/>
        <v>1</v>
      </c>
      <c r="G64">
        <v>3</v>
      </c>
      <c r="H64">
        <f t="shared" si="10"/>
        <v>27466.352136795169</v>
      </c>
      <c r="I64">
        <f t="shared" ca="1" si="11"/>
        <v>107030720.16444765</v>
      </c>
    </row>
    <row r="65" spans="1:9">
      <c r="A65" t="s">
        <v>6</v>
      </c>
      <c r="B65">
        <v>6</v>
      </c>
      <c r="C65">
        <v>3.4</v>
      </c>
      <c r="D65">
        <v>4.5</v>
      </c>
      <c r="E65">
        <v>1.6</v>
      </c>
      <c r="F65">
        <f t="shared" si="9"/>
        <v>1</v>
      </c>
      <c r="G65">
        <v>3</v>
      </c>
      <c r="H65">
        <f t="shared" si="10"/>
        <v>20028.642805064395</v>
      </c>
      <c r="I65">
        <f t="shared" ca="1" si="11"/>
        <v>8455625.9915061239</v>
      </c>
    </row>
    <row r="66" spans="1:9">
      <c r="A66" t="s">
        <v>6</v>
      </c>
      <c r="B66">
        <v>5.6</v>
      </c>
      <c r="C66">
        <v>3</v>
      </c>
      <c r="D66">
        <v>4.0999999999999996</v>
      </c>
      <c r="E66">
        <v>1.3</v>
      </c>
      <c r="F66">
        <f t="shared" si="9"/>
        <v>1</v>
      </c>
      <c r="G66">
        <v>3</v>
      </c>
      <c r="H66">
        <f t="shared" si="10"/>
        <v>16482.0534812408</v>
      </c>
      <c r="I66">
        <f t="shared" ca="1" si="11"/>
        <v>407980.37433359935</v>
      </c>
    </row>
    <row r="67" spans="1:9">
      <c r="A67" t="s">
        <v>6</v>
      </c>
      <c r="B67">
        <v>5.5</v>
      </c>
      <c r="C67">
        <v>2.6</v>
      </c>
      <c r="D67">
        <v>4.4000000000000004</v>
      </c>
      <c r="E67">
        <v>1.2</v>
      </c>
      <c r="F67">
        <f t="shared" si="9"/>
        <v>1</v>
      </c>
      <c r="G67">
        <v>3</v>
      </c>
      <c r="H67">
        <f t="shared" si="10"/>
        <v>20033.918919927328</v>
      </c>
      <c r="I67">
        <f t="shared" ca="1" si="11"/>
        <v>8486338.19246291</v>
      </c>
    </row>
    <row r="68" spans="1:9">
      <c r="A68" t="s">
        <v>7</v>
      </c>
      <c r="B68">
        <v>7.3</v>
      </c>
      <c r="C68">
        <v>2.9</v>
      </c>
      <c r="D68">
        <v>6.3</v>
      </c>
      <c r="E68">
        <v>1.8</v>
      </c>
      <c r="F68">
        <f t="shared" si="9"/>
        <v>2</v>
      </c>
      <c r="G68">
        <v>3</v>
      </c>
      <c r="H68">
        <f t="shared" si="10"/>
        <v>33962.473331148809</v>
      </c>
      <c r="I68">
        <f t="shared" ca="1" si="11"/>
        <v>4885083.9711593213</v>
      </c>
    </row>
    <row r="69" spans="1:9">
      <c r="A69" t="s">
        <v>7</v>
      </c>
      <c r="B69">
        <v>6.5</v>
      </c>
      <c r="C69">
        <v>3.2</v>
      </c>
      <c r="D69">
        <v>5.0999999999999996</v>
      </c>
      <c r="E69">
        <v>2</v>
      </c>
      <c r="F69">
        <f t="shared" si="9"/>
        <v>2</v>
      </c>
      <c r="G69">
        <v>3</v>
      </c>
      <c r="H69">
        <f t="shared" si="10"/>
        <v>27026.163268475997</v>
      </c>
      <c r="I69">
        <f t="shared" ca="1" si="11"/>
        <v>22335902.641521573</v>
      </c>
    </row>
    <row r="70" spans="1:9">
      <c r="A70" t="s">
        <v>7</v>
      </c>
      <c r="B70">
        <v>6.4</v>
      </c>
      <c r="C70">
        <v>3.2</v>
      </c>
      <c r="D70">
        <v>5.3</v>
      </c>
      <c r="E70">
        <v>2.2999999999999998</v>
      </c>
      <c r="F70">
        <f t="shared" si="9"/>
        <v>2</v>
      </c>
      <c r="G70">
        <v>3</v>
      </c>
      <c r="H70">
        <f t="shared" si="10"/>
        <v>31960.457659084765</v>
      </c>
      <c r="I70">
        <f t="shared" ca="1" si="11"/>
        <v>43350.127629707742</v>
      </c>
    </row>
    <row r="71" spans="1:9">
      <c r="A71" t="s">
        <v>7</v>
      </c>
      <c r="B71">
        <v>6.7</v>
      </c>
      <c r="C71">
        <v>3.3</v>
      </c>
      <c r="D71">
        <v>5.7</v>
      </c>
      <c r="E71">
        <v>2.1</v>
      </c>
      <c r="F71">
        <f t="shared" si="9"/>
        <v>2</v>
      </c>
      <c r="G71">
        <v>3</v>
      </c>
      <c r="H71">
        <f t="shared" si="10"/>
        <v>32653.634144372227</v>
      </c>
      <c r="I71">
        <f t="shared" ca="1" si="11"/>
        <v>812492.06970940181</v>
      </c>
    </row>
    <row r="72" spans="1:9">
      <c r="A72" t="s">
        <v>7</v>
      </c>
      <c r="B72">
        <v>7.2</v>
      </c>
      <c r="C72">
        <v>3.2</v>
      </c>
      <c r="D72">
        <v>6</v>
      </c>
      <c r="E72">
        <v>1.8</v>
      </c>
      <c r="F72">
        <f t="shared" si="9"/>
        <v>2</v>
      </c>
      <c r="G72">
        <v>3</v>
      </c>
      <c r="H72">
        <f t="shared" si="10"/>
        <v>30868.941161218718</v>
      </c>
      <c r="I72">
        <f t="shared" ca="1" si="11"/>
        <v>780235.78449710028</v>
      </c>
    </row>
    <row r="73" spans="1:9">
      <c r="A73" t="s">
        <v>7</v>
      </c>
      <c r="B73">
        <v>7.4</v>
      </c>
      <c r="C73">
        <v>2.8</v>
      </c>
      <c r="D73">
        <v>6.1</v>
      </c>
      <c r="E73">
        <v>1.9</v>
      </c>
      <c r="F73">
        <f t="shared" si="9"/>
        <v>2</v>
      </c>
      <c r="G73">
        <v>3</v>
      </c>
      <c r="H73">
        <f t="shared" si="10"/>
        <v>32390.555145436389</v>
      </c>
      <c r="I73">
        <f t="shared" ca="1" si="11"/>
        <v>407432.53384985699</v>
      </c>
    </row>
    <row r="74" spans="1:9">
      <c r="A74" t="s">
        <v>7</v>
      </c>
      <c r="B74">
        <v>6.1</v>
      </c>
      <c r="C74">
        <v>2.6</v>
      </c>
      <c r="D74">
        <v>5.6</v>
      </c>
      <c r="E74">
        <v>1.4</v>
      </c>
      <c r="F74">
        <f t="shared" si="9"/>
        <v>2</v>
      </c>
      <c r="G74">
        <v>3</v>
      </c>
      <c r="H74">
        <f t="shared" si="10"/>
        <v>30617.603617168392</v>
      </c>
      <c r="I74">
        <f t="shared" ca="1" si="11"/>
        <v>1287424.058064142</v>
      </c>
    </row>
    <row r="75" spans="1:9">
      <c r="A75" t="s">
        <v>7</v>
      </c>
      <c r="B75">
        <v>6.9</v>
      </c>
      <c r="C75">
        <v>3.1</v>
      </c>
      <c r="D75">
        <v>5.4</v>
      </c>
      <c r="E75">
        <v>2.1</v>
      </c>
      <c r="F75">
        <f t="shared" si="9"/>
        <v>2</v>
      </c>
      <c r="G75">
        <v>3</v>
      </c>
      <c r="H75">
        <f t="shared" ref="H75:H137" si="12">MMULT(B75:E75,N$6:N$9)+N$5</f>
        <v>28939.475017494522</v>
      </c>
      <c r="I75">
        <f t="shared" ca="1" si="11"/>
        <v>7911707.177642907</v>
      </c>
    </row>
    <row r="76" spans="1:9">
      <c r="A76" t="s">
        <v>5</v>
      </c>
      <c r="B76">
        <v>4.8</v>
      </c>
      <c r="C76">
        <v>3.4</v>
      </c>
      <c r="D76">
        <v>1.6</v>
      </c>
      <c r="E76">
        <v>0.2</v>
      </c>
      <c r="F76">
        <f t="shared" si="9"/>
        <v>0</v>
      </c>
      <c r="G76">
        <v>4</v>
      </c>
      <c r="H76">
        <f t="shared" si="12"/>
        <v>-14133.347274436461</v>
      </c>
      <c r="I76">
        <f t="shared" ref="I76:I137" ca="1" si="13">IF(F76=L$1,(H76-L$12)^2,IF(F76=L$2,(H76-L$13)^2, (H76-L$14)^2))</f>
        <v>5168011.3928652322</v>
      </c>
    </row>
    <row r="77" spans="1:9">
      <c r="A77" t="s">
        <v>5</v>
      </c>
      <c r="B77">
        <v>5</v>
      </c>
      <c r="C77">
        <v>3</v>
      </c>
      <c r="D77">
        <v>1.6</v>
      </c>
      <c r="E77">
        <v>0.2</v>
      </c>
      <c r="F77">
        <f t="shared" si="9"/>
        <v>0</v>
      </c>
      <c r="G77">
        <v>4</v>
      </c>
      <c r="H77">
        <f t="shared" si="12"/>
        <v>-14418.345704108384</v>
      </c>
      <c r="I77">
        <f t="shared" ca="1" si="13"/>
        <v>3953446.7810858944</v>
      </c>
    </row>
    <row r="78" spans="1:9">
      <c r="A78" t="s">
        <v>5</v>
      </c>
      <c r="B78">
        <v>5.5</v>
      </c>
      <c r="C78">
        <v>4.2</v>
      </c>
      <c r="D78">
        <v>1.4</v>
      </c>
      <c r="E78">
        <v>0.2</v>
      </c>
      <c r="F78">
        <f t="shared" ref="F78:F109" si="14">IF(A78=M$1,L$1,IF(A78=$M$2,L$2,L$3))</f>
        <v>0</v>
      </c>
      <c r="G78">
        <v>4</v>
      </c>
      <c r="H78">
        <f t="shared" si="12"/>
        <v>-21408.288033513178</v>
      </c>
      <c r="I78">
        <f t="shared" ca="1" si="13"/>
        <v>25016149.558879711</v>
      </c>
    </row>
    <row r="79" spans="1:9">
      <c r="A79" t="s">
        <v>5</v>
      </c>
      <c r="B79">
        <v>5.0999999999999996</v>
      </c>
      <c r="C79">
        <v>3.4</v>
      </c>
      <c r="D79">
        <v>1.5</v>
      </c>
      <c r="E79">
        <v>0.2</v>
      </c>
      <c r="F79">
        <f t="shared" si="14"/>
        <v>0</v>
      </c>
      <c r="G79">
        <v>4</v>
      </c>
      <c r="H79">
        <f t="shared" si="12"/>
        <v>-16733.921484358179</v>
      </c>
      <c r="I79">
        <f t="shared" ca="1" si="13"/>
        <v>107091.34906627914</v>
      </c>
    </row>
    <row r="80" spans="1:9">
      <c r="A80" t="s">
        <v>5</v>
      </c>
      <c r="B80">
        <v>5</v>
      </c>
      <c r="C80">
        <v>3.5</v>
      </c>
      <c r="D80">
        <v>1.6</v>
      </c>
      <c r="E80">
        <v>0.6</v>
      </c>
      <c r="F80">
        <f t="shared" si="14"/>
        <v>0</v>
      </c>
      <c r="G80">
        <v>4</v>
      </c>
      <c r="H80">
        <f t="shared" si="12"/>
        <v>-12214.745373850437</v>
      </c>
      <c r="I80">
        <f t="shared" ca="1" si="13"/>
        <v>17572260.05954719</v>
      </c>
    </row>
    <row r="81" spans="1:9">
      <c r="A81" t="s">
        <v>5</v>
      </c>
      <c r="B81">
        <v>5.3</v>
      </c>
      <c r="C81">
        <v>3.7</v>
      </c>
      <c r="D81">
        <v>1.5</v>
      </c>
      <c r="E81">
        <v>0.2</v>
      </c>
      <c r="F81">
        <f t="shared" si="14"/>
        <v>0</v>
      </c>
      <c r="G81">
        <v>4</v>
      </c>
      <c r="H81">
        <f t="shared" si="12"/>
        <v>-18370.825101108225</v>
      </c>
      <c r="I81">
        <f t="shared" ca="1" si="13"/>
        <v>3857892.1471491731</v>
      </c>
    </row>
    <row r="82" spans="1:9">
      <c r="A82" t="s">
        <v>6</v>
      </c>
      <c r="B82">
        <v>6.6</v>
      </c>
      <c r="C82">
        <v>2.9</v>
      </c>
      <c r="D82">
        <v>4.5999999999999996</v>
      </c>
      <c r="E82">
        <v>1.3</v>
      </c>
      <c r="F82">
        <f t="shared" si="14"/>
        <v>1</v>
      </c>
      <c r="G82">
        <v>4</v>
      </c>
      <c r="H82">
        <f t="shared" si="12"/>
        <v>16459.107850403503</v>
      </c>
      <c r="I82">
        <f t="shared" ca="1" si="13"/>
        <v>437819.15855653503</v>
      </c>
    </row>
    <row r="83" spans="1:9">
      <c r="A83" t="s">
        <v>6</v>
      </c>
      <c r="B83">
        <v>5.9</v>
      </c>
      <c r="C83">
        <v>3.2</v>
      </c>
      <c r="D83">
        <v>4.8</v>
      </c>
      <c r="E83">
        <v>1.8</v>
      </c>
      <c r="F83">
        <f t="shared" si="14"/>
        <v>1</v>
      </c>
      <c r="G83">
        <v>4</v>
      </c>
      <c r="H83">
        <f t="shared" si="12"/>
        <v>25571.184788213912</v>
      </c>
      <c r="I83">
        <f t="shared" ca="1" si="13"/>
        <v>71409224.547268957</v>
      </c>
    </row>
    <row r="84" spans="1:9">
      <c r="A84" t="s">
        <v>6</v>
      </c>
      <c r="B84">
        <v>6.1</v>
      </c>
      <c r="C84">
        <v>2.8</v>
      </c>
      <c r="D84">
        <v>4</v>
      </c>
      <c r="E84">
        <v>1.3</v>
      </c>
      <c r="F84">
        <f t="shared" si="14"/>
        <v>1</v>
      </c>
      <c r="G84">
        <v>4</v>
      </c>
      <c r="H84">
        <f t="shared" si="12"/>
        <v>13210.222216767703</v>
      </c>
      <c r="I84">
        <f t="shared" ca="1" si="13"/>
        <v>15292516.105583658</v>
      </c>
    </row>
    <row r="85" spans="1:9">
      <c r="A85" t="s">
        <v>6</v>
      </c>
      <c r="B85">
        <v>6.7</v>
      </c>
      <c r="C85">
        <v>3.1</v>
      </c>
      <c r="D85">
        <v>4.7</v>
      </c>
      <c r="E85">
        <v>1.5</v>
      </c>
      <c r="F85">
        <f t="shared" si="14"/>
        <v>1</v>
      </c>
      <c r="G85">
        <v>4</v>
      </c>
      <c r="H85">
        <f t="shared" si="12"/>
        <v>18143.015522812355</v>
      </c>
      <c r="I85">
        <f t="shared" ca="1" si="13"/>
        <v>1044951.3667491481</v>
      </c>
    </row>
    <row r="86" spans="1:9">
      <c r="A86" t="s">
        <v>6</v>
      </c>
      <c r="B86">
        <v>5.5</v>
      </c>
      <c r="C86">
        <v>2.5</v>
      </c>
      <c r="D86">
        <v>4</v>
      </c>
      <c r="E86">
        <v>1.3</v>
      </c>
      <c r="F86">
        <f t="shared" si="14"/>
        <v>1</v>
      </c>
      <c r="G86">
        <v>4</v>
      </c>
      <c r="H86">
        <f t="shared" si="12"/>
        <v>16962.15719237944</v>
      </c>
      <c r="I86">
        <f t="shared" ca="1" si="13"/>
        <v>25163.382672973305</v>
      </c>
    </row>
    <row r="87" spans="1:9">
      <c r="A87" t="s">
        <v>6</v>
      </c>
      <c r="B87">
        <v>5.8</v>
      </c>
      <c r="C87">
        <v>2.6</v>
      </c>
      <c r="D87">
        <v>4</v>
      </c>
      <c r="E87">
        <v>1.2</v>
      </c>
      <c r="F87">
        <f t="shared" si="14"/>
        <v>1</v>
      </c>
      <c r="G87">
        <v>4</v>
      </c>
      <c r="H87">
        <f t="shared" si="12"/>
        <v>14390.442637679289</v>
      </c>
      <c r="I87">
        <f t="shared" ca="1" si="13"/>
        <v>7454779.7655407852</v>
      </c>
    </row>
    <row r="88" spans="1:9">
      <c r="A88" t="s">
        <v>6</v>
      </c>
      <c r="B88">
        <v>5</v>
      </c>
      <c r="C88">
        <v>2.2999999999999998</v>
      </c>
      <c r="D88">
        <v>3.3</v>
      </c>
      <c r="E88">
        <v>1</v>
      </c>
      <c r="F88">
        <f t="shared" si="14"/>
        <v>1</v>
      </c>
      <c r="G88">
        <v>4</v>
      </c>
      <c r="H88">
        <f t="shared" si="12"/>
        <v>10515.165011065475</v>
      </c>
      <c r="I88">
        <f t="shared" ca="1" si="13"/>
        <v>43634240.478490308</v>
      </c>
    </row>
    <row r="89" spans="1:9">
      <c r="A89" t="s">
        <v>6</v>
      </c>
      <c r="B89">
        <v>5.7</v>
      </c>
      <c r="C89">
        <v>2.9</v>
      </c>
      <c r="D89">
        <v>4.2</v>
      </c>
      <c r="E89">
        <v>1.3</v>
      </c>
      <c r="F89">
        <f t="shared" si="14"/>
        <v>1</v>
      </c>
      <c r="G89">
        <v>4</v>
      </c>
      <c r="H89">
        <f t="shared" si="12"/>
        <v>17160.725644740553</v>
      </c>
      <c r="I89">
        <f t="shared" ca="1" si="13"/>
        <v>1595.1037007550835</v>
      </c>
    </row>
    <row r="90" spans="1:9">
      <c r="A90" t="s">
        <v>7</v>
      </c>
      <c r="B90">
        <v>6.4</v>
      </c>
      <c r="C90">
        <v>2.7</v>
      </c>
      <c r="D90">
        <v>5.3</v>
      </c>
      <c r="E90">
        <v>1.9</v>
      </c>
      <c r="F90">
        <f t="shared" si="14"/>
        <v>2</v>
      </c>
      <c r="G90">
        <v>4</v>
      </c>
      <c r="H90">
        <f t="shared" si="12"/>
        <v>29756.857328826816</v>
      </c>
      <c r="I90">
        <f t="shared" ca="1" si="13"/>
        <v>3981594.8032994699</v>
      </c>
    </row>
    <row r="91" spans="1:9">
      <c r="A91" t="s">
        <v>7</v>
      </c>
      <c r="B91">
        <v>5.8</v>
      </c>
      <c r="C91">
        <v>2.8</v>
      </c>
      <c r="D91">
        <v>5.0999999999999996</v>
      </c>
      <c r="E91">
        <v>2.4</v>
      </c>
      <c r="F91">
        <f t="shared" si="14"/>
        <v>2</v>
      </c>
      <c r="G91">
        <v>4</v>
      </c>
      <c r="H91">
        <f t="shared" si="12"/>
        <v>34669.232288699495</v>
      </c>
      <c r="I91">
        <f t="shared" ca="1" si="13"/>
        <v>8508781.446167266</v>
      </c>
    </row>
    <row r="92" spans="1:9">
      <c r="A92" t="s">
        <v>7</v>
      </c>
      <c r="B92">
        <v>7.7</v>
      </c>
      <c r="C92">
        <v>3.8</v>
      </c>
      <c r="D92">
        <v>6.7</v>
      </c>
      <c r="E92">
        <v>2.2000000000000002</v>
      </c>
      <c r="F92">
        <f t="shared" si="14"/>
        <v>2</v>
      </c>
      <c r="G92">
        <v>4</v>
      </c>
      <c r="H92">
        <f t="shared" si="12"/>
        <v>37335.72781588792</v>
      </c>
      <c r="I92">
        <f t="shared" ca="1" si="13"/>
        <v>31175216.430604078</v>
      </c>
    </row>
    <row r="93" spans="1:9">
      <c r="A93" t="s">
        <v>7</v>
      </c>
      <c r="B93">
        <v>7.7</v>
      </c>
      <c r="C93">
        <v>2.6</v>
      </c>
      <c r="D93">
        <v>6.9</v>
      </c>
      <c r="E93">
        <v>2.2999999999999998</v>
      </c>
      <c r="F93">
        <f t="shared" si="14"/>
        <v>2</v>
      </c>
      <c r="G93">
        <v>4</v>
      </c>
      <c r="H93">
        <f t="shared" si="12"/>
        <v>42474.192669829725</v>
      </c>
      <c r="I93">
        <f t="shared" ca="1" si="13"/>
        <v>114960039.08007784</v>
      </c>
    </row>
    <row r="94" spans="1:9">
      <c r="A94" t="s">
        <v>7</v>
      </c>
      <c r="B94">
        <v>5.6</v>
      </c>
      <c r="C94">
        <v>2.8</v>
      </c>
      <c r="D94">
        <v>4.9000000000000004</v>
      </c>
      <c r="E94">
        <v>2</v>
      </c>
      <c r="F94">
        <f t="shared" si="14"/>
        <v>2</v>
      </c>
      <c r="G94">
        <v>4</v>
      </c>
      <c r="H94">
        <f t="shared" si="12"/>
        <v>30528.899694122869</v>
      </c>
      <c r="I94">
        <f t="shared" ca="1" si="13"/>
        <v>1496587.7434042008</v>
      </c>
    </row>
    <row r="95" spans="1:9">
      <c r="A95" t="s">
        <v>7</v>
      </c>
      <c r="B95">
        <v>7.7</v>
      </c>
      <c r="C95">
        <v>2.8</v>
      </c>
      <c r="D95">
        <v>6.7</v>
      </c>
      <c r="E95">
        <v>2</v>
      </c>
      <c r="F95">
        <f t="shared" si="14"/>
        <v>2</v>
      </c>
      <c r="G95">
        <v>4</v>
      </c>
      <c r="H95">
        <f t="shared" si="12"/>
        <v>37682.397494056931</v>
      </c>
      <c r="I95">
        <f t="shared" ca="1" si="13"/>
        <v>35166640.709071055</v>
      </c>
    </row>
    <row r="96" spans="1:9">
      <c r="A96" t="s">
        <v>7</v>
      </c>
      <c r="B96">
        <v>6.1</v>
      </c>
      <c r="C96">
        <v>3</v>
      </c>
      <c r="D96">
        <v>4.9000000000000004</v>
      </c>
      <c r="E96">
        <v>1.8</v>
      </c>
      <c r="F96">
        <f t="shared" si="14"/>
        <v>2</v>
      </c>
      <c r="G96">
        <v>4</v>
      </c>
      <c r="H96">
        <f t="shared" si="12"/>
        <v>25914.228424437984</v>
      </c>
      <c r="I96">
        <f t="shared" ca="1" si="13"/>
        <v>34082504.375445925</v>
      </c>
    </row>
    <row r="97" spans="1:9">
      <c r="A97" t="s">
        <v>7</v>
      </c>
      <c r="B97">
        <v>7.2</v>
      </c>
      <c r="C97">
        <v>3</v>
      </c>
      <c r="D97">
        <v>5.8</v>
      </c>
      <c r="E97">
        <v>1.6</v>
      </c>
      <c r="F97">
        <f t="shared" si="14"/>
        <v>2</v>
      </c>
      <c r="G97">
        <v>4</v>
      </c>
      <c r="H97">
        <f t="shared" si="12"/>
        <v>27641.974958318991</v>
      </c>
      <c r="I97">
        <f t="shared" ca="1" si="13"/>
        <v>16894366.87364972</v>
      </c>
    </row>
    <row r="98" spans="1:9">
      <c r="A98" t="s">
        <v>7</v>
      </c>
      <c r="B98">
        <v>7.7</v>
      </c>
      <c r="C98">
        <v>3</v>
      </c>
      <c r="D98">
        <v>6.1</v>
      </c>
      <c r="E98">
        <v>2.2999999999999998</v>
      </c>
      <c r="F98">
        <f t="shared" si="14"/>
        <v>2</v>
      </c>
      <c r="G98">
        <v>4</v>
      </c>
      <c r="H98">
        <f t="shared" si="12"/>
        <v>33587.269893867255</v>
      </c>
      <c r="I98">
        <f t="shared" ca="1" si="13"/>
        <v>3367295.3521261704</v>
      </c>
    </row>
    <row r="99" spans="1:9">
      <c r="A99" t="s">
        <v>7</v>
      </c>
      <c r="B99">
        <v>6.3</v>
      </c>
      <c r="C99">
        <v>3.4</v>
      </c>
      <c r="D99">
        <v>5.6</v>
      </c>
      <c r="E99">
        <v>2.4</v>
      </c>
      <c r="F99">
        <f t="shared" si="14"/>
        <v>2</v>
      </c>
      <c r="G99">
        <v>4</v>
      </c>
      <c r="H99">
        <f t="shared" si="12"/>
        <v>35938.1706693612</v>
      </c>
      <c r="I99">
        <f t="shared" ca="1" si="13"/>
        <v>17521925.7851994</v>
      </c>
    </row>
    <row r="100" spans="1:9">
      <c r="A100" t="s">
        <v>7</v>
      </c>
      <c r="B100">
        <v>6.9</v>
      </c>
      <c r="C100">
        <v>3.1</v>
      </c>
      <c r="D100">
        <v>5.0999999999999996</v>
      </c>
      <c r="E100">
        <v>2.2999999999999998</v>
      </c>
      <c r="F100">
        <f t="shared" si="14"/>
        <v>2</v>
      </c>
      <c r="G100">
        <v>4</v>
      </c>
      <c r="H100">
        <f t="shared" si="12"/>
        <v>27481.196391396486</v>
      </c>
      <c r="I100">
        <f t="shared" ca="1" si="13"/>
        <v>18241905.115901295</v>
      </c>
    </row>
    <row r="101" spans="1:9">
      <c r="A101" t="s">
        <v>7</v>
      </c>
      <c r="B101">
        <v>6.7</v>
      </c>
      <c r="C101">
        <v>3.3</v>
      </c>
      <c r="D101">
        <v>5.7</v>
      </c>
      <c r="E101">
        <v>2.5</v>
      </c>
      <c r="F101">
        <f t="shared" si="14"/>
        <v>2</v>
      </c>
      <c r="G101">
        <v>4</v>
      </c>
      <c r="H101">
        <f t="shared" si="12"/>
        <v>35822.881036828832</v>
      </c>
      <c r="I101">
        <f t="shared" ca="1" si="13"/>
        <v>16570031.140051575</v>
      </c>
    </row>
    <row r="102" spans="1:9">
      <c r="A102" t="s">
        <v>7</v>
      </c>
      <c r="B102">
        <v>6.7</v>
      </c>
      <c r="C102">
        <v>3</v>
      </c>
      <c r="D102">
        <v>5.2</v>
      </c>
      <c r="E102">
        <v>2.2999999999999998</v>
      </c>
      <c r="F102">
        <f t="shared" si="14"/>
        <v>2</v>
      </c>
      <c r="G102">
        <v>4</v>
      </c>
      <c r="H102">
        <f t="shared" si="12"/>
        <v>29746.142074042516</v>
      </c>
      <c r="I102">
        <f t="shared" ca="1" si="13"/>
        <v>4024471.9172426006</v>
      </c>
    </row>
    <row r="103" spans="1:9">
      <c r="A103" t="s">
        <v>7</v>
      </c>
      <c r="B103">
        <v>6.2</v>
      </c>
      <c r="C103">
        <v>3.4</v>
      </c>
      <c r="D103">
        <v>5.4</v>
      </c>
      <c r="E103">
        <v>2.2999999999999998</v>
      </c>
      <c r="F103">
        <f t="shared" si="14"/>
        <v>2</v>
      </c>
      <c r="G103">
        <v>4</v>
      </c>
      <c r="H103">
        <f t="shared" si="12"/>
        <v>33646.015404411592</v>
      </c>
      <c r="I103">
        <f t="shared" ca="1" si="13"/>
        <v>3586344.6630673246</v>
      </c>
    </row>
    <row r="104" spans="1:9">
      <c r="A104" t="s">
        <v>7</v>
      </c>
      <c r="B104">
        <v>5.9</v>
      </c>
      <c r="C104">
        <v>3</v>
      </c>
      <c r="D104">
        <v>5.0999999999999996</v>
      </c>
      <c r="E104">
        <v>1.8</v>
      </c>
      <c r="F104">
        <f t="shared" si="14"/>
        <v>2</v>
      </c>
      <c r="G104">
        <v>4</v>
      </c>
      <c r="H104">
        <f t="shared" si="12"/>
        <v>29000.345485419697</v>
      </c>
      <c r="I104">
        <f t="shared" ca="1" si="13"/>
        <v>7572982.4446063591</v>
      </c>
    </row>
    <row r="105" spans="1:9">
      <c r="A105" t="s">
        <v>5</v>
      </c>
      <c r="B105">
        <v>4.7</v>
      </c>
      <c r="C105">
        <v>3.2</v>
      </c>
      <c r="D105">
        <v>1.3</v>
      </c>
      <c r="E105">
        <v>0.2</v>
      </c>
      <c r="F105">
        <f t="shared" si="14"/>
        <v>0</v>
      </c>
      <c r="G105">
        <v>5</v>
      </c>
      <c r="H105">
        <f t="shared" si="12"/>
        <v>-16261.232882167902</v>
      </c>
      <c r="I105">
        <f t="shared" ca="1" si="13"/>
        <v>21152.926294239682</v>
      </c>
    </row>
    <row r="106" spans="1:9">
      <c r="A106" t="s">
        <v>5</v>
      </c>
      <c r="B106">
        <v>5</v>
      </c>
      <c r="C106">
        <v>3.6</v>
      </c>
      <c r="D106">
        <v>1.4</v>
      </c>
      <c r="E106">
        <v>0.2</v>
      </c>
      <c r="F106">
        <f t="shared" si="14"/>
        <v>0</v>
      </c>
      <c r="G106">
        <v>5</v>
      </c>
      <c r="H106">
        <f t="shared" si="12"/>
        <v>-17605.722960297666</v>
      </c>
      <c r="I106">
        <f t="shared" ca="1" si="13"/>
        <v>1437719.99589463</v>
      </c>
    </row>
    <row r="107" spans="1:9">
      <c r="A107" t="s">
        <v>5</v>
      </c>
      <c r="B107">
        <v>4.8</v>
      </c>
      <c r="C107">
        <v>3</v>
      </c>
      <c r="D107">
        <v>1.4</v>
      </c>
      <c r="E107">
        <v>0.1</v>
      </c>
      <c r="F107">
        <f t="shared" si="14"/>
        <v>0</v>
      </c>
      <c r="G107">
        <v>5</v>
      </c>
      <c r="H107">
        <f t="shared" si="12"/>
        <v>-16181.743129342574</v>
      </c>
      <c r="I107">
        <f t="shared" ca="1" si="13"/>
        <v>50593.598923788493</v>
      </c>
    </row>
    <row r="108" spans="1:9">
      <c r="A108" t="s">
        <v>5</v>
      </c>
      <c r="B108">
        <v>5.8</v>
      </c>
      <c r="C108">
        <v>4</v>
      </c>
      <c r="D108">
        <v>1.2</v>
      </c>
      <c r="E108">
        <v>0.2</v>
      </c>
      <c r="F108">
        <f t="shared" si="14"/>
        <v>0</v>
      </c>
      <c r="G108">
        <v>5</v>
      </c>
      <c r="H108">
        <f t="shared" si="12"/>
        <v>-24636.904309330865</v>
      </c>
      <c r="I108">
        <f t="shared" ca="1" si="13"/>
        <v>67736701.835704908</v>
      </c>
    </row>
    <row r="109" spans="1:9">
      <c r="A109" t="s">
        <v>5</v>
      </c>
      <c r="B109">
        <v>5.0999999999999996</v>
      </c>
      <c r="C109">
        <v>3.5</v>
      </c>
      <c r="D109">
        <v>1.4</v>
      </c>
      <c r="E109">
        <v>0.3</v>
      </c>
      <c r="F109">
        <f t="shared" si="14"/>
        <v>0</v>
      </c>
      <c r="G109">
        <v>5</v>
      </c>
      <c r="H109">
        <f t="shared" si="12"/>
        <v>-17149.039764459201</v>
      </c>
      <c r="I109">
        <f t="shared" ca="1" si="13"/>
        <v>551107.91061525617</v>
      </c>
    </row>
    <row r="110" spans="1:9">
      <c r="A110" t="s">
        <v>5</v>
      </c>
      <c r="B110">
        <v>4.9000000000000004</v>
      </c>
      <c r="C110">
        <v>3.1</v>
      </c>
      <c r="D110">
        <v>1.5</v>
      </c>
      <c r="E110">
        <v>0.1</v>
      </c>
      <c r="F110">
        <f t="shared" ref="F110:F137" si="15">IF(A110=M$1,L$1,IF(A110=$M$2,L$2,L$3))</f>
        <v>0</v>
      </c>
      <c r="G110">
        <v>5</v>
      </c>
      <c r="H110">
        <f t="shared" si="12"/>
        <v>-15889.329590722291</v>
      </c>
      <c r="I110">
        <f t="shared" ca="1" si="13"/>
        <v>267644.55320871057</v>
      </c>
    </row>
    <row r="111" spans="1:9">
      <c r="A111" t="s">
        <v>5</v>
      </c>
      <c r="B111">
        <v>5</v>
      </c>
      <c r="C111">
        <v>3.2</v>
      </c>
      <c r="D111">
        <v>1.2</v>
      </c>
      <c r="E111">
        <v>0.2</v>
      </c>
      <c r="F111">
        <f t="shared" si="15"/>
        <v>0</v>
      </c>
      <c r="G111">
        <v>5</v>
      </c>
      <c r="H111">
        <f t="shared" si="12"/>
        <v>-18861.807092089621</v>
      </c>
      <c r="I111">
        <f t="shared" ca="1" si="13"/>
        <v>6027681.748755265</v>
      </c>
    </row>
    <row r="112" spans="1:9">
      <c r="A112" t="s">
        <v>5</v>
      </c>
      <c r="B112">
        <v>4.4000000000000004</v>
      </c>
      <c r="C112">
        <v>3</v>
      </c>
      <c r="D112">
        <v>1.3</v>
      </c>
      <c r="E112">
        <v>0.2</v>
      </c>
      <c r="F112">
        <f t="shared" si="15"/>
        <v>0</v>
      </c>
      <c r="G112">
        <v>5</v>
      </c>
      <c r="H112">
        <f t="shared" si="12"/>
        <v>-14288.70073814217</v>
      </c>
      <c r="I112">
        <f t="shared" ca="1" si="13"/>
        <v>4485807.9352279557</v>
      </c>
    </row>
    <row r="113" spans="1:9">
      <c r="A113" t="s">
        <v>5</v>
      </c>
      <c r="B113">
        <v>5.0999999999999996</v>
      </c>
      <c r="C113">
        <v>3.8</v>
      </c>
      <c r="D113">
        <v>1.9</v>
      </c>
      <c r="E113">
        <v>0.4</v>
      </c>
      <c r="F113">
        <f t="shared" si="15"/>
        <v>0</v>
      </c>
      <c r="G113">
        <v>5</v>
      </c>
      <c r="H113">
        <f t="shared" si="12"/>
        <v>-11864.612524787037</v>
      </c>
      <c r="I113">
        <f t="shared" ca="1" si="13"/>
        <v>20630316.434097469</v>
      </c>
    </row>
    <row r="114" spans="1:9">
      <c r="A114" t="s">
        <v>5</v>
      </c>
      <c r="B114">
        <v>4.5999999999999996</v>
      </c>
      <c r="C114">
        <v>3.2</v>
      </c>
      <c r="D114">
        <v>1.4</v>
      </c>
      <c r="E114">
        <v>0.2</v>
      </c>
      <c r="F114">
        <f t="shared" si="15"/>
        <v>0</v>
      </c>
      <c r="G114">
        <v>5</v>
      </c>
      <c r="H114">
        <f t="shared" si="12"/>
        <v>-14718.174351677038</v>
      </c>
      <c r="I114">
        <f t="shared" ca="1" si="13"/>
        <v>2851028.8279930982</v>
      </c>
    </row>
    <row r="115" spans="1:9">
      <c r="A115" t="s">
        <v>6</v>
      </c>
      <c r="B115">
        <v>4.9000000000000004</v>
      </c>
      <c r="C115">
        <v>2.4</v>
      </c>
      <c r="D115">
        <v>3.3</v>
      </c>
      <c r="E115">
        <v>1</v>
      </c>
      <c r="F115">
        <f t="shared" si="15"/>
        <v>1</v>
      </c>
      <c r="G115">
        <v>5</v>
      </c>
      <c r="H115">
        <f t="shared" si="12"/>
        <v>10850.793538341162</v>
      </c>
      <c r="I115">
        <f t="shared" ca="1" si="13"/>
        <v>39312816.697268762</v>
      </c>
    </row>
    <row r="116" spans="1:9">
      <c r="A116" t="s">
        <v>6</v>
      </c>
      <c r="B116">
        <v>6</v>
      </c>
      <c r="C116">
        <v>2.2000000000000002</v>
      </c>
      <c r="D116">
        <v>4</v>
      </c>
      <c r="E116">
        <v>1</v>
      </c>
      <c r="F116">
        <f t="shared" si="15"/>
        <v>1</v>
      </c>
      <c r="G116">
        <v>5</v>
      </c>
      <c r="H116">
        <f t="shared" si="12"/>
        <v>12520.820761779067</v>
      </c>
      <c r="I116">
        <f t="shared" ca="1" si="13"/>
        <v>21159688.430244416</v>
      </c>
    </row>
    <row r="117" spans="1:9">
      <c r="A117" t="s">
        <v>6</v>
      </c>
      <c r="B117">
        <v>6.1</v>
      </c>
      <c r="C117">
        <v>2.9</v>
      </c>
      <c r="D117">
        <v>4.7</v>
      </c>
      <c r="E117">
        <v>1.4</v>
      </c>
      <c r="F117">
        <f t="shared" si="15"/>
        <v>1</v>
      </c>
      <c r="G117">
        <v>5</v>
      </c>
      <c r="H117">
        <f t="shared" si="12"/>
        <v>20909.50946287021</v>
      </c>
      <c r="I117">
        <f t="shared" ca="1" si="13"/>
        <v>14354418.693435226</v>
      </c>
    </row>
    <row r="118" spans="1:9">
      <c r="A118" t="s">
        <v>6</v>
      </c>
      <c r="B118">
        <v>6.7</v>
      </c>
      <c r="C118">
        <v>3.1</v>
      </c>
      <c r="D118">
        <v>4.4000000000000004</v>
      </c>
      <c r="E118">
        <v>1.4</v>
      </c>
      <c r="F118">
        <f t="shared" si="15"/>
        <v>1</v>
      </c>
      <c r="G118">
        <v>5</v>
      </c>
      <c r="H118">
        <f t="shared" si="12"/>
        <v>14307.801727371878</v>
      </c>
      <c r="I118">
        <f t="shared" ca="1" si="13"/>
        <v>7912885.5554146627</v>
      </c>
    </row>
    <row r="119" spans="1:9">
      <c r="A119" t="s">
        <v>6</v>
      </c>
      <c r="B119">
        <v>5.6</v>
      </c>
      <c r="C119">
        <v>3</v>
      </c>
      <c r="D119">
        <v>4.5</v>
      </c>
      <c r="E119">
        <v>1.5</v>
      </c>
      <c r="F119">
        <f t="shared" si="15"/>
        <v>1</v>
      </c>
      <c r="G119">
        <v>5</v>
      </c>
      <c r="H119">
        <f t="shared" si="12"/>
        <v>22123.879690570873</v>
      </c>
      <c r="I119">
        <f t="shared" ca="1" si="13"/>
        <v>25030937.517324653</v>
      </c>
    </row>
    <row r="120" spans="1:9">
      <c r="A120" t="s">
        <v>6</v>
      </c>
      <c r="B120">
        <v>5.8</v>
      </c>
      <c r="C120">
        <v>2.7</v>
      </c>
      <c r="D120">
        <v>4.0999999999999996</v>
      </c>
      <c r="E120">
        <v>1</v>
      </c>
      <c r="F120">
        <f t="shared" si="15"/>
        <v>1</v>
      </c>
      <c r="G120">
        <v>5</v>
      </c>
      <c r="H120">
        <f t="shared" si="12"/>
        <v>13626.990569786691</v>
      </c>
      <c r="I120">
        <f t="shared" ca="1" si="13"/>
        <v>12206612.764705686</v>
      </c>
    </row>
    <row r="121" spans="1:9">
      <c r="A121" t="s">
        <v>6</v>
      </c>
      <c r="B121">
        <v>6.2</v>
      </c>
      <c r="C121">
        <v>2.2000000000000002</v>
      </c>
      <c r="D121">
        <v>4.5</v>
      </c>
      <c r="E121">
        <v>1.5</v>
      </c>
      <c r="F121">
        <f t="shared" si="15"/>
        <v>1</v>
      </c>
      <c r="G121">
        <v>5</v>
      </c>
      <c r="H121">
        <f t="shared" si="12"/>
        <v>20496.367151796185</v>
      </c>
      <c r="I121">
        <f t="shared" ca="1" si="13"/>
        <v>11394542.06752958</v>
      </c>
    </row>
    <row r="122" spans="1:9">
      <c r="A122" t="s">
        <v>6</v>
      </c>
      <c r="B122">
        <v>5.6</v>
      </c>
      <c r="C122">
        <v>2.5</v>
      </c>
      <c r="D122">
        <v>3.9</v>
      </c>
      <c r="E122">
        <v>1.1000000000000001</v>
      </c>
      <c r="F122">
        <f t="shared" si="15"/>
        <v>1</v>
      </c>
      <c r="G122">
        <v>5</v>
      </c>
      <c r="H122">
        <f t="shared" si="12"/>
        <v>13834.47521566027</v>
      </c>
      <c r="I122">
        <f t="shared" ca="1" si="13"/>
        <v>10799844.456240093</v>
      </c>
    </row>
    <row r="123" spans="1:9">
      <c r="A123" t="s">
        <v>6</v>
      </c>
      <c r="B123">
        <v>6.3</v>
      </c>
      <c r="C123">
        <v>2.5</v>
      </c>
      <c r="D123">
        <v>4.9000000000000004</v>
      </c>
      <c r="E123">
        <v>1.5</v>
      </c>
      <c r="F123">
        <f t="shared" si="15"/>
        <v>1</v>
      </c>
      <c r="G123">
        <v>5</v>
      </c>
      <c r="H123">
        <f t="shared" si="12"/>
        <v>23445.424137863345</v>
      </c>
      <c r="I123">
        <f t="shared" ca="1" si="13"/>
        <v>40001036.249050096</v>
      </c>
    </row>
    <row r="124" spans="1:9">
      <c r="A124" t="s">
        <v>6</v>
      </c>
      <c r="B124">
        <v>6.4</v>
      </c>
      <c r="C124">
        <v>2.9</v>
      </c>
      <c r="D124">
        <v>4.3</v>
      </c>
      <c r="E124">
        <v>1.3</v>
      </c>
      <c r="F124">
        <f t="shared" si="15"/>
        <v>1</v>
      </c>
      <c r="G124">
        <v>5</v>
      </c>
      <c r="H124">
        <f t="shared" si="12"/>
        <v>14473.721457508022</v>
      </c>
      <c r="I124">
        <f t="shared" ca="1" si="13"/>
        <v>7006955.4323584707</v>
      </c>
    </row>
    <row r="125" spans="1:9">
      <c r="A125" t="s">
        <v>6</v>
      </c>
      <c r="B125">
        <v>6.6</v>
      </c>
      <c r="C125">
        <v>3</v>
      </c>
      <c r="D125">
        <v>4.4000000000000004</v>
      </c>
      <c r="E125">
        <v>1.4</v>
      </c>
      <c r="F125">
        <f t="shared" si="15"/>
        <v>1</v>
      </c>
      <c r="G125">
        <v>5</v>
      </c>
      <c r="H125">
        <f t="shared" si="12"/>
        <v>15029.688879527041</v>
      </c>
      <c r="I125">
        <f t="shared" ca="1" si="13"/>
        <v>4372690.9118900448</v>
      </c>
    </row>
    <row r="126" spans="1:9">
      <c r="A126" t="s">
        <v>6</v>
      </c>
      <c r="B126">
        <v>6</v>
      </c>
      <c r="C126">
        <v>2.9</v>
      </c>
      <c r="D126">
        <v>4.5</v>
      </c>
      <c r="E126">
        <v>1.5</v>
      </c>
      <c r="F126">
        <f t="shared" si="15"/>
        <v>1</v>
      </c>
      <c r="G126">
        <v>5</v>
      </c>
      <c r="H126">
        <f t="shared" si="12"/>
        <v>20201.977644148908</v>
      </c>
      <c r="I126">
        <f t="shared" ca="1" si="13"/>
        <v>9493736.4303199407</v>
      </c>
    </row>
    <row r="127" spans="1:9">
      <c r="A127" t="s">
        <v>6</v>
      </c>
      <c r="B127">
        <v>5.5</v>
      </c>
      <c r="C127">
        <v>2.4</v>
      </c>
      <c r="D127">
        <v>3.8</v>
      </c>
      <c r="E127">
        <v>1.1000000000000001</v>
      </c>
      <c r="F127">
        <f t="shared" si="15"/>
        <v>1</v>
      </c>
      <c r="G127">
        <v>5</v>
      </c>
      <c r="H127">
        <f t="shared" si="12"/>
        <v>13542.061677039987</v>
      </c>
      <c r="I127">
        <f t="shared" ca="1" si="13"/>
        <v>12807274.188358579</v>
      </c>
    </row>
    <row r="128" spans="1:9">
      <c r="A128" t="s">
        <v>6</v>
      </c>
      <c r="B128">
        <v>5.5</v>
      </c>
      <c r="C128">
        <v>2.4</v>
      </c>
      <c r="D128">
        <v>3.7</v>
      </c>
      <c r="E128">
        <v>1</v>
      </c>
      <c r="F128">
        <f t="shared" si="15"/>
        <v>1</v>
      </c>
      <c r="G128">
        <v>5</v>
      </c>
      <c r="H128">
        <f t="shared" si="12"/>
        <v>11735.449263150394</v>
      </c>
      <c r="I128">
        <f t="shared" ca="1" si="13"/>
        <v>29001861.41307196</v>
      </c>
    </row>
    <row r="129" spans="1:9">
      <c r="A129" t="s">
        <v>6</v>
      </c>
      <c r="B129">
        <v>6.3</v>
      </c>
      <c r="C129">
        <v>2.2999999999999998</v>
      </c>
      <c r="D129">
        <v>4.4000000000000004</v>
      </c>
      <c r="E129">
        <v>1.3</v>
      </c>
      <c r="F129">
        <f t="shared" si="15"/>
        <v>1</v>
      </c>
      <c r="G129">
        <v>5</v>
      </c>
      <c r="H129">
        <f t="shared" si="12"/>
        <v>17175.555862637288</v>
      </c>
      <c r="I129">
        <f t="shared" ca="1" si="13"/>
        <v>2999.6397748001705</v>
      </c>
    </row>
    <row r="130" spans="1:9">
      <c r="A130" t="s">
        <v>6</v>
      </c>
      <c r="B130">
        <v>5.6</v>
      </c>
      <c r="C130">
        <v>2.7</v>
      </c>
      <c r="D130">
        <v>4.2</v>
      </c>
      <c r="E130">
        <v>1.3</v>
      </c>
      <c r="F130">
        <f t="shared" si="15"/>
        <v>1</v>
      </c>
      <c r="G130">
        <v>5</v>
      </c>
      <c r="H130">
        <f t="shared" si="12"/>
        <v>18075.742109335442</v>
      </c>
      <c r="I130">
        <f t="shared" ca="1" si="13"/>
        <v>911939.46066714171</v>
      </c>
    </row>
    <row r="131" spans="1:9">
      <c r="A131" t="s">
        <v>7</v>
      </c>
      <c r="B131">
        <v>7.1</v>
      </c>
      <c r="C131">
        <v>3</v>
      </c>
      <c r="D131">
        <v>5.9</v>
      </c>
      <c r="E131">
        <v>2.1</v>
      </c>
      <c r="F131">
        <f t="shared" si="15"/>
        <v>2</v>
      </c>
      <c r="G131">
        <v>5</v>
      </c>
      <c r="H131">
        <f t="shared" si="12"/>
        <v>33146.592104380616</v>
      </c>
      <c r="I131">
        <f t="shared" ca="1" si="13"/>
        <v>1944187.8837848217</v>
      </c>
    </row>
    <row r="132" spans="1:9">
      <c r="A132" t="s">
        <v>7</v>
      </c>
      <c r="B132">
        <v>6.5</v>
      </c>
      <c r="C132">
        <v>3</v>
      </c>
      <c r="D132">
        <v>5.8</v>
      </c>
      <c r="E132">
        <v>2.2000000000000002</v>
      </c>
      <c r="F132">
        <f t="shared" si="15"/>
        <v>2</v>
      </c>
      <c r="G132">
        <v>5</v>
      </c>
      <c r="H132">
        <f t="shared" si="12"/>
        <v>36097.150175011862</v>
      </c>
      <c r="I132">
        <f t="shared" ca="1" si="13"/>
        <v>18878151.235486567</v>
      </c>
    </row>
    <row r="133" spans="1:9">
      <c r="A133" t="s">
        <v>7</v>
      </c>
      <c r="B133">
        <v>6.8</v>
      </c>
      <c r="C133">
        <v>3</v>
      </c>
      <c r="D133">
        <v>5.5</v>
      </c>
      <c r="E133">
        <v>2.1</v>
      </c>
      <c r="F133">
        <f t="shared" si="15"/>
        <v>2</v>
      </c>
      <c r="G133">
        <v>5</v>
      </c>
      <c r="H133">
        <f t="shared" si="12"/>
        <v>30675.662860425116</v>
      </c>
      <c r="I133">
        <f t="shared" ca="1" si="13"/>
        <v>1159041.4289671991</v>
      </c>
    </row>
    <row r="134" spans="1:9">
      <c r="A134" t="s">
        <v>7</v>
      </c>
      <c r="B134">
        <v>6</v>
      </c>
      <c r="C134">
        <v>2.2000000000000002</v>
      </c>
      <c r="D134">
        <v>5</v>
      </c>
      <c r="E134">
        <v>1.5</v>
      </c>
      <c r="F134">
        <f t="shared" si="15"/>
        <v>2</v>
      </c>
      <c r="G134">
        <v>5</v>
      </c>
      <c r="H134">
        <f t="shared" si="12"/>
        <v>26625.386285104243</v>
      </c>
      <c r="I134">
        <f t="shared" ca="1" si="13"/>
        <v>26284738.979435407</v>
      </c>
    </row>
    <row r="135" spans="1:9">
      <c r="A135" t="s">
        <v>7</v>
      </c>
      <c r="B135">
        <v>6.3</v>
      </c>
      <c r="C135">
        <v>2.7</v>
      </c>
      <c r="D135">
        <v>4.9000000000000004</v>
      </c>
      <c r="E135">
        <v>1.8</v>
      </c>
      <c r="F135">
        <f t="shared" si="15"/>
        <v>2</v>
      </c>
      <c r="G135">
        <v>5</v>
      </c>
      <c r="H135">
        <f t="shared" si="12"/>
        <v>25436.100682326331</v>
      </c>
      <c r="I135">
        <f t="shared" ca="1" si="13"/>
        <v>39893751.354627855</v>
      </c>
    </row>
    <row r="136" spans="1:9">
      <c r="A136" t="s">
        <v>7</v>
      </c>
      <c r="B136">
        <v>6.4</v>
      </c>
      <c r="C136">
        <v>3.1</v>
      </c>
      <c r="D136">
        <v>5.5</v>
      </c>
      <c r="E136">
        <v>1.8</v>
      </c>
      <c r="F136">
        <f t="shared" si="15"/>
        <v>2</v>
      </c>
      <c r="G136">
        <v>5</v>
      </c>
      <c r="H136">
        <f t="shared" si="12"/>
        <v>30220.62973750462</v>
      </c>
      <c r="I136">
        <f t="shared" ca="1" si="13"/>
        <v>2345862.8476537284</v>
      </c>
    </row>
    <row r="137" spans="1:9">
      <c r="A137" t="s">
        <v>7</v>
      </c>
      <c r="B137">
        <v>5.8</v>
      </c>
      <c r="C137">
        <v>2.7</v>
      </c>
      <c r="D137">
        <v>5.0999999999999996</v>
      </c>
      <c r="E137">
        <v>1.9</v>
      </c>
      <c r="F137">
        <f t="shared" si="15"/>
        <v>2</v>
      </c>
      <c r="G137">
        <v>5</v>
      </c>
      <c r="H137">
        <f t="shared" si="12"/>
        <v>30900.802985568473</v>
      </c>
      <c r="I137">
        <f t="shared" ca="1" si="13"/>
        <v>724963.25204768172</v>
      </c>
    </row>
    <row r="138" spans="1:9">
      <c r="A138" t="s">
        <v>5</v>
      </c>
      <c r="B138">
        <v>5.0999999999999996</v>
      </c>
      <c r="C138">
        <v>3.5</v>
      </c>
      <c r="D138">
        <v>1.4</v>
      </c>
      <c r="E138">
        <v>0.2</v>
      </c>
      <c r="F138">
        <v>0</v>
      </c>
      <c r="G138">
        <v>1</v>
      </c>
      <c r="H138">
        <f t="shared" ref="H138:H159" si="16">MMULT(B138:E138,N$6:N$9)+N$5</f>
        <v>-17941.351487573353</v>
      </c>
      <c r="I138">
        <f t="shared" ref="I138:I159" ca="1" si="17">IF(F138=L$1,(H138-L$12)^2,IF(F138=L$2,(H138-L$13)^2, (H138-L$14)^2))</f>
        <v>2355237.0217059054</v>
      </c>
    </row>
    <row r="139" spans="1:9">
      <c r="A139" t="s">
        <v>5</v>
      </c>
      <c r="B139">
        <v>4.9000000000000004</v>
      </c>
      <c r="C139">
        <v>3</v>
      </c>
      <c r="D139">
        <v>1.4</v>
      </c>
      <c r="E139">
        <v>0.2</v>
      </c>
      <c r="F139">
        <v>0</v>
      </c>
      <c r="G139">
        <v>1</v>
      </c>
      <c r="H139">
        <f t="shared" si="16"/>
        <v>-15918.189245943851</v>
      </c>
      <c r="I139">
        <f t="shared" ca="1" si="17"/>
        <v>238616.70853312971</v>
      </c>
    </row>
    <row r="140" spans="1:9">
      <c r="A140" t="s">
        <v>5</v>
      </c>
      <c r="B140">
        <v>4.9000000000000004</v>
      </c>
      <c r="C140">
        <v>3.1</v>
      </c>
      <c r="D140">
        <v>1.5</v>
      </c>
      <c r="E140">
        <v>0.1</v>
      </c>
      <c r="F140">
        <v>0</v>
      </c>
      <c r="G140">
        <v>1</v>
      </c>
      <c r="H140">
        <f t="shared" si="16"/>
        <v>-15889.329590722291</v>
      </c>
      <c r="I140">
        <f t="shared" ca="1" si="17"/>
        <v>267644.55320871057</v>
      </c>
    </row>
    <row r="141" spans="1:9">
      <c r="A141" t="s">
        <v>5</v>
      </c>
      <c r="B141">
        <v>5.7</v>
      </c>
      <c r="C141">
        <v>3.8</v>
      </c>
      <c r="D141">
        <v>1.7</v>
      </c>
      <c r="E141">
        <v>0.3</v>
      </c>
      <c r="F141">
        <v>0</v>
      </c>
      <c r="G141">
        <v>1</v>
      </c>
      <c r="H141">
        <f t="shared" si="16"/>
        <v>-17858.072667744618</v>
      </c>
      <c r="I141">
        <f t="shared" ca="1" si="17"/>
        <v>2106560.0133693139</v>
      </c>
    </row>
    <row r="142" spans="1:9">
      <c r="A142" t="s">
        <v>5</v>
      </c>
      <c r="B142">
        <v>5</v>
      </c>
      <c r="C142">
        <v>3.4</v>
      </c>
      <c r="D142">
        <v>1.6</v>
      </c>
      <c r="E142">
        <v>0.4</v>
      </c>
      <c r="F142">
        <v>0</v>
      </c>
      <c r="G142">
        <v>1</v>
      </c>
      <c r="H142">
        <f t="shared" si="16"/>
        <v>-13606.239507639013</v>
      </c>
      <c r="I142">
        <f t="shared" ca="1" si="17"/>
        <v>7842429.6401864337</v>
      </c>
    </row>
    <row r="143" spans="1:9">
      <c r="A143" t="s">
        <v>5</v>
      </c>
      <c r="B143">
        <v>4.7</v>
      </c>
      <c r="C143">
        <v>3.2</v>
      </c>
      <c r="D143">
        <v>1.6</v>
      </c>
      <c r="E143">
        <v>0.2</v>
      </c>
      <c r="F143">
        <v>0</v>
      </c>
      <c r="G143">
        <v>1</v>
      </c>
      <c r="H143">
        <f t="shared" si="16"/>
        <v>-13218.330809841575</v>
      </c>
      <c r="I143">
        <f t="shared" ca="1" si="17"/>
        <v>10165528.079090741</v>
      </c>
    </row>
    <row r="144" spans="1:9">
      <c r="A144" t="s">
        <v>5</v>
      </c>
      <c r="B144">
        <v>5.5</v>
      </c>
      <c r="C144">
        <v>3.5</v>
      </c>
      <c r="D144">
        <v>1.3</v>
      </c>
      <c r="E144">
        <v>0.2</v>
      </c>
      <c r="F144">
        <v>0</v>
      </c>
      <c r="G144">
        <v>1</v>
      </c>
      <c r="H144">
        <f t="shared" si="16"/>
        <v>-21070.683537210491</v>
      </c>
      <c r="I144">
        <f t="shared" ca="1" si="17"/>
        <v>21752991.135081634</v>
      </c>
    </row>
    <row r="145" spans="1:9">
      <c r="A145" t="s">
        <v>5</v>
      </c>
      <c r="B145">
        <v>4.5</v>
      </c>
      <c r="C145">
        <v>2.2999999999999998</v>
      </c>
      <c r="D145">
        <v>1.3</v>
      </c>
      <c r="E145">
        <v>0.3</v>
      </c>
      <c r="F145">
        <v>0</v>
      </c>
      <c r="G145">
        <v>1</v>
      </c>
      <c r="H145">
        <f t="shared" si="16"/>
        <v>-12673.24166766531</v>
      </c>
      <c r="I145">
        <f t="shared" ca="1" si="17"/>
        <v>13938512.039665902</v>
      </c>
    </row>
    <row r="146" spans="1:9">
      <c r="A146" t="s">
        <v>5</v>
      </c>
      <c r="B146">
        <v>4.8</v>
      </c>
      <c r="C146">
        <v>3</v>
      </c>
      <c r="D146">
        <v>1.4</v>
      </c>
      <c r="E146">
        <v>0.3</v>
      </c>
      <c r="F146">
        <v>0</v>
      </c>
      <c r="G146">
        <v>1</v>
      </c>
      <c r="H146">
        <f t="shared" si="16"/>
        <v>-14597.119683114272</v>
      </c>
      <c r="I146">
        <f t="shared" ca="1" si="17"/>
        <v>3274484.4311742848</v>
      </c>
    </row>
    <row r="147" spans="1:9">
      <c r="A147" t="s">
        <v>5</v>
      </c>
      <c r="B147">
        <v>5.0999999999999996</v>
      </c>
      <c r="C147">
        <v>3.8</v>
      </c>
      <c r="D147">
        <v>1.6</v>
      </c>
      <c r="E147">
        <v>0.2</v>
      </c>
      <c r="F147">
        <v>0</v>
      </c>
      <c r="G147">
        <v>1</v>
      </c>
      <c r="H147">
        <f t="shared" si="16"/>
        <v>-16492.138043341671</v>
      </c>
      <c r="I147">
        <f t="shared" ca="1" si="17"/>
        <v>7304.2157994408599</v>
      </c>
    </row>
    <row r="148" spans="1:9">
      <c r="A148" t="s">
        <v>6</v>
      </c>
      <c r="B148">
        <v>6.5</v>
      </c>
      <c r="C148">
        <v>2.8</v>
      </c>
      <c r="D148">
        <v>4.5999999999999996</v>
      </c>
      <c r="E148">
        <v>1.5</v>
      </c>
      <c r="F148">
        <v>1</v>
      </c>
      <c r="G148">
        <v>1</v>
      </c>
      <c r="H148">
        <f t="shared" si="16"/>
        <v>18765.618448786961</v>
      </c>
      <c r="I148">
        <f t="shared" ca="1" si="17"/>
        <v>2705470.8390942793</v>
      </c>
    </row>
    <row r="149" spans="1:9">
      <c r="A149" t="s">
        <v>6</v>
      </c>
      <c r="B149">
        <v>5.2</v>
      </c>
      <c r="C149">
        <v>2.7</v>
      </c>
      <c r="D149">
        <v>3.9</v>
      </c>
      <c r="E149">
        <v>1.4</v>
      </c>
      <c r="F149">
        <v>1</v>
      </c>
      <c r="G149">
        <v>1</v>
      </c>
      <c r="H149">
        <f t="shared" si="16"/>
        <v>17940.183118984951</v>
      </c>
      <c r="I149">
        <f t="shared" ca="1" si="17"/>
        <v>671410.171263595</v>
      </c>
    </row>
    <row r="150" spans="1:9">
      <c r="A150" t="s">
        <v>6</v>
      </c>
      <c r="B150">
        <v>5.6</v>
      </c>
      <c r="C150">
        <v>2.9</v>
      </c>
      <c r="D150">
        <v>3.6</v>
      </c>
      <c r="E150">
        <v>1.3</v>
      </c>
      <c r="F150">
        <v>1</v>
      </c>
      <c r="G150">
        <v>1</v>
      </c>
      <c r="H150">
        <f t="shared" si="16"/>
        <v>11603.679339803326</v>
      </c>
      <c r="I150">
        <f t="shared" ca="1" si="17"/>
        <v>30438475.779763918</v>
      </c>
    </row>
    <row r="151" spans="1:9">
      <c r="A151" t="s">
        <v>6</v>
      </c>
      <c r="B151">
        <v>6.2</v>
      </c>
      <c r="C151">
        <v>2.9</v>
      </c>
      <c r="D151">
        <v>4.3</v>
      </c>
      <c r="E151">
        <v>1.3</v>
      </c>
      <c r="F151">
        <v>1</v>
      </c>
      <c r="G151">
        <v>1</v>
      </c>
      <c r="H151">
        <f t="shared" si="16"/>
        <v>15531.237136938871</v>
      </c>
      <c r="I151">
        <f t="shared" ca="1" si="17"/>
        <v>2526668.4345495035</v>
      </c>
    </row>
    <row r="152" spans="1:9">
      <c r="A152" t="s">
        <v>7</v>
      </c>
      <c r="B152">
        <v>7.6</v>
      </c>
      <c r="C152">
        <v>3</v>
      </c>
      <c r="D152">
        <v>6.6</v>
      </c>
      <c r="E152">
        <v>2.1</v>
      </c>
      <c r="F152">
        <v>2</v>
      </c>
      <c r="G152">
        <v>1</v>
      </c>
      <c r="H152">
        <f t="shared" si="16"/>
        <v>37602.907741231596</v>
      </c>
      <c r="I152">
        <f t="shared" ca="1" si="17"/>
        <v>34230187.528007373</v>
      </c>
    </row>
    <row r="153" spans="1:9">
      <c r="A153" t="s">
        <v>7</v>
      </c>
      <c r="B153">
        <v>7.2</v>
      </c>
      <c r="C153">
        <v>3.6</v>
      </c>
      <c r="D153">
        <v>6.1</v>
      </c>
      <c r="E153">
        <v>2.5</v>
      </c>
      <c r="F153">
        <v>2</v>
      </c>
      <c r="G153">
        <v>1</v>
      </c>
      <c r="H153">
        <f t="shared" si="16"/>
        <v>36656.906664034286</v>
      </c>
      <c r="I153">
        <f t="shared" ca="1" si="17"/>
        <v>24055649.88569241</v>
      </c>
    </row>
    <row r="154" spans="1:9">
      <c r="A154" t="s">
        <v>7</v>
      </c>
      <c r="B154">
        <v>5.7</v>
      </c>
      <c r="C154">
        <v>2.5</v>
      </c>
      <c r="D154">
        <v>5</v>
      </c>
      <c r="E154">
        <v>2</v>
      </c>
      <c r="F154">
        <v>2</v>
      </c>
      <c r="G154">
        <v>1</v>
      </c>
      <c r="H154">
        <f t="shared" si="16"/>
        <v>31593.830482502068</v>
      </c>
      <c r="I154">
        <f t="shared" ca="1" si="17"/>
        <v>25096.973059067677</v>
      </c>
    </row>
    <row r="155" spans="1:9">
      <c r="A155" t="s">
        <v>7</v>
      </c>
      <c r="B155">
        <v>6.5</v>
      </c>
      <c r="C155">
        <v>3</v>
      </c>
      <c r="D155">
        <v>5.5</v>
      </c>
      <c r="E155">
        <v>1.8</v>
      </c>
      <c r="F155">
        <v>2</v>
      </c>
      <c r="G155">
        <v>1</v>
      </c>
      <c r="H155">
        <f t="shared" si="16"/>
        <v>29885.001210228933</v>
      </c>
      <c r="I155">
        <f t="shared" ca="1" si="17"/>
        <v>3486620.7483614781</v>
      </c>
    </row>
    <row r="156" spans="1:9">
      <c r="A156" t="s">
        <v>7</v>
      </c>
      <c r="B156">
        <v>6.9</v>
      </c>
      <c r="C156">
        <v>3.2</v>
      </c>
      <c r="D156">
        <v>5.7</v>
      </c>
      <c r="E156">
        <v>2.2999999999999998</v>
      </c>
      <c r="F156">
        <v>2</v>
      </c>
      <c r="G156">
        <v>1</v>
      </c>
      <c r="H156">
        <f t="shared" si="16"/>
        <v>33373.871223609414</v>
      </c>
      <c r="I156">
        <f t="shared" ca="1" si="17"/>
        <v>2629653.0432917117</v>
      </c>
    </row>
    <row r="157" spans="1:9">
      <c r="A157" t="s">
        <v>7</v>
      </c>
      <c r="B157">
        <v>6.3</v>
      </c>
      <c r="C157">
        <v>2.8</v>
      </c>
      <c r="D157">
        <v>5.0999999999999996</v>
      </c>
      <c r="E157">
        <v>1.5</v>
      </c>
      <c r="F157">
        <v>2</v>
      </c>
      <c r="G157">
        <v>1</v>
      </c>
      <c r="H157">
        <f t="shared" si="16"/>
        <v>24894.63758209502</v>
      </c>
      <c r="I157">
        <f t="shared" ca="1" si="17"/>
        <v>47026858.010209545</v>
      </c>
    </row>
    <row r="158" spans="1:9">
      <c r="A158" t="s">
        <v>7</v>
      </c>
      <c r="B158">
        <v>6</v>
      </c>
      <c r="C158">
        <v>3</v>
      </c>
      <c r="D158">
        <v>4.8</v>
      </c>
      <c r="E158">
        <v>1.8</v>
      </c>
      <c r="F158">
        <v>2</v>
      </c>
      <c r="G158">
        <v>1</v>
      </c>
      <c r="H158">
        <f t="shared" si="16"/>
        <v>25428.685573377952</v>
      </c>
      <c r="I158">
        <f t="shared" ca="1" si="17"/>
        <v>39987476.219861887</v>
      </c>
    </row>
    <row r="159" spans="1:9">
      <c r="A159" t="s">
        <v>7</v>
      </c>
      <c r="B159">
        <v>6.7</v>
      </c>
      <c r="C159">
        <v>3.1</v>
      </c>
      <c r="D159">
        <v>5.6</v>
      </c>
      <c r="E159">
        <v>2.4</v>
      </c>
      <c r="F159">
        <v>2</v>
      </c>
      <c r="G159">
        <v>1</v>
      </c>
      <c r="H159">
        <f t="shared" si="16"/>
        <v>34402.527247818696</v>
      </c>
      <c r="I159">
        <f t="shared" ca="1" si="17"/>
        <v>7023965.6503154775</v>
      </c>
    </row>
  </sheetData>
  <mergeCells count="1"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5"/>
  <sheetViews>
    <sheetView workbookViewId="0">
      <selection activeCell="O5" sqref="O5"/>
    </sheetView>
  </sheetViews>
  <sheetFormatPr defaultRowHeight="14.4"/>
  <cols>
    <col min="1" max="1" width="13.33203125" bestFit="1" customWidth="1"/>
    <col min="8" max="8" width="22.44140625" bestFit="1" customWidth="1"/>
    <col min="9" max="9" width="17.44140625" bestFit="1" customWidth="1"/>
    <col min="10" max="10" width="10.33203125" bestFit="1" customWidth="1"/>
    <col min="12" max="12" width="13.33203125" bestFit="1" customWidth="1"/>
    <col min="13" max="13" width="15" bestFit="1" customWidth="1"/>
    <col min="14" max="14" width="22" bestFit="1" customWidth="1"/>
  </cols>
  <sheetData>
    <row r="1" spans="1:15" s="4" customFormat="1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31</v>
      </c>
    </row>
    <row r="2" spans="1:15">
      <c r="A2" s="8" t="s">
        <v>5</v>
      </c>
      <c r="B2" s="8">
        <v>5.4</v>
      </c>
      <c r="C2" s="8">
        <v>3.9</v>
      </c>
      <c r="D2" s="8">
        <v>1.7</v>
      </c>
      <c r="E2" s="8">
        <v>0.4</v>
      </c>
      <c r="F2" s="8">
        <v>0</v>
      </c>
      <c r="G2" s="8">
        <v>3</v>
      </c>
      <c r="H2" s="5">
        <f t="shared" ref="H2:H23" si="0">MMULT(B2:E2,N$6:N$9)+N$5</f>
        <v>-0.19719947196826071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>
      <c r="A3" s="8" t="s">
        <v>5</v>
      </c>
      <c r="B3" s="8">
        <v>4.5999999999999996</v>
      </c>
      <c r="C3" s="8">
        <v>3.4</v>
      </c>
      <c r="D3" s="8">
        <v>1.4</v>
      </c>
      <c r="E3" s="8">
        <v>0.3</v>
      </c>
      <c r="F3" s="8">
        <v>0</v>
      </c>
      <c r="G3" s="8">
        <v>3</v>
      </c>
      <c r="H3" s="5">
        <f t="shared" si="0"/>
        <v>-0.14530231447334985</v>
      </c>
      <c r="I3" s="5" t="str">
        <f t="shared" ref="I3:I31" ca="1" si="1">IF(H3&lt;N$12,M$1, IF(H3&lt;N$13, M$2,M$3))</f>
        <v>Iris-setosa</v>
      </c>
      <c r="J3">
        <f t="shared" ref="J3:J31" ca="1" si="2">IF(A3=I3,0,1)</f>
        <v>0</v>
      </c>
      <c r="L3">
        <v>2</v>
      </c>
      <c r="M3" t="s">
        <v>7</v>
      </c>
      <c r="N3" t="s">
        <v>26</v>
      </c>
      <c r="O3">
        <v>165</v>
      </c>
    </row>
    <row r="4" spans="1:15">
      <c r="A4" s="8" t="s">
        <v>5</v>
      </c>
      <c r="B4" s="8">
        <v>5.7</v>
      </c>
      <c r="C4" s="8">
        <v>4.4000000000000004</v>
      </c>
      <c r="D4" s="8">
        <v>1.5</v>
      </c>
      <c r="E4" s="8">
        <v>0.4</v>
      </c>
      <c r="F4" s="8">
        <v>0</v>
      </c>
      <c r="G4" s="8">
        <v>3</v>
      </c>
      <c r="H4" s="5">
        <f t="shared" si="0"/>
        <v>-0.33281998097323451</v>
      </c>
      <c r="I4" s="5" t="str">
        <f t="shared" ca="1" si="1"/>
        <v>Iris-setosa</v>
      </c>
      <c r="J4">
        <f t="shared" ca="1" si="2"/>
        <v>0</v>
      </c>
    </row>
    <row r="5" spans="1:15">
      <c r="A5" s="8" t="s">
        <v>5</v>
      </c>
      <c r="B5" s="8">
        <v>5.0999999999999996</v>
      </c>
      <c r="C5" s="8">
        <v>3.8</v>
      </c>
      <c r="D5" s="8">
        <v>1.5</v>
      </c>
      <c r="E5" s="8">
        <v>0.3</v>
      </c>
      <c r="F5" s="8">
        <v>0</v>
      </c>
      <c r="G5" s="8">
        <v>3</v>
      </c>
      <c r="H5" s="5">
        <f t="shared" si="0"/>
        <v>-0.22301452309203251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0.36141025481228051</v>
      </c>
      <c r="O5">
        <f ca="1">INDEX(LINEST(INDIRECT("F$"&amp;$O$2&amp;":F$"&amp;$O$3), INDIRECT("B$"&amp;$O$2&amp;":E$"&amp;$O$3),TRUE,TRUE),1,$M5)</f>
        <v>0.36141025493666157</v>
      </c>
    </row>
    <row r="6" spans="1:15">
      <c r="A6" s="8" t="s">
        <v>5</v>
      </c>
      <c r="B6" s="8">
        <v>5.0999999999999996</v>
      </c>
      <c r="C6" s="8">
        <v>3.3</v>
      </c>
      <c r="D6" s="8">
        <v>1.7</v>
      </c>
      <c r="E6" s="8">
        <v>0.5</v>
      </c>
      <c r="F6" s="8">
        <v>0</v>
      </c>
      <c r="G6" s="8">
        <v>3</v>
      </c>
      <c r="H6" s="5">
        <f t="shared" si="0"/>
        <v>-6.1075887421189634E-2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-7.5759375215518676E-2</v>
      </c>
      <c r="O6">
        <f t="shared" ref="O6:O9" ca="1" si="3">INDEX(LINEST(INDIRECT("F$"&amp;$O$2&amp;":F$"&amp;$O$3), INDIRECT("B$"&amp;$O$2&amp;":E$"&amp;$O$3),TRUE,TRUE),1,$M6)</f>
        <v>-0.12991408223554912</v>
      </c>
    </row>
    <row r="7" spans="1:15">
      <c r="A7" s="8" t="s">
        <v>5</v>
      </c>
      <c r="B7" s="8">
        <v>5.2</v>
      </c>
      <c r="C7" s="8">
        <v>3.5</v>
      </c>
      <c r="D7" s="8">
        <v>1.5</v>
      </c>
      <c r="E7" s="8">
        <v>0.2</v>
      </c>
      <c r="F7" s="8">
        <v>0</v>
      </c>
      <c r="G7" s="8">
        <v>3</v>
      </c>
      <c r="H7" s="5">
        <f t="shared" si="0"/>
        <v>-0.21067702904527019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-0.14812133727858831</v>
      </c>
      <c r="O7">
        <f t="shared" ca="1" si="3"/>
        <v>-6.4829659573694701E-2</v>
      </c>
    </row>
    <row r="8" spans="1:15">
      <c r="A8" s="8" t="s">
        <v>5</v>
      </c>
      <c r="B8" s="8">
        <v>5.2</v>
      </c>
      <c r="C8" s="8">
        <v>3.4</v>
      </c>
      <c r="D8" s="8">
        <v>1.4</v>
      </c>
      <c r="E8" s="8">
        <v>0.2</v>
      </c>
      <c r="F8" s="8">
        <v>0</v>
      </c>
      <c r="G8" s="8">
        <v>3</v>
      </c>
      <c r="H8" s="5">
        <f t="shared" si="0"/>
        <v>-0.21528090921792342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0.19416013900512058</v>
      </c>
      <c r="O8">
        <f t="shared" ca="1" si="3"/>
        <v>0.22694840872059763</v>
      </c>
    </row>
    <row r="9" spans="1:15">
      <c r="A9" s="8" t="s">
        <v>5</v>
      </c>
      <c r="B9" s="8">
        <v>5.2</v>
      </c>
      <c r="C9" s="8">
        <v>4.0999999999999996</v>
      </c>
      <c r="D9" s="8">
        <v>1.5</v>
      </c>
      <c r="E9" s="8">
        <v>0.1</v>
      </c>
      <c r="F9" s="8">
        <v>0</v>
      </c>
      <c r="G9" s="8">
        <v>3</v>
      </c>
      <c r="H9" s="5">
        <f t="shared" si="0"/>
        <v>-0.32407280102768543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0.24522969615262302</v>
      </c>
      <c r="O9">
        <f t="shared" ca="1" si="3"/>
        <v>0.62217373274250554</v>
      </c>
    </row>
    <row r="10" spans="1:15">
      <c r="A10" s="8" t="s">
        <v>5</v>
      </c>
      <c r="B10" s="8">
        <v>4.9000000000000004</v>
      </c>
      <c r="C10" s="8">
        <v>3.1</v>
      </c>
      <c r="D10" s="8">
        <v>1.5</v>
      </c>
      <c r="E10" s="8">
        <v>0.1</v>
      </c>
      <c r="F10" s="8">
        <v>0</v>
      </c>
      <c r="G10" s="8">
        <v>3</v>
      </c>
      <c r="H10" s="5">
        <f t="shared" si="0"/>
        <v>-0.15322365118444159</v>
      </c>
      <c r="I10" s="5" t="str">
        <f t="shared" ca="1" si="1"/>
        <v>Iris-setosa</v>
      </c>
      <c r="J10">
        <f t="shared" ca="1" si="2"/>
        <v>0</v>
      </c>
    </row>
    <row r="11" spans="1:15">
      <c r="A11" s="8" t="s">
        <v>5</v>
      </c>
      <c r="B11" s="8">
        <v>5</v>
      </c>
      <c r="C11" s="8">
        <v>3.5</v>
      </c>
      <c r="D11" s="8">
        <v>1.3</v>
      </c>
      <c r="E11" s="8">
        <v>0.3</v>
      </c>
      <c r="F11" s="8">
        <v>0</v>
      </c>
      <c r="G11" s="8">
        <v>3</v>
      </c>
      <c r="H11" s="5">
        <f t="shared" si="0"/>
        <v>-0.2098342121879283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>
      <c r="A12" s="8" t="s">
        <v>5</v>
      </c>
      <c r="B12" s="8">
        <v>4.4000000000000004</v>
      </c>
      <c r="C12" s="8">
        <v>3.2</v>
      </c>
      <c r="D12" s="8">
        <v>1.3</v>
      </c>
      <c r="E12" s="8">
        <v>0.2</v>
      </c>
      <c r="F12" s="8">
        <v>0</v>
      </c>
      <c r="G12" s="8">
        <v>3</v>
      </c>
      <c r="H12" s="5">
        <f t="shared" si="0"/>
        <v>-0.14446515549030292</v>
      </c>
      <c r="I12" s="5" t="str">
        <f t="shared" ca="1" si="1"/>
        <v>Iris-setosa</v>
      </c>
      <c r="J12">
        <f t="shared" ca="1" si="2"/>
        <v>0</v>
      </c>
      <c r="L12">
        <f ca="1">AVERAGEIFS(INDIRECT("H$"&amp;$O$2&amp;":H$"&amp;$O$3),INDIRECT("F$"&amp;$O$2&amp;":F$"&amp;O$3),L1)</f>
        <v>-0.17366810820988512</v>
      </c>
      <c r="M12">
        <f ca="1">COUNTIFS(INDIRECT("F$"&amp;$O$2&amp;":F$"&amp;$O$3),L1)</f>
        <v>38</v>
      </c>
      <c r="N12">
        <f ca="1">(L12*M12+L13*M13)/(M12+M13)</f>
        <v>0.24530470441198624</v>
      </c>
    </row>
    <row r="13" spans="1:15">
      <c r="A13" s="8" t="s">
        <v>5</v>
      </c>
      <c r="B13" s="8">
        <v>5</v>
      </c>
      <c r="C13" s="8">
        <v>3.3</v>
      </c>
      <c r="D13" s="8">
        <v>1.4</v>
      </c>
      <c r="E13" s="8">
        <v>0.2</v>
      </c>
      <c r="F13" s="8">
        <v>0</v>
      </c>
      <c r="G13" s="8">
        <v>3</v>
      </c>
      <c r="H13" s="5">
        <f t="shared" si="0"/>
        <v>-0.18531690044696092</v>
      </c>
      <c r="I13" s="5" t="str">
        <f t="shared" ca="1" si="1"/>
        <v>Iris-setosa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0.64332887640276404</v>
      </c>
      <c r="M13">
        <f t="shared" ref="M13:M14" ca="1" si="5">COUNTIFS(INDIRECT("F$"&amp;$O$2&amp;":F$"&amp;$O$3),L2)</f>
        <v>40</v>
      </c>
      <c r="N13">
        <f ca="1">(L13*M13+L14*M14)/(M13+M14)</f>
        <v>0.82670290630027687</v>
      </c>
    </row>
    <row r="14" spans="1:15">
      <c r="A14" s="8" t="s">
        <v>6</v>
      </c>
      <c r="B14" s="8">
        <v>6.9</v>
      </c>
      <c r="C14" s="8">
        <v>3.1</v>
      </c>
      <c r="D14" s="8">
        <v>4.9000000000000004</v>
      </c>
      <c r="E14" s="8">
        <v>1.5</v>
      </c>
      <c r="F14" s="8">
        <v>1</v>
      </c>
      <c r="G14" s="8">
        <v>3</v>
      </c>
      <c r="H14" s="5">
        <f t="shared" si="0"/>
        <v>0.69872364561560329</v>
      </c>
      <c r="I14" s="5" t="str">
        <f t="shared" ca="1" si="1"/>
        <v>Iris-versicolor</v>
      </c>
      <c r="J14">
        <f t="shared" ca="1" si="2"/>
        <v>0</v>
      </c>
      <c r="L14">
        <f t="shared" ca="1" si="4"/>
        <v>1.0013448395360032</v>
      </c>
      <c r="M14">
        <f t="shared" ca="1" si="5"/>
        <v>42</v>
      </c>
    </row>
    <row r="15" spans="1:15">
      <c r="A15" s="8" t="s">
        <v>6</v>
      </c>
      <c r="B15" s="8">
        <v>5.5</v>
      </c>
      <c r="C15" s="8">
        <v>2.2999999999999998</v>
      </c>
      <c r="D15" s="8">
        <v>4</v>
      </c>
      <c r="E15" s="8">
        <v>1.3</v>
      </c>
      <c r="F15" s="8">
        <v>1</v>
      </c>
      <c r="G15" s="8">
        <v>3</v>
      </c>
      <c r="H15" s="5">
        <f t="shared" si="0"/>
        <v>0.69949377640506694</v>
      </c>
      <c r="I15" s="5" t="str">
        <f t="shared" ca="1" si="1"/>
        <v>Iris-versicolor</v>
      </c>
      <c r="J15">
        <f t="shared" ca="1" si="2"/>
        <v>0</v>
      </c>
    </row>
    <row r="16" spans="1:15">
      <c r="A16" s="8" t="s">
        <v>6</v>
      </c>
      <c r="B16" s="8">
        <v>5.7</v>
      </c>
      <c r="C16" s="8">
        <v>2.8</v>
      </c>
      <c r="D16" s="8">
        <v>4.5</v>
      </c>
      <c r="E16" s="8">
        <v>1.3</v>
      </c>
      <c r="F16" s="8">
        <v>1</v>
      </c>
      <c r="G16" s="8">
        <v>3</v>
      </c>
      <c r="H16" s="5">
        <f t="shared" si="0"/>
        <v>0.70736130222522942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0.72543831003162129</v>
      </c>
      <c r="N16" s="6"/>
    </row>
    <row r="17" spans="1:14">
      <c r="A17" s="8" t="s">
        <v>6</v>
      </c>
      <c r="B17" s="8">
        <v>6.1</v>
      </c>
      <c r="C17" s="8">
        <v>2.8</v>
      </c>
      <c r="D17" s="8">
        <v>4.7</v>
      </c>
      <c r="E17" s="8">
        <v>1.2</v>
      </c>
      <c r="F17" s="8">
        <v>1</v>
      </c>
      <c r="G17" s="8">
        <v>3</v>
      </c>
      <c r="H17" s="5">
        <f t="shared" si="0"/>
        <v>0.69136661032478375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0.96077064761151365</v>
      </c>
    </row>
    <row r="18" spans="1:14">
      <c r="A18" s="8" t="s">
        <v>6</v>
      </c>
      <c r="B18" s="8">
        <v>6.8</v>
      </c>
      <c r="C18" s="8">
        <v>2.8</v>
      </c>
      <c r="D18" s="8">
        <v>4.8</v>
      </c>
      <c r="E18" s="8">
        <v>1.4</v>
      </c>
      <c r="F18" s="8">
        <v>1</v>
      </c>
      <c r="G18" s="8">
        <v>3</v>
      </c>
      <c r="H18" s="5">
        <f t="shared" si="0"/>
        <v>0.70679700080495722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0.75505877686320755</v>
      </c>
    </row>
    <row r="19" spans="1:14">
      <c r="A19" s="8" t="s">
        <v>6</v>
      </c>
      <c r="B19" s="8">
        <v>5.8</v>
      </c>
      <c r="C19" s="8">
        <v>2.7</v>
      </c>
      <c r="D19" s="8">
        <v>3.9</v>
      </c>
      <c r="E19" s="8">
        <v>1.2</v>
      </c>
      <c r="F19" s="8">
        <v>1</v>
      </c>
      <c r="G19" s="8">
        <v>3</v>
      </c>
      <c r="H19" s="5">
        <f t="shared" si="0"/>
        <v>0.57357844541320158</v>
      </c>
      <c r="I19" s="5" t="str">
        <f t="shared" ca="1" si="1"/>
        <v>Iris-versicolor</v>
      </c>
      <c r="J19">
        <f t="shared" ca="1" si="2"/>
        <v>0</v>
      </c>
    </row>
    <row r="20" spans="1:14">
      <c r="A20" s="8" t="s">
        <v>6</v>
      </c>
      <c r="B20" s="8">
        <v>6</v>
      </c>
      <c r="C20" s="8">
        <v>2.7</v>
      </c>
      <c r="D20" s="8">
        <v>5.0999999999999996</v>
      </c>
      <c r="E20" s="8">
        <v>1.6</v>
      </c>
      <c r="F20" s="8">
        <v>1</v>
      </c>
      <c r="G20" s="8">
        <v>3</v>
      </c>
      <c r="H20" s="5">
        <f t="shared" si="0"/>
        <v>0.88951061563729172</v>
      </c>
      <c r="I20" s="5" t="str">
        <f t="shared" ca="1" si="1"/>
        <v>Iris-virginica</v>
      </c>
      <c r="J20">
        <f t="shared" ca="1" si="2"/>
        <v>1</v>
      </c>
      <c r="L20" s="16" t="s">
        <v>27</v>
      </c>
      <c r="M20" s="16"/>
      <c r="N20" s="2">
        <f ca="1">SUM(J2:INDIRECT("J"&amp;$O$1))</f>
        <v>1</v>
      </c>
    </row>
    <row r="21" spans="1:14">
      <c r="A21" s="8" t="s">
        <v>6</v>
      </c>
      <c r="B21" s="8">
        <v>6</v>
      </c>
      <c r="C21" s="8">
        <v>3.4</v>
      </c>
      <c r="D21" s="8">
        <v>4.5</v>
      </c>
      <c r="E21" s="8">
        <v>1.6</v>
      </c>
      <c r="F21" s="8">
        <v>1</v>
      </c>
      <c r="G21" s="8">
        <v>3</v>
      </c>
      <c r="H21" s="5">
        <f t="shared" si="0"/>
        <v>0.66932959613920773</v>
      </c>
      <c r="I21" s="5" t="str">
        <f t="shared" ca="1" si="1"/>
        <v>Iris-versicolor</v>
      </c>
      <c r="J21">
        <f t="shared" ca="1" si="2"/>
        <v>0</v>
      </c>
    </row>
    <row r="22" spans="1:14">
      <c r="A22" s="8" t="s">
        <v>6</v>
      </c>
      <c r="B22" s="8">
        <v>5.6</v>
      </c>
      <c r="C22" s="8">
        <v>3</v>
      </c>
      <c r="D22" s="8">
        <v>4.0999999999999996</v>
      </c>
      <c r="E22" s="8">
        <v>1.3</v>
      </c>
      <c r="F22" s="8">
        <v>1</v>
      </c>
      <c r="G22" s="8">
        <v>3</v>
      </c>
      <c r="H22" s="5">
        <f t="shared" si="0"/>
        <v>0.60764891668901522</v>
      </c>
      <c r="I22" s="5" t="str">
        <f t="shared" ca="1" si="1"/>
        <v>Iris-versicolor</v>
      </c>
      <c r="J22">
        <f t="shared" ca="1" si="2"/>
        <v>0</v>
      </c>
    </row>
    <row r="23" spans="1:14">
      <c r="A23" s="13" t="s">
        <v>6</v>
      </c>
      <c r="B23" s="13">
        <v>5.5</v>
      </c>
      <c r="C23" s="13">
        <v>2.6</v>
      </c>
      <c r="D23" s="13">
        <v>4.4000000000000004</v>
      </c>
      <c r="E23" s="13">
        <v>1.2</v>
      </c>
      <c r="F23" s="13">
        <v>1</v>
      </c>
      <c r="G23" s="13">
        <v>3</v>
      </c>
      <c r="H23" s="14">
        <f t="shared" si="0"/>
        <v>0.70819846120827634</v>
      </c>
      <c r="I23" s="14" t="str">
        <f t="shared" ca="1" si="1"/>
        <v>Iris-versicolor</v>
      </c>
      <c r="J23">
        <f t="shared" ca="1" si="2"/>
        <v>0</v>
      </c>
    </row>
    <row r="24" spans="1:14">
      <c r="A24" s="8" t="s">
        <v>7</v>
      </c>
      <c r="B24" s="8">
        <v>7.3</v>
      </c>
      <c r="C24" s="8">
        <v>2.9</v>
      </c>
      <c r="D24" s="8">
        <v>6.3</v>
      </c>
      <c r="E24" s="8">
        <v>1.8</v>
      </c>
      <c r="F24" s="8">
        <v>2</v>
      </c>
      <c r="G24" s="8">
        <v>3</v>
      </c>
      <c r="H24" s="14">
        <f t="shared" ref="H24:H31" si="6">MMULT(B24:E24,N$6:N$9)+N$5</f>
        <v>1.0434372664380693</v>
      </c>
      <c r="I24" s="14" t="str">
        <f t="shared" ca="1" si="1"/>
        <v>Iris-virginica</v>
      </c>
      <c r="J24">
        <f t="shared" ca="1" si="2"/>
        <v>0</v>
      </c>
    </row>
    <row r="25" spans="1:14">
      <c r="A25" s="8" t="s">
        <v>7</v>
      </c>
      <c r="B25" s="8">
        <v>6.5</v>
      </c>
      <c r="C25" s="8">
        <v>3.2</v>
      </c>
      <c r="D25" s="8">
        <v>5.0999999999999996</v>
      </c>
      <c r="E25" s="8">
        <v>2</v>
      </c>
      <c r="F25" s="8">
        <v>2</v>
      </c>
      <c r="G25" s="8">
        <v>3</v>
      </c>
      <c r="H25" s="14">
        <f t="shared" si="6"/>
        <v>0.87566213785128744</v>
      </c>
      <c r="I25" s="14" t="str">
        <f t="shared" ca="1" si="1"/>
        <v>Iris-virginica</v>
      </c>
      <c r="J25">
        <f t="shared" ca="1" si="2"/>
        <v>0</v>
      </c>
    </row>
    <row r="26" spans="1:14">
      <c r="A26" s="8" t="s">
        <v>7</v>
      </c>
      <c r="B26" s="8">
        <v>6.4</v>
      </c>
      <c r="C26" s="8">
        <v>3.2</v>
      </c>
      <c r="D26" s="8">
        <v>5.3</v>
      </c>
      <c r="E26" s="8">
        <v>2.2999999999999998</v>
      </c>
      <c r="F26" s="8">
        <v>2</v>
      </c>
      <c r="G26" s="8">
        <v>3</v>
      </c>
      <c r="H26" s="14">
        <f t="shared" si="6"/>
        <v>0.99563901201965022</v>
      </c>
      <c r="I26" s="14" t="str">
        <f t="shared" ca="1" si="1"/>
        <v>Iris-virginica</v>
      </c>
      <c r="J26">
        <f t="shared" ca="1" si="2"/>
        <v>0</v>
      </c>
    </row>
    <row r="27" spans="1:14">
      <c r="A27" s="8" t="s">
        <v>7</v>
      </c>
      <c r="B27" s="8">
        <v>6.7</v>
      </c>
      <c r="C27" s="8">
        <v>3.3</v>
      </c>
      <c r="D27" s="8">
        <v>5.7</v>
      </c>
      <c r="E27" s="8">
        <v>2.1</v>
      </c>
      <c r="F27" s="8">
        <v>2</v>
      </c>
      <c r="G27" s="8">
        <v>3</v>
      </c>
      <c r="H27" s="14">
        <f t="shared" si="6"/>
        <v>0.98671718209865966</v>
      </c>
      <c r="I27" s="14" t="str">
        <f t="shared" ca="1" si="1"/>
        <v>Iris-virginica</v>
      </c>
      <c r="J27">
        <f t="shared" ca="1" si="2"/>
        <v>0</v>
      </c>
    </row>
    <row r="28" spans="1:14">
      <c r="A28" s="8" t="s">
        <v>7</v>
      </c>
      <c r="B28" s="8">
        <v>7.2</v>
      </c>
      <c r="C28" s="8">
        <v>3.2</v>
      </c>
      <c r="D28" s="8">
        <v>6</v>
      </c>
      <c r="E28" s="8">
        <v>1.8</v>
      </c>
      <c r="F28" s="8">
        <v>2</v>
      </c>
      <c r="G28" s="8">
        <v>3</v>
      </c>
      <c r="H28" s="14">
        <f t="shared" si="6"/>
        <v>0.94832876107450814</v>
      </c>
      <c r="I28" s="14" t="str">
        <f t="shared" ca="1" si="1"/>
        <v>Iris-virginica</v>
      </c>
      <c r="J28">
        <f t="shared" ca="1" si="2"/>
        <v>0</v>
      </c>
    </row>
    <row r="29" spans="1:14">
      <c r="A29" s="8" t="s">
        <v>7</v>
      </c>
      <c r="B29" s="8">
        <v>7.4</v>
      </c>
      <c r="C29" s="8">
        <v>2.8</v>
      </c>
      <c r="D29" s="8">
        <v>6.1</v>
      </c>
      <c r="E29" s="8">
        <v>1.9</v>
      </c>
      <c r="F29" s="8">
        <v>2</v>
      </c>
      <c r="G29" s="8">
        <v>3</v>
      </c>
      <c r="H29" s="14">
        <f t="shared" si="6"/>
        <v>1.0363644044586144</v>
      </c>
      <c r="I29" s="14" t="str">
        <f t="shared" ca="1" si="1"/>
        <v>Iris-virginica</v>
      </c>
      <c r="J29">
        <f t="shared" ca="1" si="2"/>
        <v>0</v>
      </c>
    </row>
    <row r="30" spans="1:14">
      <c r="A30" s="8" t="s">
        <v>7</v>
      </c>
      <c r="B30" s="8">
        <v>6.1</v>
      </c>
      <c r="C30" s="8">
        <v>2.6</v>
      </c>
      <c r="D30" s="8">
        <v>5.6</v>
      </c>
      <c r="E30" s="8">
        <v>1.4</v>
      </c>
      <c r="F30" s="8">
        <v>2</v>
      </c>
      <c r="G30" s="8">
        <v>3</v>
      </c>
      <c r="H30" s="14">
        <f t="shared" si="6"/>
        <v>0.94478094211563424</v>
      </c>
      <c r="I30" s="14" t="str">
        <f t="shared" ca="1" si="1"/>
        <v>Iris-virginica</v>
      </c>
      <c r="J30">
        <f t="shared" ca="1" si="2"/>
        <v>0</v>
      </c>
    </row>
    <row r="31" spans="1:14">
      <c r="A31" s="8" t="s">
        <v>7</v>
      </c>
      <c r="B31" s="8">
        <v>6.9</v>
      </c>
      <c r="C31" s="8">
        <v>3.1</v>
      </c>
      <c r="D31" s="8">
        <v>5.4</v>
      </c>
      <c r="E31" s="8">
        <v>2.1</v>
      </c>
      <c r="F31" s="8">
        <v>2</v>
      </c>
      <c r="G31" s="8">
        <v>3</v>
      </c>
      <c r="H31" s="14">
        <f t="shared" si="6"/>
        <v>0.94294153280973747</v>
      </c>
      <c r="I31" s="14" t="str">
        <f t="shared" ca="1" si="1"/>
        <v>Iris-virginica</v>
      </c>
      <c r="J31">
        <f t="shared" ca="1" si="2"/>
        <v>0</v>
      </c>
    </row>
    <row r="32" spans="1:14">
      <c r="A32" s="8"/>
      <c r="B32" s="8"/>
      <c r="C32" s="8"/>
      <c r="D32" s="8"/>
      <c r="E32" s="8"/>
      <c r="F32" s="8"/>
      <c r="G32" s="8"/>
      <c r="H32" s="14"/>
      <c r="I32" s="14"/>
    </row>
    <row r="33" spans="1:10">
      <c r="A33" s="8"/>
      <c r="B33" s="8"/>
      <c r="C33" s="8"/>
      <c r="D33" s="8"/>
      <c r="E33" s="8"/>
      <c r="F33" s="8"/>
      <c r="G33" s="8"/>
      <c r="H33" s="14"/>
      <c r="I33" s="14"/>
    </row>
    <row r="34" spans="1:10">
      <c r="A34" s="8"/>
      <c r="B34" s="8"/>
      <c r="C34" s="8"/>
      <c r="D34" s="8"/>
      <c r="E34" s="8"/>
      <c r="F34" s="8"/>
      <c r="G34" s="8"/>
      <c r="H34" s="14"/>
      <c r="I34" s="14"/>
    </row>
    <row r="35" spans="1:10">
      <c r="A35" s="8"/>
      <c r="B35" s="8"/>
      <c r="C35" s="8"/>
      <c r="D35" s="8"/>
      <c r="E35" s="8"/>
      <c r="F35" s="8"/>
      <c r="G35" s="8"/>
      <c r="H35" s="14"/>
      <c r="I35" s="14"/>
    </row>
    <row r="36" spans="1:10">
      <c r="A36" s="8"/>
      <c r="B36" s="8"/>
      <c r="C36" s="8"/>
      <c r="D36" s="8"/>
      <c r="E36" s="8"/>
      <c r="F36" s="8"/>
      <c r="G36" s="8"/>
      <c r="H36" s="14"/>
      <c r="I36" s="14"/>
    </row>
    <row r="37" spans="1:10">
      <c r="A37" s="8"/>
      <c r="B37" s="8"/>
      <c r="C37" s="8"/>
      <c r="D37" s="8"/>
      <c r="E37" s="8"/>
      <c r="F37" s="8"/>
      <c r="G37" s="8"/>
      <c r="H37" s="14"/>
      <c r="I37" s="14"/>
    </row>
    <row r="38" spans="1:10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>
      <c r="A46" t="s">
        <v>5</v>
      </c>
      <c r="B46">
        <v>4.8</v>
      </c>
      <c r="C46">
        <v>3.4</v>
      </c>
      <c r="D46">
        <v>1.6</v>
      </c>
      <c r="E46">
        <v>0.2</v>
      </c>
      <c r="F46">
        <f t="shared" ref="F46:F77" si="7">IF(A46=M$1,L$1,IF(A46=$M$2,L$2,L$3))</f>
        <v>0</v>
      </c>
      <c r="G46">
        <v>4</v>
      </c>
      <c r="H46">
        <f t="shared" ref="H46:H79" si="8">MMULT(B46:E46,N$6:N$9)+N$5</f>
        <v>-0.14614513133069185</v>
      </c>
      <c r="I46">
        <f t="shared" ref="I46:I79" ca="1" si="9">IF(F46=L$1,(H46-L$12)^2,IF(F46=L$2,(H46-L$13)^2, (H46-L$14)^2))</f>
        <v>7.5751425629260773E-4</v>
      </c>
    </row>
    <row r="47" spans="1:10">
      <c r="A47" t="s">
        <v>5</v>
      </c>
      <c r="B47">
        <v>5</v>
      </c>
      <c r="C47">
        <v>3</v>
      </c>
      <c r="D47">
        <v>1.6</v>
      </c>
      <c r="E47">
        <v>0.2</v>
      </c>
      <c r="F47">
        <f t="shared" si="7"/>
        <v>0</v>
      </c>
      <c r="G47">
        <v>4</v>
      </c>
      <c r="H47">
        <f t="shared" si="8"/>
        <v>-0.10204847146236018</v>
      </c>
      <c r="I47">
        <f t="shared" ca="1" si="9"/>
        <v>5.1293723678474254E-3</v>
      </c>
    </row>
    <row r="48" spans="1:10">
      <c r="A48" t="s">
        <v>5</v>
      </c>
      <c r="B48">
        <v>5.5</v>
      </c>
      <c r="C48">
        <v>4.2</v>
      </c>
      <c r="D48">
        <v>1.4</v>
      </c>
      <c r="E48">
        <v>0.2</v>
      </c>
      <c r="F48">
        <f t="shared" si="7"/>
        <v>0</v>
      </c>
      <c r="G48">
        <v>4</v>
      </c>
      <c r="H48">
        <f t="shared" si="8"/>
        <v>-0.35650579160544982</v>
      </c>
      <c r="I48">
        <f t="shared" ca="1" si="9"/>
        <v>3.3429618469456752E-2</v>
      </c>
    </row>
    <row r="49" spans="1:9">
      <c r="A49" t="s">
        <v>5</v>
      </c>
      <c r="B49">
        <v>5.0999999999999996</v>
      </c>
      <c r="C49">
        <v>3.4</v>
      </c>
      <c r="D49">
        <v>1.5</v>
      </c>
      <c r="E49">
        <v>0.2</v>
      </c>
      <c r="F49">
        <f t="shared" si="7"/>
        <v>0</v>
      </c>
      <c r="G49">
        <v>4</v>
      </c>
      <c r="H49">
        <f t="shared" si="8"/>
        <v>-0.18828895779585952</v>
      </c>
      <c r="I49">
        <f t="shared" ca="1" si="9"/>
        <v>2.1376924261568776E-4</v>
      </c>
    </row>
    <row r="50" spans="1:9">
      <c r="A50" t="s">
        <v>5</v>
      </c>
      <c r="B50">
        <v>5</v>
      </c>
      <c r="C50">
        <v>3.5</v>
      </c>
      <c r="D50">
        <v>1.6</v>
      </c>
      <c r="E50">
        <v>0.6</v>
      </c>
      <c r="F50">
        <f t="shared" si="7"/>
        <v>0</v>
      </c>
      <c r="G50">
        <v>4</v>
      </c>
      <c r="H50">
        <f t="shared" si="8"/>
        <v>-7.8017261640605129E-2</v>
      </c>
      <c r="I50">
        <f t="shared" ca="1" si="9"/>
        <v>9.1490844494199423E-3</v>
      </c>
    </row>
    <row r="51" spans="1:9">
      <c r="A51" t="s">
        <v>5</v>
      </c>
      <c r="B51">
        <v>5.3</v>
      </c>
      <c r="C51">
        <v>3.7</v>
      </c>
      <c r="D51">
        <v>1.5</v>
      </c>
      <c r="E51">
        <v>0.2</v>
      </c>
      <c r="F51">
        <f t="shared" si="7"/>
        <v>0</v>
      </c>
      <c r="G51">
        <v>4</v>
      </c>
      <c r="H51">
        <f t="shared" si="8"/>
        <v>-0.24787723402253981</v>
      </c>
      <c r="I51">
        <f t="shared" ca="1" si="9"/>
        <v>5.5069943538784112E-3</v>
      </c>
    </row>
    <row r="52" spans="1:9">
      <c r="A52" t="s">
        <v>6</v>
      </c>
      <c r="B52">
        <v>6.6</v>
      </c>
      <c r="C52">
        <v>2.9</v>
      </c>
      <c r="D52">
        <v>4.5999999999999996</v>
      </c>
      <c r="E52">
        <v>1.3</v>
      </c>
      <c r="F52">
        <f t="shared" si="7"/>
        <v>1</v>
      </c>
      <c r="G52">
        <v>4</v>
      </c>
      <c r="H52">
        <f t="shared" si="8"/>
        <v>0.64378174470391569</v>
      </c>
      <c r="I52">
        <f t="shared" ca="1" si="9"/>
        <v>2.0508969818798547E-7</v>
      </c>
    </row>
    <row r="53" spans="1:9">
      <c r="A53" t="s">
        <v>6</v>
      </c>
      <c r="B53">
        <v>5.9</v>
      </c>
      <c r="C53">
        <v>3.2</v>
      </c>
      <c r="D53">
        <v>4.8</v>
      </c>
      <c r="E53">
        <v>1.8</v>
      </c>
      <c r="F53">
        <f t="shared" si="7"/>
        <v>1</v>
      </c>
      <c r="G53">
        <v>4</v>
      </c>
      <c r="H53">
        <f t="shared" si="8"/>
        <v>0.81382378204853778</v>
      </c>
      <c r="I53">
        <f t="shared" ca="1" si="9"/>
        <v>2.9068512851161292E-2</v>
      </c>
    </row>
    <row r="54" spans="1:9">
      <c r="A54" t="s">
        <v>6</v>
      </c>
      <c r="B54">
        <v>6.1</v>
      </c>
      <c r="C54">
        <v>2.8</v>
      </c>
      <c r="D54">
        <v>4</v>
      </c>
      <c r="E54">
        <v>1.3</v>
      </c>
      <c r="F54">
        <f t="shared" si="7"/>
        <v>1</v>
      </c>
      <c r="G54">
        <v>4</v>
      </c>
      <c r="H54">
        <f t="shared" si="8"/>
        <v>0.57997748263646165</v>
      </c>
      <c r="I54">
        <f t="shared" ca="1" si="9"/>
        <v>4.0133990921330971E-3</v>
      </c>
    </row>
    <row r="55" spans="1:9">
      <c r="A55" t="s">
        <v>6</v>
      </c>
      <c r="B55">
        <v>6.7</v>
      </c>
      <c r="C55">
        <v>3.1</v>
      </c>
      <c r="D55">
        <v>4.7</v>
      </c>
      <c r="E55">
        <v>1.5</v>
      </c>
      <c r="F55">
        <f t="shared" si="7"/>
        <v>1</v>
      </c>
      <c r="G55">
        <v>4</v>
      </c>
      <c r="H55">
        <f t="shared" si="8"/>
        <v>0.67504349285768284</v>
      </c>
      <c r="I55">
        <f t="shared" ca="1" si="9"/>
        <v>1.0058168968826062E-3</v>
      </c>
    </row>
    <row r="56" spans="1:9">
      <c r="A56" t="s">
        <v>6</v>
      </c>
      <c r="B56">
        <v>5.5</v>
      </c>
      <c r="C56">
        <v>2.5</v>
      </c>
      <c r="D56">
        <v>4</v>
      </c>
      <c r="E56">
        <v>1.3</v>
      </c>
      <c r="F56">
        <f t="shared" si="7"/>
        <v>1</v>
      </c>
      <c r="G56">
        <v>4</v>
      </c>
      <c r="H56">
        <f t="shared" si="8"/>
        <v>0.66986950894934927</v>
      </c>
      <c r="I56">
        <f t="shared" ca="1" si="9"/>
        <v>7.0440517597285918E-4</v>
      </c>
    </row>
    <row r="57" spans="1:9">
      <c r="A57" t="s">
        <v>6</v>
      </c>
      <c r="B57">
        <v>5.8</v>
      </c>
      <c r="C57">
        <v>2.6</v>
      </c>
      <c r="D57">
        <v>4</v>
      </c>
      <c r="E57">
        <v>1.2</v>
      </c>
      <c r="F57">
        <f t="shared" si="7"/>
        <v>1</v>
      </c>
      <c r="G57">
        <v>4</v>
      </c>
      <c r="H57">
        <f t="shared" si="8"/>
        <v>0.60780659304157247</v>
      </c>
      <c r="I57">
        <f t="shared" ca="1" si="9"/>
        <v>1.2618326151927872E-3</v>
      </c>
    </row>
    <row r="58" spans="1:9">
      <c r="A58" t="s">
        <v>6</v>
      </c>
      <c r="B58">
        <v>5</v>
      </c>
      <c r="C58">
        <v>2.2999999999999998</v>
      </c>
      <c r="D58">
        <v>3.3</v>
      </c>
      <c r="E58">
        <v>1</v>
      </c>
      <c r="F58">
        <f t="shared" si="7"/>
        <v>1</v>
      </c>
      <c r="G58">
        <v>4</v>
      </c>
      <c r="H58">
        <f t="shared" si="8"/>
        <v>0.52789245786345496</v>
      </c>
      <c r="I58">
        <f t="shared" ca="1" si="9"/>
        <v>1.3325566725182541E-2</v>
      </c>
    </row>
    <row r="59" spans="1:9">
      <c r="A59" t="s">
        <v>6</v>
      </c>
      <c r="B59">
        <v>5.7</v>
      </c>
      <c r="C59">
        <v>2.9</v>
      </c>
      <c r="D59">
        <v>4.2</v>
      </c>
      <c r="E59">
        <v>1.3</v>
      </c>
      <c r="F59">
        <f t="shared" si="7"/>
        <v>1</v>
      </c>
      <c r="G59">
        <v>4</v>
      </c>
      <c r="H59">
        <f t="shared" si="8"/>
        <v>0.63430112679583439</v>
      </c>
      <c r="I59">
        <f t="shared" ca="1" si="9"/>
        <v>8.1500262965418391E-5</v>
      </c>
    </row>
    <row r="60" spans="1:9">
      <c r="A60" t="s">
        <v>7</v>
      </c>
      <c r="B60">
        <v>6.4</v>
      </c>
      <c r="C60">
        <v>2.7</v>
      </c>
      <c r="D60">
        <v>5.3</v>
      </c>
      <c r="E60">
        <v>1.9</v>
      </c>
      <c r="F60">
        <f t="shared" si="7"/>
        <v>2</v>
      </c>
      <c r="G60">
        <v>4</v>
      </c>
      <c r="H60">
        <f t="shared" si="8"/>
        <v>0.97160780219789522</v>
      </c>
      <c r="I60">
        <f t="shared" ca="1" si="9"/>
        <v>8.8429138964802646E-4</v>
      </c>
    </row>
    <row r="61" spans="1:9">
      <c r="A61" t="s">
        <v>7</v>
      </c>
      <c r="B61">
        <v>5.8</v>
      </c>
      <c r="C61">
        <v>2.8</v>
      </c>
      <c r="D61">
        <v>5.0999999999999996</v>
      </c>
      <c r="E61">
        <v>2.4</v>
      </c>
      <c r="F61">
        <f t="shared" si="7"/>
        <v>2</v>
      </c>
      <c r="G61">
        <v>4</v>
      </c>
      <c r="H61">
        <f t="shared" si="8"/>
        <v>1.0860341138746352</v>
      </c>
      <c r="I61">
        <f t="shared" ca="1" si="9"/>
        <v>7.1722731880040809E-3</v>
      </c>
    </row>
    <row r="62" spans="1:9">
      <c r="A62" t="s">
        <v>7</v>
      </c>
      <c r="B62">
        <v>7.7</v>
      </c>
      <c r="C62">
        <v>3.8</v>
      </c>
      <c r="D62">
        <v>6.7</v>
      </c>
      <c r="E62">
        <v>2.2000000000000002</v>
      </c>
      <c r="F62">
        <f t="shared" si="7"/>
        <v>2</v>
      </c>
      <c r="G62">
        <v>4</v>
      </c>
      <c r="H62">
        <f t="shared" si="8"/>
        <v>1.0555802468642299</v>
      </c>
      <c r="I62">
        <f t="shared" ca="1" si="9"/>
        <v>2.9414794080586705E-3</v>
      </c>
    </row>
    <row r="63" spans="1:9">
      <c r="A63" t="s">
        <v>7</v>
      </c>
      <c r="B63">
        <v>7.7</v>
      </c>
      <c r="C63">
        <v>2.6</v>
      </c>
      <c r="D63">
        <v>6.9</v>
      </c>
      <c r="E63">
        <v>2.2999999999999998</v>
      </c>
      <c r="F63">
        <f t="shared" si="7"/>
        <v>2</v>
      </c>
      <c r="G63">
        <v>4</v>
      </c>
      <c r="H63">
        <f t="shared" si="8"/>
        <v>1.2966808490148221</v>
      </c>
      <c r="I63">
        <f t="shared" ca="1" si="9"/>
        <v>8.7223358494873005E-2</v>
      </c>
    </row>
    <row r="64" spans="1:9">
      <c r="A64" t="s">
        <v>7</v>
      </c>
      <c r="B64">
        <v>5.6</v>
      </c>
      <c r="C64">
        <v>2.8</v>
      </c>
      <c r="D64">
        <v>4.9000000000000004</v>
      </c>
      <c r="E64">
        <v>2</v>
      </c>
      <c r="F64">
        <f t="shared" si="7"/>
        <v>2</v>
      </c>
      <c r="G64">
        <v>4</v>
      </c>
      <c r="H64">
        <f t="shared" si="8"/>
        <v>0.9642620826556656</v>
      </c>
      <c r="I64">
        <f t="shared" ca="1" si="9"/>
        <v>1.3751308578462238E-3</v>
      </c>
    </row>
    <row r="65" spans="1:9">
      <c r="A65" t="s">
        <v>7</v>
      </c>
      <c r="B65">
        <v>7.7</v>
      </c>
      <c r="C65">
        <v>2.8</v>
      </c>
      <c r="D65">
        <v>6.7</v>
      </c>
      <c r="E65">
        <v>2</v>
      </c>
      <c r="F65">
        <f t="shared" si="7"/>
        <v>2</v>
      </c>
      <c r="G65">
        <v>4</v>
      </c>
      <c r="H65">
        <f t="shared" si="8"/>
        <v>1.1546556449122933</v>
      </c>
      <c r="I65">
        <f t="shared" ca="1" si="9"/>
        <v>2.350420304512672E-2</v>
      </c>
    </row>
    <row r="66" spans="1:9">
      <c r="A66" t="s">
        <v>7</v>
      </c>
      <c r="B66">
        <v>6.1</v>
      </c>
      <c r="C66">
        <v>3</v>
      </c>
      <c r="D66">
        <v>4.9000000000000004</v>
      </c>
      <c r="E66">
        <v>1.8</v>
      </c>
      <c r="F66">
        <f t="shared" si="7"/>
        <v>2</v>
      </c>
      <c r="G66">
        <v>4</v>
      </c>
      <c r="H66">
        <f t="shared" si="8"/>
        <v>0.84771218836166407</v>
      </c>
      <c r="I66">
        <f t="shared" ca="1" si="9"/>
        <v>2.3602991506856158E-2</v>
      </c>
    </row>
    <row r="67" spans="1:9">
      <c r="A67" t="s">
        <v>7</v>
      </c>
      <c r="B67">
        <v>7.2</v>
      </c>
      <c r="C67">
        <v>3</v>
      </c>
      <c r="D67">
        <v>5.8</v>
      </c>
      <c r="E67">
        <v>1.6</v>
      </c>
      <c r="F67">
        <f t="shared" si="7"/>
        <v>2</v>
      </c>
      <c r="G67">
        <v>4</v>
      </c>
      <c r="H67">
        <f t="shared" si="8"/>
        <v>0.89007506149867721</v>
      </c>
      <c r="I67">
        <f t="shared" ca="1" si="9"/>
        <v>1.2380963504475788E-2</v>
      </c>
    </row>
    <row r="68" spans="1:9">
      <c r="A68" t="s">
        <v>7</v>
      </c>
      <c r="B68">
        <v>7.7</v>
      </c>
      <c r="C68">
        <v>3</v>
      </c>
      <c r="D68">
        <v>6.1</v>
      </c>
      <c r="E68">
        <v>2.2999999999999998</v>
      </c>
      <c r="F68">
        <f t="shared" si="7"/>
        <v>2</v>
      </c>
      <c r="G68">
        <v>4</v>
      </c>
      <c r="H68">
        <f t="shared" si="8"/>
        <v>1.0821042028992902</v>
      </c>
      <c r="I68">
        <f t="shared" ca="1" si="9"/>
        <v>6.5220747708434291E-3</v>
      </c>
    </row>
    <row r="69" spans="1:9">
      <c r="A69" t="s">
        <v>7</v>
      </c>
      <c r="B69">
        <v>6.3</v>
      </c>
      <c r="C69">
        <v>3.4</v>
      </c>
      <c r="D69">
        <v>5.6</v>
      </c>
      <c r="E69">
        <v>2.4</v>
      </c>
      <c r="F69">
        <f t="shared" si="7"/>
        <v>2</v>
      </c>
      <c r="G69">
        <v>4</v>
      </c>
      <c r="H69">
        <f t="shared" si="8"/>
        <v>1.056361693402283</v>
      </c>
      <c r="I69">
        <f t="shared" ca="1" si="9"/>
        <v>3.0268542093435931E-3</v>
      </c>
    </row>
    <row r="70" spans="1:9">
      <c r="A70" t="s">
        <v>7</v>
      </c>
      <c r="B70">
        <v>6.9</v>
      </c>
      <c r="C70">
        <v>3.1</v>
      </c>
      <c r="D70">
        <v>5.0999999999999996</v>
      </c>
      <c r="E70">
        <v>2.2999999999999998</v>
      </c>
      <c r="F70">
        <f t="shared" si="7"/>
        <v>2</v>
      </c>
      <c r="G70">
        <v>4</v>
      </c>
      <c r="H70">
        <f t="shared" si="8"/>
        <v>0.93373943033872564</v>
      </c>
      <c r="I70">
        <f t="shared" ca="1" si="9"/>
        <v>4.5704913527313375E-3</v>
      </c>
    </row>
    <row r="71" spans="1:9">
      <c r="A71" t="s">
        <v>7</v>
      </c>
      <c r="B71">
        <v>6.7</v>
      </c>
      <c r="C71">
        <v>3.3</v>
      </c>
      <c r="D71">
        <v>5.7</v>
      </c>
      <c r="E71">
        <v>2.5</v>
      </c>
      <c r="F71">
        <f t="shared" si="7"/>
        <v>2</v>
      </c>
      <c r="G71">
        <v>4</v>
      </c>
      <c r="H71">
        <f t="shared" si="8"/>
        <v>1.0848090605597087</v>
      </c>
      <c r="I71">
        <f t="shared" ca="1" si="9"/>
        <v>6.9662761910939701E-3</v>
      </c>
    </row>
    <row r="72" spans="1:9">
      <c r="A72" t="s">
        <v>7</v>
      </c>
      <c r="B72">
        <v>6.7</v>
      </c>
      <c r="C72">
        <v>3</v>
      </c>
      <c r="D72">
        <v>5.2</v>
      </c>
      <c r="E72">
        <v>2.2999999999999998</v>
      </c>
      <c r="F72">
        <f t="shared" si="7"/>
        <v>2</v>
      </c>
      <c r="G72">
        <v>4</v>
      </c>
      <c r="H72">
        <f t="shared" si="8"/>
        <v>0.98311945301020043</v>
      </c>
      <c r="I72">
        <f t="shared" ca="1" si="9"/>
        <v>3.3216471401491222E-4</v>
      </c>
    </row>
    <row r="73" spans="1:9">
      <c r="A73" t="s">
        <v>7</v>
      </c>
      <c r="B73">
        <v>6.2</v>
      </c>
      <c r="C73">
        <v>3.4</v>
      </c>
      <c r="D73">
        <v>5.4</v>
      </c>
      <c r="E73">
        <v>2.2999999999999998</v>
      </c>
      <c r="F73">
        <f t="shared" si="7"/>
        <v>2</v>
      </c>
      <c r="G73">
        <v>4</v>
      </c>
      <c r="H73">
        <f t="shared" si="8"/>
        <v>1.0005826335075485</v>
      </c>
      <c r="I73">
        <f t="shared" ca="1" si="9"/>
        <v>5.8095802981264207E-7</v>
      </c>
    </row>
    <row r="74" spans="1:9">
      <c r="A74" t="s">
        <v>7</v>
      </c>
      <c r="B74">
        <v>5.9</v>
      </c>
      <c r="C74">
        <v>3</v>
      </c>
      <c r="D74">
        <v>5.0999999999999996</v>
      </c>
      <c r="E74">
        <v>1.8</v>
      </c>
      <c r="F74">
        <f t="shared" si="7"/>
        <v>2</v>
      </c>
      <c r="G74">
        <v>4</v>
      </c>
      <c r="H74">
        <f t="shared" si="8"/>
        <v>0.90169609120579175</v>
      </c>
      <c r="I74">
        <f t="shared" ca="1" si="9"/>
        <v>9.9298730437778135E-3</v>
      </c>
    </row>
    <row r="75" spans="1:9">
      <c r="A75" t="s">
        <v>5</v>
      </c>
      <c r="B75">
        <v>4.7</v>
      </c>
      <c r="C75">
        <v>3.2</v>
      </c>
      <c r="D75">
        <v>1.3</v>
      </c>
      <c r="E75">
        <v>0.2</v>
      </c>
      <c r="F75">
        <f t="shared" si="7"/>
        <v>0</v>
      </c>
      <c r="G75">
        <v>5</v>
      </c>
      <c r="H75">
        <f t="shared" si="8"/>
        <v>-0.16719296805495865</v>
      </c>
      <c r="I75">
        <f t="shared" ca="1" si="9"/>
        <v>4.1927440025941303E-5</v>
      </c>
    </row>
    <row r="76" spans="1:9">
      <c r="A76" t="s">
        <v>5</v>
      </c>
      <c r="B76">
        <v>5</v>
      </c>
      <c r="C76">
        <v>3.6</v>
      </c>
      <c r="D76">
        <v>1.4</v>
      </c>
      <c r="E76">
        <v>0.2</v>
      </c>
      <c r="F76">
        <f t="shared" si="7"/>
        <v>0</v>
      </c>
      <c r="G76">
        <v>5</v>
      </c>
      <c r="H76">
        <f t="shared" si="8"/>
        <v>-0.22975330163053742</v>
      </c>
      <c r="I76">
        <f t="shared" ca="1" si="9"/>
        <v>3.1455489210319796E-3</v>
      </c>
    </row>
    <row r="77" spans="1:9">
      <c r="A77" t="s">
        <v>5</v>
      </c>
      <c r="B77">
        <v>4.8</v>
      </c>
      <c r="C77">
        <v>3</v>
      </c>
      <c r="D77">
        <v>1.4</v>
      </c>
      <c r="E77">
        <v>0.1</v>
      </c>
      <c r="F77">
        <f t="shared" si="7"/>
        <v>0</v>
      </c>
      <c r="G77">
        <v>5</v>
      </c>
      <c r="H77">
        <f t="shared" si="8"/>
        <v>-0.15025159383554298</v>
      </c>
      <c r="I77">
        <f t="shared" ca="1" si="9"/>
        <v>5.4833314544377207E-4</v>
      </c>
    </row>
    <row r="78" spans="1:9">
      <c r="A78" t="s">
        <v>5</v>
      </c>
      <c r="B78">
        <v>5.8</v>
      </c>
      <c r="C78">
        <v>4</v>
      </c>
      <c r="D78">
        <v>1.2</v>
      </c>
      <c r="E78">
        <v>0.2</v>
      </c>
      <c r="F78">
        <f t="shared" ref="F78:F107" si="10">IF(A78=M$1,L$1,IF(A78=$M$2,L$2,L$3))</f>
        <v>0</v>
      </c>
      <c r="G78">
        <v>5</v>
      </c>
      <c r="H78">
        <f t="shared" si="8"/>
        <v>-0.38844136451541178</v>
      </c>
      <c r="I78">
        <f t="shared" ca="1" si="9"/>
        <v>4.6127551624079444E-2</v>
      </c>
    </row>
    <row r="79" spans="1:9">
      <c r="A79" t="s">
        <v>5</v>
      </c>
      <c r="B79">
        <v>5.0999999999999996</v>
      </c>
      <c r="C79">
        <v>3.5</v>
      </c>
      <c r="D79">
        <v>1.4</v>
      </c>
      <c r="E79">
        <v>0.3</v>
      </c>
      <c r="F79">
        <f t="shared" si="10"/>
        <v>0</v>
      </c>
      <c r="G79">
        <v>5</v>
      </c>
      <c r="H79">
        <f t="shared" si="8"/>
        <v>-0.19799413580896807</v>
      </c>
      <c r="I79">
        <f t="shared" ca="1" si="9"/>
        <v>5.9175561875134542E-4</v>
      </c>
    </row>
    <row r="80" spans="1:9">
      <c r="A80" t="s">
        <v>5</v>
      </c>
      <c r="B80">
        <v>4.9000000000000004</v>
      </c>
      <c r="C80">
        <v>3.1</v>
      </c>
      <c r="D80">
        <v>1.5</v>
      </c>
      <c r="E80">
        <v>0.1</v>
      </c>
      <c r="F80">
        <f t="shared" si="10"/>
        <v>0</v>
      </c>
      <c r="G80">
        <v>5</v>
      </c>
      <c r="H80">
        <f t="shared" ref="H80:H129" si="11">MMULT(B80:E80,N$6:N$9)+N$5</f>
        <v>-0.15322365118444159</v>
      </c>
      <c r="I80">
        <f t="shared" ref="I80:I129" ca="1" si="12">IF(F80=L$1,(H80-L$12)^2,IF(F80=L$2,(H80-L$13)^2, (H80-L$14)^2))</f>
        <v>4.1797582306520752E-4</v>
      </c>
    </row>
    <row r="81" spans="1:9">
      <c r="A81" t="s">
        <v>5</v>
      </c>
      <c r="B81">
        <v>5</v>
      </c>
      <c r="C81">
        <v>3.2</v>
      </c>
      <c r="D81">
        <v>1.2</v>
      </c>
      <c r="E81">
        <v>0.2</v>
      </c>
      <c r="F81">
        <f t="shared" si="10"/>
        <v>0</v>
      </c>
      <c r="G81">
        <v>5</v>
      </c>
      <c r="H81">
        <f t="shared" si="11"/>
        <v>-0.20933679452012621</v>
      </c>
      <c r="I81">
        <f t="shared" ca="1" si="12"/>
        <v>1.2722551830983799E-3</v>
      </c>
    </row>
    <row r="82" spans="1:9">
      <c r="A82" t="s">
        <v>5</v>
      </c>
      <c r="B82">
        <v>4.4000000000000004</v>
      </c>
      <c r="C82">
        <v>3</v>
      </c>
      <c r="D82">
        <v>1.3</v>
      </c>
      <c r="E82">
        <v>0.2</v>
      </c>
      <c r="F82">
        <f t="shared" si="10"/>
        <v>0</v>
      </c>
      <c r="G82">
        <v>5</v>
      </c>
      <c r="H82">
        <f t="shared" si="11"/>
        <v>-0.11484088803458525</v>
      </c>
      <c r="I82">
        <f t="shared" ca="1" si="12"/>
        <v>3.4606418335532082E-3</v>
      </c>
    </row>
    <row r="83" spans="1:9">
      <c r="A83" t="s">
        <v>5</v>
      </c>
      <c r="B83">
        <v>5.0999999999999996</v>
      </c>
      <c r="C83">
        <v>3.8</v>
      </c>
      <c r="D83">
        <v>1.9</v>
      </c>
      <c r="E83">
        <v>0.4</v>
      </c>
      <c r="F83">
        <f t="shared" si="10"/>
        <v>0</v>
      </c>
      <c r="G83">
        <v>5</v>
      </c>
      <c r="H83">
        <f t="shared" si="11"/>
        <v>-0.12082749787472197</v>
      </c>
      <c r="I83">
        <f t="shared" ca="1" si="12"/>
        <v>2.7921301005925515E-3</v>
      </c>
    </row>
    <row r="84" spans="1:9">
      <c r="A84" t="s">
        <v>5</v>
      </c>
      <c r="B84">
        <v>4.5999999999999996</v>
      </c>
      <c r="C84">
        <v>3.2</v>
      </c>
      <c r="D84">
        <v>1.4</v>
      </c>
      <c r="E84">
        <v>0.2</v>
      </c>
      <c r="F84">
        <f t="shared" si="10"/>
        <v>0</v>
      </c>
      <c r="G84">
        <v>5</v>
      </c>
      <c r="H84">
        <f t="shared" si="11"/>
        <v>-0.14020101663289464</v>
      </c>
      <c r="I84">
        <f t="shared" ca="1" si="12"/>
        <v>1.1200462186226677E-3</v>
      </c>
    </row>
    <row r="85" spans="1:9">
      <c r="A85" t="s">
        <v>6</v>
      </c>
      <c r="B85">
        <v>4.9000000000000004</v>
      </c>
      <c r="C85">
        <v>2.4</v>
      </c>
      <c r="D85">
        <v>3.3</v>
      </c>
      <c r="E85">
        <v>1</v>
      </c>
      <c r="F85">
        <f t="shared" si="10"/>
        <v>1</v>
      </c>
      <c r="G85">
        <v>5</v>
      </c>
      <c r="H85">
        <f t="shared" si="11"/>
        <v>0.52065626165714796</v>
      </c>
      <c r="I85">
        <f t="shared" ca="1" si="12"/>
        <v>1.5048570408526344E-2</v>
      </c>
    </row>
    <row r="86" spans="1:9">
      <c r="A86" t="s">
        <v>6</v>
      </c>
      <c r="B86">
        <v>6</v>
      </c>
      <c r="C86">
        <v>2.2000000000000002</v>
      </c>
      <c r="D86">
        <v>4</v>
      </c>
      <c r="E86">
        <v>1</v>
      </c>
      <c r="F86">
        <f t="shared" si="10"/>
        <v>1</v>
      </c>
      <c r="G86">
        <v>5</v>
      </c>
      <c r="H86">
        <f t="shared" si="11"/>
        <v>0.60285731367937945</v>
      </c>
      <c r="I86">
        <f t="shared" ca="1" si="12"/>
        <v>1.6379473892728532E-3</v>
      </c>
    </row>
    <row r="87" spans="1:9">
      <c r="A87" t="s">
        <v>6</v>
      </c>
      <c r="B87">
        <v>6.1</v>
      </c>
      <c r="C87">
        <v>2.9</v>
      </c>
      <c r="D87">
        <v>4.7</v>
      </c>
      <c r="E87">
        <v>1.4</v>
      </c>
      <c r="F87">
        <f t="shared" si="10"/>
        <v>1</v>
      </c>
      <c r="G87">
        <v>5</v>
      </c>
      <c r="H87">
        <f t="shared" si="11"/>
        <v>0.7256004158274495</v>
      </c>
      <c r="I87">
        <f t="shared" ca="1" si="12"/>
        <v>6.7686061993075738E-3</v>
      </c>
    </row>
    <row r="88" spans="1:9">
      <c r="A88" t="s">
        <v>6</v>
      </c>
      <c r="B88">
        <v>6.7</v>
      </c>
      <c r="C88">
        <v>3.1</v>
      </c>
      <c r="D88">
        <v>4.4000000000000004</v>
      </c>
      <c r="E88">
        <v>1.4</v>
      </c>
      <c r="F88">
        <f t="shared" si="10"/>
        <v>1</v>
      </c>
      <c r="G88">
        <v>5</v>
      </c>
      <c r="H88">
        <f t="shared" si="11"/>
        <v>0.5922724815408843</v>
      </c>
      <c r="I88">
        <f t="shared" ca="1" si="12"/>
        <v>2.6067554562921799E-3</v>
      </c>
    </row>
    <row r="89" spans="1:9">
      <c r="A89" t="s">
        <v>6</v>
      </c>
      <c r="B89">
        <v>5.6</v>
      </c>
      <c r="C89">
        <v>3</v>
      </c>
      <c r="D89">
        <v>4.5</v>
      </c>
      <c r="E89">
        <v>1.5</v>
      </c>
      <c r="F89">
        <f t="shared" si="10"/>
        <v>1</v>
      </c>
      <c r="G89">
        <v>5</v>
      </c>
      <c r="H89">
        <f t="shared" si="11"/>
        <v>0.73435891152158816</v>
      </c>
      <c r="I89">
        <f t="shared" ca="1" si="12"/>
        <v>8.2864672937343533E-3</v>
      </c>
    </row>
    <row r="90" spans="1:9">
      <c r="A90" t="s">
        <v>6</v>
      </c>
      <c r="B90">
        <v>5.8</v>
      </c>
      <c r="C90">
        <v>2.7</v>
      </c>
      <c r="D90">
        <v>4.0999999999999996</v>
      </c>
      <c r="E90">
        <v>1</v>
      </c>
      <c r="F90">
        <f t="shared" si="10"/>
        <v>1</v>
      </c>
      <c r="G90">
        <v>5</v>
      </c>
      <c r="H90">
        <f t="shared" si="11"/>
        <v>0.56336453398370101</v>
      </c>
      <c r="I90">
        <f t="shared" ca="1" si="12"/>
        <v>6.3942960585131629E-3</v>
      </c>
    </row>
    <row r="91" spans="1:9">
      <c r="A91" t="s">
        <v>6</v>
      </c>
      <c r="B91">
        <v>6.2</v>
      </c>
      <c r="C91">
        <v>2.2000000000000002</v>
      </c>
      <c r="D91">
        <v>4.5</v>
      </c>
      <c r="E91">
        <v>1.5</v>
      </c>
      <c r="F91">
        <f t="shared" si="10"/>
        <v>1</v>
      </c>
      <c r="G91">
        <v>5</v>
      </c>
      <c r="H91">
        <f t="shared" si="11"/>
        <v>0.80740035621514761</v>
      </c>
      <c r="I91">
        <f t="shared" ca="1" si="12"/>
        <v>2.6919450487825389E-2</v>
      </c>
    </row>
    <row r="92" spans="1:9">
      <c r="A92" t="s">
        <v>6</v>
      </c>
      <c r="B92">
        <v>5.6</v>
      </c>
      <c r="C92">
        <v>2.5</v>
      </c>
      <c r="D92">
        <v>3.9</v>
      </c>
      <c r="E92">
        <v>1.1000000000000001</v>
      </c>
      <c r="F92">
        <f t="shared" si="10"/>
        <v>1</v>
      </c>
      <c r="G92">
        <v>5</v>
      </c>
      <c r="H92">
        <f t="shared" si="11"/>
        <v>0.59383161829676079</v>
      </c>
      <c r="I92">
        <f t="shared" ca="1" si="12"/>
        <v>2.4499785600123045E-3</v>
      </c>
    </row>
    <row r="93" spans="1:9">
      <c r="A93" t="s">
        <v>6</v>
      </c>
      <c r="B93">
        <v>6.3</v>
      </c>
      <c r="C93">
        <v>2.5</v>
      </c>
      <c r="D93">
        <v>4.9000000000000004</v>
      </c>
      <c r="E93">
        <v>1.5</v>
      </c>
      <c r="F93">
        <f t="shared" si="10"/>
        <v>1</v>
      </c>
      <c r="G93">
        <v>5</v>
      </c>
      <c r="H93">
        <f t="shared" si="11"/>
        <v>0.83305207311206753</v>
      </c>
      <c r="I93">
        <f t="shared" ca="1" si="12"/>
        <v>3.5994891369597062E-2</v>
      </c>
    </row>
    <row r="94" spans="1:9">
      <c r="A94" t="s">
        <v>6</v>
      </c>
      <c r="B94">
        <v>6.4</v>
      </c>
      <c r="C94">
        <v>2.9</v>
      </c>
      <c r="D94">
        <v>4.3</v>
      </c>
      <c r="E94">
        <v>1.3</v>
      </c>
      <c r="F94">
        <f t="shared" si="10"/>
        <v>1</v>
      </c>
      <c r="G94">
        <v>5</v>
      </c>
      <c r="H94">
        <f t="shared" si="11"/>
        <v>0.60068557804548339</v>
      </c>
      <c r="I94">
        <f t="shared" ca="1" si="12"/>
        <v>1.8184508947880543E-3</v>
      </c>
    </row>
    <row r="95" spans="1:9">
      <c r="A95" t="s">
        <v>6</v>
      </c>
      <c r="B95">
        <v>6.6</v>
      </c>
      <c r="C95">
        <v>3</v>
      </c>
      <c r="D95">
        <v>4.4000000000000004</v>
      </c>
      <c r="E95">
        <v>1.4</v>
      </c>
      <c r="F95">
        <f t="shared" si="10"/>
        <v>1</v>
      </c>
      <c r="G95">
        <v>5</v>
      </c>
      <c r="H95">
        <f t="shared" si="11"/>
        <v>0.61466055279029508</v>
      </c>
      <c r="I95">
        <f t="shared" ca="1" si="12"/>
        <v>8.2187277874924529E-4</v>
      </c>
    </row>
    <row r="96" spans="1:9">
      <c r="A96" t="s">
        <v>6</v>
      </c>
      <c r="B96">
        <v>6</v>
      </c>
      <c r="C96">
        <v>2.9</v>
      </c>
      <c r="D96">
        <v>4.5</v>
      </c>
      <c r="E96">
        <v>1.5</v>
      </c>
      <c r="F96">
        <f t="shared" si="10"/>
        <v>1</v>
      </c>
      <c r="G96">
        <v>5</v>
      </c>
      <c r="H96">
        <f t="shared" si="11"/>
        <v>0.71886729516323955</v>
      </c>
      <c r="I96">
        <f t="shared" ca="1" si="12"/>
        <v>5.706052708832959E-3</v>
      </c>
    </row>
    <row r="97" spans="1:9">
      <c r="A97" t="s">
        <v>6</v>
      </c>
      <c r="B97">
        <v>5.5</v>
      </c>
      <c r="C97">
        <v>2.4</v>
      </c>
      <c r="D97">
        <v>3.8</v>
      </c>
      <c r="E97">
        <v>1.1000000000000001</v>
      </c>
      <c r="F97">
        <f t="shared" si="10"/>
        <v>1</v>
      </c>
      <c r="G97">
        <v>5</v>
      </c>
      <c r="H97">
        <f t="shared" si="11"/>
        <v>0.59680367564565939</v>
      </c>
      <c r="I97">
        <f t="shared" ca="1" si="12"/>
        <v>2.1645943054888908E-3</v>
      </c>
    </row>
    <row r="98" spans="1:9">
      <c r="A98" t="s">
        <v>6</v>
      </c>
      <c r="B98">
        <v>5.5</v>
      </c>
      <c r="C98">
        <v>2.4</v>
      </c>
      <c r="D98">
        <v>3.7</v>
      </c>
      <c r="E98">
        <v>1</v>
      </c>
      <c r="F98">
        <f t="shared" si="10"/>
        <v>1</v>
      </c>
      <c r="G98">
        <v>5</v>
      </c>
      <c r="H98">
        <f t="shared" si="11"/>
        <v>0.55286469212988498</v>
      </c>
      <c r="I98">
        <f t="shared" ca="1" si="12"/>
        <v>8.1837686361574177E-3</v>
      </c>
    </row>
    <row r="99" spans="1:9">
      <c r="A99" t="s">
        <v>6</v>
      </c>
      <c r="B99">
        <v>6.3</v>
      </c>
      <c r="C99">
        <v>2.2999999999999998</v>
      </c>
      <c r="D99">
        <v>4.4000000000000004</v>
      </c>
      <c r="E99">
        <v>1.3</v>
      </c>
      <c r="F99">
        <f t="shared" si="10"/>
        <v>1</v>
      </c>
      <c r="G99">
        <v>5</v>
      </c>
      <c r="H99">
        <f t="shared" si="11"/>
        <v>0.71655033183470029</v>
      </c>
      <c r="I99">
        <f t="shared" ca="1" si="12"/>
        <v>5.3613815355710278E-3</v>
      </c>
    </row>
    <row r="100" spans="1:9">
      <c r="A100" t="s">
        <v>6</v>
      </c>
      <c r="B100">
        <v>5.6</v>
      </c>
      <c r="C100">
        <v>2.7</v>
      </c>
      <c r="D100">
        <v>4.2</v>
      </c>
      <c r="E100">
        <v>1.3</v>
      </c>
      <c r="F100">
        <f t="shared" si="10"/>
        <v>1</v>
      </c>
      <c r="G100">
        <v>5</v>
      </c>
      <c r="H100">
        <f t="shared" si="11"/>
        <v>0.67150133177310389</v>
      </c>
      <c r="I100">
        <f t="shared" ca="1" si="12"/>
        <v>7.9368724159379093E-4</v>
      </c>
    </row>
    <row r="101" spans="1:9">
      <c r="A101" t="s">
        <v>7</v>
      </c>
      <c r="B101">
        <v>7.1</v>
      </c>
      <c r="C101">
        <v>3</v>
      </c>
      <c r="D101">
        <v>5.9</v>
      </c>
      <c r="E101">
        <v>2.1</v>
      </c>
      <c r="F101">
        <f t="shared" si="10"/>
        <v>2</v>
      </c>
      <c r="G101">
        <v>5</v>
      </c>
      <c r="H101">
        <f t="shared" si="11"/>
        <v>1.0396818609970528</v>
      </c>
      <c r="I101">
        <f t="shared" ca="1" si="12"/>
        <v>1.4697272145049829E-3</v>
      </c>
    </row>
    <row r="102" spans="1:9">
      <c r="A102" t="s">
        <v>7</v>
      </c>
      <c r="B102">
        <v>6.5</v>
      </c>
      <c r="C102">
        <v>3</v>
      </c>
      <c r="D102">
        <v>5.8</v>
      </c>
      <c r="E102">
        <v>2.2000000000000002</v>
      </c>
      <c r="F102">
        <f t="shared" si="10"/>
        <v>2</v>
      </c>
      <c r="G102">
        <v>5</v>
      </c>
      <c r="H102">
        <f t="shared" si="11"/>
        <v>1.0902444418411141</v>
      </c>
      <c r="I102">
        <f t="shared" ca="1" si="12"/>
        <v>7.90313929000689E-3</v>
      </c>
    </row>
    <row r="103" spans="1:9">
      <c r="A103" t="s">
        <v>7</v>
      </c>
      <c r="B103">
        <v>6.8</v>
      </c>
      <c r="C103">
        <v>3</v>
      </c>
      <c r="D103">
        <v>5.5</v>
      </c>
      <c r="E103">
        <v>2.1</v>
      </c>
      <c r="F103">
        <f t="shared" si="10"/>
        <v>2</v>
      </c>
      <c r="G103">
        <v>5</v>
      </c>
      <c r="H103">
        <f t="shared" si="11"/>
        <v>0.9847456179596602</v>
      </c>
      <c r="I103">
        <f t="shared" ca="1" si="12"/>
        <v>2.7553415694053004E-4</v>
      </c>
    </row>
    <row r="104" spans="1:9">
      <c r="A104" t="s">
        <v>7</v>
      </c>
      <c r="B104">
        <v>6</v>
      </c>
      <c r="C104">
        <v>2.2000000000000002</v>
      </c>
      <c r="D104">
        <v>5</v>
      </c>
      <c r="E104">
        <v>1.5</v>
      </c>
      <c r="F104">
        <f t="shared" si="10"/>
        <v>2</v>
      </c>
      <c r="G104">
        <v>5</v>
      </c>
      <c r="H104">
        <f t="shared" si="11"/>
        <v>0.91963230076081159</v>
      </c>
      <c r="I104">
        <f t="shared" ca="1" si="12"/>
        <v>6.6769389930871875E-3</v>
      </c>
    </row>
    <row r="105" spans="1:9">
      <c r="A105" t="s">
        <v>7</v>
      </c>
      <c r="B105">
        <v>6.3</v>
      </c>
      <c r="C105">
        <v>2.7</v>
      </c>
      <c r="D105">
        <v>4.9000000000000004</v>
      </c>
      <c r="E105">
        <v>1.8</v>
      </c>
      <c r="F105">
        <f t="shared" si="10"/>
        <v>2</v>
      </c>
      <c r="G105">
        <v>5</v>
      </c>
      <c r="H105">
        <f t="shared" si="11"/>
        <v>0.87699671450213679</v>
      </c>
      <c r="I105">
        <f t="shared" ca="1" si="12"/>
        <v>1.5462456199438068E-2</v>
      </c>
    </row>
    <row r="106" spans="1:9">
      <c r="A106" t="s">
        <v>7</v>
      </c>
      <c r="B106">
        <v>6.4</v>
      </c>
      <c r="C106">
        <v>3.1</v>
      </c>
      <c r="D106">
        <v>5.5</v>
      </c>
      <c r="E106">
        <v>1.8</v>
      </c>
      <c r="F106">
        <f t="shared" si="10"/>
        <v>2</v>
      </c>
      <c r="G106">
        <v>5</v>
      </c>
      <c r="H106">
        <f t="shared" si="11"/>
        <v>0.92666832547222178</v>
      </c>
      <c r="I106">
        <f t="shared" ca="1" si="12"/>
        <v>5.576581752718141E-3</v>
      </c>
    </row>
    <row r="107" spans="1:9">
      <c r="A107" t="s">
        <v>7</v>
      </c>
      <c r="B107">
        <v>5.8</v>
      </c>
      <c r="C107">
        <v>2.7</v>
      </c>
      <c r="D107">
        <v>5.0999999999999996</v>
      </c>
      <c r="E107">
        <v>1.9</v>
      </c>
      <c r="F107">
        <f t="shared" si="10"/>
        <v>2</v>
      </c>
      <c r="G107">
        <v>5</v>
      </c>
      <c r="H107">
        <f t="shared" si="11"/>
        <v>0.97823139952618232</v>
      </c>
      <c r="I107">
        <f t="shared" ca="1" si="12"/>
        <v>5.342311090875873E-4</v>
      </c>
    </row>
    <row r="108" spans="1:9">
      <c r="A108" t="s">
        <v>5</v>
      </c>
      <c r="B108">
        <v>5.0999999999999996</v>
      </c>
      <c r="C108">
        <v>3.5</v>
      </c>
      <c r="D108">
        <v>1.4</v>
      </c>
      <c r="E108">
        <v>0.2</v>
      </c>
      <c r="F108">
        <v>0</v>
      </c>
      <c r="G108">
        <v>1</v>
      </c>
      <c r="H108">
        <f t="shared" si="11"/>
        <v>-0.22251710542423042</v>
      </c>
      <c r="I108">
        <f t="shared" ca="1" si="12"/>
        <v>2.3862245288471147E-3</v>
      </c>
    </row>
    <row r="109" spans="1:9">
      <c r="A109" t="s">
        <v>5</v>
      </c>
      <c r="B109">
        <v>4.9000000000000004</v>
      </c>
      <c r="C109">
        <v>3</v>
      </c>
      <c r="D109">
        <v>1.4</v>
      </c>
      <c r="E109">
        <v>0.2</v>
      </c>
      <c r="F109">
        <v>0</v>
      </c>
      <c r="G109">
        <v>1</v>
      </c>
      <c r="H109">
        <f t="shared" si="11"/>
        <v>-0.13330456174183258</v>
      </c>
      <c r="I109">
        <f t="shared" ca="1" si="12"/>
        <v>1.6292158834786369E-3</v>
      </c>
    </row>
    <row r="110" spans="1:9">
      <c r="A110" t="s">
        <v>5</v>
      </c>
      <c r="B110">
        <v>4.9000000000000004</v>
      </c>
      <c r="C110">
        <v>3.1</v>
      </c>
      <c r="D110">
        <v>1.5</v>
      </c>
      <c r="E110">
        <v>0.1</v>
      </c>
      <c r="F110">
        <v>0</v>
      </c>
      <c r="G110">
        <v>1</v>
      </c>
      <c r="H110">
        <f t="shared" si="11"/>
        <v>-0.15322365118444159</v>
      </c>
      <c r="I110">
        <f t="shared" ca="1" si="12"/>
        <v>4.1797582306520752E-4</v>
      </c>
    </row>
    <row r="111" spans="1:9">
      <c r="A111" t="s">
        <v>5</v>
      </c>
      <c r="B111">
        <v>5.7</v>
      </c>
      <c r="C111">
        <v>3.8</v>
      </c>
      <c r="D111">
        <v>1.7</v>
      </c>
      <c r="E111">
        <v>0.3</v>
      </c>
      <c r="F111">
        <v>0</v>
      </c>
      <c r="G111">
        <v>1</v>
      </c>
      <c r="H111">
        <f t="shared" si="11"/>
        <v>-0.22963812042031961</v>
      </c>
      <c r="I111">
        <f t="shared" ca="1" si="12"/>
        <v>3.1326422668361857E-3</v>
      </c>
    </row>
    <row r="112" spans="1:9">
      <c r="A112" t="s">
        <v>5</v>
      </c>
      <c r="B112">
        <v>5</v>
      </c>
      <c r="C112">
        <v>3.4</v>
      </c>
      <c r="D112">
        <v>1.6</v>
      </c>
      <c r="E112">
        <v>0.4</v>
      </c>
      <c r="F112">
        <v>0</v>
      </c>
      <c r="G112">
        <v>1</v>
      </c>
      <c r="H112">
        <f t="shared" si="11"/>
        <v>-0.11225106714327088</v>
      </c>
      <c r="I112">
        <f t="shared" ca="1" si="12"/>
        <v>3.7720529333781809E-3</v>
      </c>
    </row>
    <row r="113" spans="1:9">
      <c r="A113" t="s">
        <v>5</v>
      </c>
      <c r="B113">
        <v>4.7</v>
      </c>
      <c r="C113">
        <v>3.2</v>
      </c>
      <c r="D113">
        <v>1.6</v>
      </c>
      <c r="E113">
        <v>0.2</v>
      </c>
      <c r="F113">
        <v>0</v>
      </c>
      <c r="G113">
        <v>1</v>
      </c>
      <c r="H113">
        <f t="shared" si="11"/>
        <v>-0.10894492635342234</v>
      </c>
      <c r="I113">
        <f t="shared" ca="1" si="12"/>
        <v>4.1890902696247526E-3</v>
      </c>
    </row>
    <row r="114" spans="1:9">
      <c r="A114" t="s">
        <v>5</v>
      </c>
      <c r="B114">
        <v>5.5</v>
      </c>
      <c r="C114">
        <v>3.5</v>
      </c>
      <c r="D114">
        <v>1.3</v>
      </c>
      <c r="E114">
        <v>0.2</v>
      </c>
      <c r="F114">
        <v>0</v>
      </c>
      <c r="G114">
        <v>1</v>
      </c>
      <c r="H114">
        <f t="shared" si="11"/>
        <v>-0.27223686941095004</v>
      </c>
      <c r="I114">
        <f t="shared" ca="1" si="12"/>
        <v>9.7158006847125611E-3</v>
      </c>
    </row>
    <row r="115" spans="1:9">
      <c r="A115" t="s">
        <v>5</v>
      </c>
      <c r="B115">
        <v>4.5</v>
      </c>
      <c r="C115">
        <v>2.2999999999999998</v>
      </c>
      <c r="D115">
        <v>1.3</v>
      </c>
      <c r="E115">
        <v>0.3</v>
      </c>
      <c r="F115">
        <v>0</v>
      </c>
      <c r="G115">
        <v>1</v>
      </c>
      <c r="H115">
        <f t="shared" si="11"/>
        <v>5.791080154137096E-3</v>
      </c>
      <c r="I115">
        <f t="shared" ca="1" si="12"/>
        <v>3.2205600288273607E-2</v>
      </c>
    </row>
    <row r="116" spans="1:9">
      <c r="A116" t="s">
        <v>5</v>
      </c>
      <c r="B116">
        <v>4.8</v>
      </c>
      <c r="C116">
        <v>3</v>
      </c>
      <c r="D116">
        <v>1.4</v>
      </c>
      <c r="E116">
        <v>0.3</v>
      </c>
      <c r="F116">
        <v>0</v>
      </c>
      <c r="G116">
        <v>1</v>
      </c>
      <c r="H116">
        <f t="shared" si="11"/>
        <v>-0.1012056546050184</v>
      </c>
      <c r="I116">
        <f t="shared" ca="1" si="12"/>
        <v>5.2508071824374624E-3</v>
      </c>
    </row>
    <row r="117" spans="1:9">
      <c r="A117" t="s">
        <v>5</v>
      </c>
      <c r="B117">
        <v>5.0999999999999996</v>
      </c>
      <c r="C117">
        <v>3.8</v>
      </c>
      <c r="D117">
        <v>1.6</v>
      </c>
      <c r="E117">
        <v>0.2</v>
      </c>
      <c r="F117">
        <v>0</v>
      </c>
      <c r="G117">
        <v>1</v>
      </c>
      <c r="H117">
        <f t="shared" si="11"/>
        <v>-0.22812147880678268</v>
      </c>
      <c r="I117">
        <f t="shared" ca="1" si="12"/>
        <v>2.9651695693630677E-3</v>
      </c>
    </row>
    <row r="118" spans="1:9">
      <c r="A118" t="s">
        <v>6</v>
      </c>
      <c r="B118">
        <v>6.5</v>
      </c>
      <c r="C118">
        <v>2.8</v>
      </c>
      <c r="D118">
        <v>4.5999999999999996</v>
      </c>
      <c r="E118">
        <v>1.5</v>
      </c>
      <c r="F118">
        <v>1</v>
      </c>
      <c r="G118">
        <v>1</v>
      </c>
      <c r="H118">
        <f t="shared" si="11"/>
        <v>0.71521575518385105</v>
      </c>
      <c r="I118">
        <f t="shared" ca="1" si="12"/>
        <v>5.167723340886699E-3</v>
      </c>
    </row>
    <row r="119" spans="1:9">
      <c r="A119" t="s">
        <v>6</v>
      </c>
      <c r="B119">
        <v>5.2</v>
      </c>
      <c r="C119">
        <v>2.7</v>
      </c>
      <c r="D119">
        <v>3.9</v>
      </c>
      <c r="E119">
        <v>1.4</v>
      </c>
      <c r="F119">
        <v>1</v>
      </c>
      <c r="G119">
        <v>1</v>
      </c>
      <c r="H119">
        <f t="shared" si="11"/>
        <v>0.66808000977303739</v>
      </c>
      <c r="I119">
        <f t="shared" ca="1" si="12"/>
        <v>6.1261860311305895E-4</v>
      </c>
    </row>
    <row r="120" spans="1:9">
      <c r="A120" t="s">
        <v>6</v>
      </c>
      <c r="B120">
        <v>5.6</v>
      </c>
      <c r="C120">
        <v>2.9</v>
      </c>
      <c r="D120">
        <v>3.6</v>
      </c>
      <c r="E120">
        <v>1.3</v>
      </c>
      <c r="F120">
        <v>1</v>
      </c>
      <c r="G120">
        <v>1</v>
      </c>
      <c r="H120">
        <f t="shared" si="11"/>
        <v>0.52538098091431384</v>
      </c>
      <c r="I120">
        <f t="shared" ca="1" si="12"/>
        <v>1.391170605015437E-2</v>
      </c>
    </row>
    <row r="121" spans="1:9">
      <c r="A121" t="s">
        <v>6</v>
      </c>
      <c r="B121">
        <v>6.2</v>
      </c>
      <c r="C121">
        <v>2.9</v>
      </c>
      <c r="D121">
        <v>4.3</v>
      </c>
      <c r="E121">
        <v>1.3</v>
      </c>
      <c r="F121">
        <v>1</v>
      </c>
      <c r="G121">
        <v>1</v>
      </c>
      <c r="H121">
        <f t="shared" si="11"/>
        <v>0.61583745308858706</v>
      </c>
      <c r="I121">
        <f t="shared" ca="1" si="12"/>
        <v>7.5577835583927344E-4</v>
      </c>
    </row>
    <row r="122" spans="1:9">
      <c r="A122" t="s">
        <v>7</v>
      </c>
      <c r="B122">
        <v>7.6</v>
      </c>
      <c r="C122">
        <v>3</v>
      </c>
      <c r="D122">
        <v>6.6</v>
      </c>
      <c r="E122">
        <v>2.1</v>
      </c>
      <c r="F122">
        <v>2</v>
      </c>
      <c r="G122">
        <v>1</v>
      </c>
      <c r="H122">
        <f t="shared" si="11"/>
        <v>1.1377142706928778</v>
      </c>
      <c r="I122">
        <f t="shared" ca="1" si="12"/>
        <v>1.8596621754049563E-2</v>
      </c>
    </row>
    <row r="123" spans="1:9">
      <c r="A123" t="s">
        <v>7</v>
      </c>
      <c r="B123">
        <v>7.2</v>
      </c>
      <c r="C123">
        <v>3.6</v>
      </c>
      <c r="D123">
        <v>6.1</v>
      </c>
      <c r="E123">
        <v>2.5</v>
      </c>
      <c r="F123">
        <v>2</v>
      </c>
      <c r="G123">
        <v>1</v>
      </c>
      <c r="H123">
        <f t="shared" si="11"/>
        <v>1.0801570273704213</v>
      </c>
      <c r="I123">
        <f t="shared" ca="1" si="12"/>
        <v>6.2113609512476041E-3</v>
      </c>
    </row>
    <row r="124" spans="1:9">
      <c r="A124" t="s">
        <v>7</v>
      </c>
      <c r="B124">
        <v>5.7</v>
      </c>
      <c r="C124">
        <v>2.5</v>
      </c>
      <c r="D124">
        <v>5</v>
      </c>
      <c r="E124">
        <v>2</v>
      </c>
      <c r="F124">
        <v>2</v>
      </c>
      <c r="G124">
        <v>1</v>
      </c>
      <c r="H124">
        <f t="shared" si="11"/>
        <v>1.0205385602182022</v>
      </c>
      <c r="I124">
        <f t="shared" ca="1" si="12"/>
        <v>3.6839891362627536E-4</v>
      </c>
    </row>
    <row r="125" spans="1:9">
      <c r="A125" t="s">
        <v>7</v>
      </c>
      <c r="B125">
        <v>6.5</v>
      </c>
      <c r="C125">
        <v>3</v>
      </c>
      <c r="D125">
        <v>5.5</v>
      </c>
      <c r="E125">
        <v>1.8</v>
      </c>
      <c r="F125">
        <v>2</v>
      </c>
      <c r="G125">
        <v>1</v>
      </c>
      <c r="H125">
        <f t="shared" si="11"/>
        <v>0.93390452167852889</v>
      </c>
      <c r="I125">
        <f t="shared" ca="1" si="12"/>
        <v>4.5481964727171649E-3</v>
      </c>
    </row>
    <row r="126" spans="1:9">
      <c r="A126" t="s">
        <v>7</v>
      </c>
      <c r="B126">
        <v>6.9</v>
      </c>
      <c r="C126">
        <v>3.2</v>
      </c>
      <c r="D126">
        <v>5.7</v>
      </c>
      <c r="E126">
        <v>2.2999999999999998</v>
      </c>
      <c r="F126">
        <v>2</v>
      </c>
      <c r="G126">
        <v>1</v>
      </c>
      <c r="H126">
        <f t="shared" si="11"/>
        <v>1.0354233800139392</v>
      </c>
      <c r="I126">
        <f t="shared" ca="1" si="12"/>
        <v>1.1613469211063233E-3</v>
      </c>
    </row>
    <row r="127" spans="1:9">
      <c r="A127" t="s">
        <v>7</v>
      </c>
      <c r="B127">
        <v>6.3</v>
      </c>
      <c r="C127">
        <v>2.8</v>
      </c>
      <c r="D127">
        <v>5.0999999999999996</v>
      </c>
      <c r="E127">
        <v>1.5</v>
      </c>
      <c r="F127">
        <v>2</v>
      </c>
      <c r="G127">
        <v>1</v>
      </c>
      <c r="H127">
        <f t="shared" si="11"/>
        <v>0.82744769972951504</v>
      </c>
      <c r="I127">
        <f t="shared" ca="1" si="12"/>
        <v>3.0240215232877281E-2</v>
      </c>
    </row>
    <row r="128" spans="1:9">
      <c r="A128" t="s">
        <v>7</v>
      </c>
      <c r="B128">
        <v>6</v>
      </c>
      <c r="C128">
        <v>3</v>
      </c>
      <c r="D128">
        <v>4.8</v>
      </c>
      <c r="E128">
        <v>1.8</v>
      </c>
      <c r="F128">
        <v>2</v>
      </c>
      <c r="G128">
        <v>1</v>
      </c>
      <c r="H128">
        <f t="shared" si="11"/>
        <v>0.83587211198270372</v>
      </c>
      <c r="I128">
        <f t="shared" ca="1" si="12"/>
        <v>2.7381223563928466E-2</v>
      </c>
    </row>
    <row r="129" spans="1:9">
      <c r="A129" t="s">
        <v>7</v>
      </c>
      <c r="B129">
        <v>6.7</v>
      </c>
      <c r="C129">
        <v>3.1</v>
      </c>
      <c r="D129">
        <v>5.6</v>
      </c>
      <c r="E129">
        <v>2.4</v>
      </c>
      <c r="F129">
        <v>2</v>
      </c>
      <c r="G129">
        <v>1</v>
      </c>
      <c r="H129">
        <f t="shared" si="11"/>
        <v>1.070494344499652</v>
      </c>
      <c r="I129">
        <f t="shared" ca="1" si="12"/>
        <v>4.7816540367176903E-3</v>
      </c>
    </row>
    <row r="130" spans="1:9">
      <c r="A130" t="s">
        <v>5</v>
      </c>
      <c r="B130">
        <v>4.5999999999999996</v>
      </c>
      <c r="C130">
        <v>3.1</v>
      </c>
      <c r="D130">
        <v>1.5</v>
      </c>
      <c r="E130">
        <v>0.2</v>
      </c>
      <c r="F130">
        <v>0</v>
      </c>
      <c r="G130">
        <v>2</v>
      </c>
      <c r="H130">
        <f t="shared" ref="H130:H165" si="13">MMULT(B130:E130,N$6:N$9)+N$5</f>
        <v>-0.10597286900452374</v>
      </c>
      <c r="I130">
        <f t="shared" ref="I130:I165" ca="1" si="14">IF(F130=L$1,(H130-L$12)^2,IF(F130=L$2,(H130-L$13)^2, (H130-L$14)^2))</f>
        <v>4.5826454110710971E-3</v>
      </c>
    </row>
    <row r="131" spans="1:9">
      <c r="A131" t="s">
        <v>5</v>
      </c>
      <c r="B131">
        <v>5</v>
      </c>
      <c r="C131">
        <v>3.4</v>
      </c>
      <c r="D131">
        <v>1.5</v>
      </c>
      <c r="E131">
        <v>0.2</v>
      </c>
      <c r="F131">
        <v>0</v>
      </c>
      <c r="G131">
        <v>2</v>
      </c>
      <c r="H131">
        <f t="shared" si="13"/>
        <v>-0.18071302027430769</v>
      </c>
      <c r="I131">
        <f t="shared" ca="1" si="14"/>
        <v>4.9630785995446603E-5</v>
      </c>
    </row>
    <row r="132" spans="1:9">
      <c r="A132" t="s">
        <v>5</v>
      </c>
      <c r="B132">
        <v>4.4000000000000004</v>
      </c>
      <c r="C132">
        <v>2.9</v>
      </c>
      <c r="D132">
        <v>1.4</v>
      </c>
      <c r="E132">
        <v>0.2</v>
      </c>
      <c r="F132">
        <v>0</v>
      </c>
      <c r="G132">
        <v>2</v>
      </c>
      <c r="H132">
        <f t="shared" si="13"/>
        <v>-8.0612740406214356E-2</v>
      </c>
      <c r="I132">
        <f t="shared" ca="1" si="14"/>
        <v>8.6593014770764455E-3</v>
      </c>
    </row>
    <row r="133" spans="1:9">
      <c r="A133" t="s">
        <v>5</v>
      </c>
      <c r="B133">
        <v>5.4</v>
      </c>
      <c r="C133">
        <v>3.7</v>
      </c>
      <c r="D133">
        <v>1.5</v>
      </c>
      <c r="E133">
        <v>0.2</v>
      </c>
      <c r="F133">
        <v>0</v>
      </c>
      <c r="G133">
        <v>2</v>
      </c>
      <c r="H133">
        <f t="shared" si="13"/>
        <v>-0.25545317154409175</v>
      </c>
      <c r="I133">
        <f t="shared" ca="1" si="14"/>
        <v>6.6887965845801893E-3</v>
      </c>
    </row>
    <row r="134" spans="1:9">
      <c r="A134" t="s">
        <v>5</v>
      </c>
      <c r="B134">
        <v>4.3</v>
      </c>
      <c r="C134">
        <v>3</v>
      </c>
      <c r="D134">
        <v>1.1000000000000001</v>
      </c>
      <c r="E134">
        <v>0.1</v>
      </c>
      <c r="F134">
        <v>0</v>
      </c>
      <c r="G134">
        <v>2</v>
      </c>
      <c r="H134">
        <f t="shared" si="13"/>
        <v>-0.17061994792931978</v>
      </c>
      <c r="I134">
        <f t="shared" ca="1" si="14"/>
        <v>9.2912810960161905E-6</v>
      </c>
    </row>
    <row r="135" spans="1:9">
      <c r="A135" t="s">
        <v>5</v>
      </c>
      <c r="B135">
        <v>5.4</v>
      </c>
      <c r="C135">
        <v>3.9</v>
      </c>
      <c r="D135">
        <v>1.3</v>
      </c>
      <c r="E135">
        <v>0.4</v>
      </c>
      <c r="F135">
        <v>0</v>
      </c>
      <c r="G135">
        <v>2</v>
      </c>
      <c r="H135">
        <f t="shared" si="13"/>
        <v>-0.27486352757030896</v>
      </c>
      <c r="I135">
        <f t="shared" ca="1" si="14"/>
        <v>1.0240512899532045E-2</v>
      </c>
    </row>
    <row r="136" spans="1:9">
      <c r="A136" t="s">
        <v>5</v>
      </c>
      <c r="B136">
        <v>5.4</v>
      </c>
      <c r="C136">
        <v>3.4</v>
      </c>
      <c r="D136">
        <v>1.7</v>
      </c>
      <c r="E136">
        <v>0.2</v>
      </c>
      <c r="F136">
        <v>0</v>
      </c>
      <c r="G136">
        <v>2</v>
      </c>
      <c r="H136">
        <f t="shared" si="13"/>
        <v>-0.17218474255949112</v>
      </c>
      <c r="I136">
        <f t="shared" ca="1" si="14"/>
        <v>2.2003736527688233E-6</v>
      </c>
    </row>
    <row r="137" spans="1:9">
      <c r="A137" t="s">
        <v>5</v>
      </c>
      <c r="B137">
        <v>5.0999999999999996</v>
      </c>
      <c r="C137">
        <v>3.7</v>
      </c>
      <c r="D137">
        <v>1.5</v>
      </c>
      <c r="E137">
        <v>0.4</v>
      </c>
      <c r="F137">
        <v>0</v>
      </c>
      <c r="G137">
        <v>2</v>
      </c>
      <c r="H137">
        <f t="shared" si="13"/>
        <v>-0.18367941974891144</v>
      </c>
      <c r="I137">
        <f t="shared" ca="1" si="14"/>
        <v>1.0022635873144151E-4</v>
      </c>
    </row>
    <row r="138" spans="1:9">
      <c r="A138" t="s">
        <v>5</v>
      </c>
      <c r="B138">
        <v>4.5999999999999996</v>
      </c>
      <c r="C138">
        <v>3.6</v>
      </c>
      <c r="D138">
        <v>1</v>
      </c>
      <c r="E138">
        <v>0.2</v>
      </c>
      <c r="F138">
        <v>0</v>
      </c>
      <c r="G138">
        <v>2</v>
      </c>
      <c r="H138">
        <f t="shared" si="13"/>
        <v>-0.277113607146378</v>
      </c>
      <c r="I138">
        <f t="shared" ca="1" si="14"/>
        <v>1.0700971250219949E-2</v>
      </c>
    </row>
    <row r="139" spans="1:9">
      <c r="A139" t="s">
        <v>5</v>
      </c>
      <c r="B139">
        <v>4.8</v>
      </c>
      <c r="C139">
        <v>3.4</v>
      </c>
      <c r="D139">
        <v>1.9</v>
      </c>
      <c r="E139">
        <v>0.2</v>
      </c>
      <c r="F139">
        <v>0</v>
      </c>
      <c r="G139">
        <v>2</v>
      </c>
      <c r="H139">
        <f t="shared" si="13"/>
        <v>-8.7897089629155767E-2</v>
      </c>
      <c r="I139">
        <f t="shared" ca="1" si="14"/>
        <v>7.3566676283758209E-3</v>
      </c>
    </row>
    <row r="140" spans="1:9">
      <c r="A140" t="s">
        <v>5</v>
      </c>
      <c r="B140">
        <v>4.8</v>
      </c>
      <c r="C140">
        <v>3.1</v>
      </c>
      <c r="D140">
        <v>1.6</v>
      </c>
      <c r="E140">
        <v>0.2</v>
      </c>
      <c r="F140">
        <v>0</v>
      </c>
      <c r="G140">
        <v>2</v>
      </c>
      <c r="H140">
        <f t="shared" si="13"/>
        <v>-0.10170873014711534</v>
      </c>
      <c r="I140">
        <f t="shared" ca="1" si="14"/>
        <v>5.1781520911806326E-3</v>
      </c>
    </row>
    <row r="141" spans="1:9">
      <c r="A141" t="s">
        <v>5</v>
      </c>
      <c r="B141">
        <v>5.4</v>
      </c>
      <c r="C141">
        <v>3.4</v>
      </c>
      <c r="D141">
        <v>1.5</v>
      </c>
      <c r="E141">
        <v>0.4</v>
      </c>
      <c r="F141">
        <v>0</v>
      </c>
      <c r="G141">
        <v>2</v>
      </c>
      <c r="H141">
        <f t="shared" si="13"/>
        <v>-0.16197083112999067</v>
      </c>
      <c r="I141">
        <f t="shared" ca="1" si="14"/>
        <v>1.3682629108382422E-4</v>
      </c>
    </row>
    <row r="142" spans="1:9">
      <c r="A142" t="s">
        <v>6</v>
      </c>
      <c r="B142">
        <v>7</v>
      </c>
      <c r="C142">
        <v>3.2</v>
      </c>
      <c r="D142">
        <v>4.7</v>
      </c>
      <c r="E142">
        <v>1.4</v>
      </c>
      <c r="F142">
        <v>1</v>
      </c>
      <c r="G142">
        <v>2</v>
      </c>
      <c r="H142">
        <f t="shared" si="13"/>
        <v>0.61298057694990615</v>
      </c>
      <c r="I142">
        <f t="shared" ca="1" si="14"/>
        <v>9.2101927968033426E-4</v>
      </c>
    </row>
    <row r="143" spans="1:9">
      <c r="A143" t="s">
        <v>6</v>
      </c>
      <c r="B143">
        <v>6.4</v>
      </c>
      <c r="C143">
        <v>3.2</v>
      </c>
      <c r="D143">
        <v>4.5</v>
      </c>
      <c r="E143">
        <v>1.5</v>
      </c>
      <c r="F143">
        <v>1</v>
      </c>
      <c r="G143">
        <v>2</v>
      </c>
      <c r="H143">
        <f t="shared" si="13"/>
        <v>0.64412714389345549</v>
      </c>
      <c r="I143">
        <f t="shared" ca="1" si="14"/>
        <v>6.3723098669482597E-7</v>
      </c>
    </row>
    <row r="144" spans="1:9">
      <c r="A144" t="s">
        <v>6</v>
      </c>
      <c r="B144">
        <v>6.3</v>
      </c>
      <c r="C144">
        <v>3.3</v>
      </c>
      <c r="D144">
        <v>4.7</v>
      </c>
      <c r="E144">
        <v>1.6</v>
      </c>
      <c r="F144">
        <v>1</v>
      </c>
      <c r="G144">
        <v>2</v>
      </c>
      <c r="H144">
        <f t="shared" si="13"/>
        <v>0.70024594510343507</v>
      </c>
      <c r="I144">
        <f t="shared" ca="1" si="14"/>
        <v>3.2395527094769066E-3</v>
      </c>
    </row>
    <row r="145" spans="1:9">
      <c r="A145" t="s">
        <v>6</v>
      </c>
      <c r="B145">
        <v>5</v>
      </c>
      <c r="C145">
        <v>2</v>
      </c>
      <c r="D145">
        <v>3.5</v>
      </c>
      <c r="E145">
        <v>1</v>
      </c>
      <c r="F145">
        <v>1</v>
      </c>
      <c r="G145">
        <v>2</v>
      </c>
      <c r="H145">
        <f t="shared" si="13"/>
        <v>0.61116088684805558</v>
      </c>
      <c r="I145">
        <f t="shared" ca="1" si="14"/>
        <v>1.0347795519918322E-3</v>
      </c>
    </row>
    <row r="146" spans="1:9">
      <c r="A146" t="s">
        <v>6</v>
      </c>
      <c r="B146">
        <v>5.9</v>
      </c>
      <c r="C146">
        <v>3</v>
      </c>
      <c r="D146">
        <v>4.2</v>
      </c>
      <c r="E146">
        <v>1.5</v>
      </c>
      <c r="F146">
        <v>1</v>
      </c>
      <c r="G146">
        <v>2</v>
      </c>
      <c r="H146">
        <f t="shared" si="13"/>
        <v>0.65338305725539636</v>
      </c>
      <c r="I146">
        <f t="shared" ca="1" si="14"/>
        <v>1.010865526174384E-4</v>
      </c>
    </row>
    <row r="147" spans="1:9">
      <c r="A147" t="s">
        <v>6</v>
      </c>
      <c r="B147">
        <v>6.7</v>
      </c>
      <c r="C147">
        <v>3</v>
      </c>
      <c r="D147">
        <v>5</v>
      </c>
      <c r="E147">
        <v>1.7</v>
      </c>
      <c r="F147">
        <v>1</v>
      </c>
      <c r="G147">
        <v>2</v>
      </c>
      <c r="H147">
        <f t="shared" si="13"/>
        <v>0.79714960751760255</v>
      </c>
      <c r="I147">
        <f t="shared" ca="1" si="14"/>
        <v>2.3660817320703451E-2</v>
      </c>
    </row>
    <row r="148" spans="1:9">
      <c r="A148" t="s">
        <v>6</v>
      </c>
      <c r="B148">
        <v>5.7</v>
      </c>
      <c r="C148">
        <v>2.6</v>
      </c>
      <c r="D148">
        <v>3.5</v>
      </c>
      <c r="E148">
        <v>1</v>
      </c>
      <c r="F148">
        <v>1</v>
      </c>
      <c r="G148">
        <v>2</v>
      </c>
      <c r="H148">
        <f t="shared" si="13"/>
        <v>0.46925652183003952</v>
      </c>
      <c r="I148">
        <f t="shared" ca="1" si="14"/>
        <v>3.0301184626492325E-2</v>
      </c>
    </row>
    <row r="149" spans="1:9">
      <c r="A149" t="s">
        <v>6</v>
      </c>
      <c r="B149">
        <v>5.4</v>
      </c>
      <c r="C149">
        <v>3</v>
      </c>
      <c r="D149">
        <v>4.5</v>
      </c>
      <c r="E149">
        <v>1.5</v>
      </c>
      <c r="F149">
        <v>1</v>
      </c>
      <c r="G149">
        <v>2</v>
      </c>
      <c r="H149">
        <f t="shared" si="13"/>
        <v>0.74951078656469183</v>
      </c>
      <c r="I149">
        <f t="shared" ca="1" si="14"/>
        <v>1.1274598045635706E-2</v>
      </c>
    </row>
    <row r="150" spans="1:9">
      <c r="A150" t="s">
        <v>6</v>
      </c>
      <c r="B150">
        <v>6.1</v>
      </c>
      <c r="C150">
        <v>3</v>
      </c>
      <c r="D150">
        <v>4.5999999999999996</v>
      </c>
      <c r="E150">
        <v>1.4</v>
      </c>
      <c r="F150">
        <v>1</v>
      </c>
      <c r="G150">
        <v>2</v>
      </c>
      <c r="H150">
        <f t="shared" si="13"/>
        <v>0.69137226819907849</v>
      </c>
      <c r="I150">
        <f t="shared" ca="1" si="14"/>
        <v>2.3081674952941745E-3</v>
      </c>
    </row>
    <row r="151" spans="1:9">
      <c r="A151" t="s">
        <v>6</v>
      </c>
      <c r="B151">
        <v>5.7</v>
      </c>
      <c r="C151">
        <v>3</v>
      </c>
      <c r="D151">
        <v>4.2</v>
      </c>
      <c r="E151">
        <v>1.2</v>
      </c>
      <c r="F151">
        <v>1</v>
      </c>
      <c r="G151">
        <v>2</v>
      </c>
      <c r="H151">
        <f t="shared" si="13"/>
        <v>0.59496602345271321</v>
      </c>
      <c r="I151">
        <f t="shared" ca="1" si="14"/>
        <v>2.3389655454682402E-3</v>
      </c>
    </row>
    <row r="152" spans="1:9">
      <c r="A152" t="s">
        <v>6</v>
      </c>
      <c r="B152">
        <v>5.0999999999999996</v>
      </c>
      <c r="C152">
        <v>2.5</v>
      </c>
      <c r="D152">
        <v>3</v>
      </c>
      <c r="E152">
        <v>1.1000000000000001</v>
      </c>
      <c r="F152">
        <v>1</v>
      </c>
      <c r="G152">
        <v>2</v>
      </c>
      <c r="H152">
        <f t="shared" si="13"/>
        <v>0.45696718079991161</v>
      </c>
      <c r="I152">
        <f t="shared" ca="1" si="14"/>
        <v>3.4730681587970227E-2</v>
      </c>
    </row>
    <row r="153" spans="1:9">
      <c r="A153" t="s">
        <v>6</v>
      </c>
      <c r="B153">
        <v>5.7</v>
      </c>
      <c r="C153">
        <v>2.8</v>
      </c>
      <c r="D153">
        <v>4.0999999999999996</v>
      </c>
      <c r="E153">
        <v>1.3</v>
      </c>
      <c r="F153">
        <v>1</v>
      </c>
      <c r="G153">
        <v>2</v>
      </c>
      <c r="H153">
        <f t="shared" si="13"/>
        <v>0.62969724662318105</v>
      </c>
      <c r="I153">
        <f t="shared" ca="1" si="14"/>
        <v>1.8582133044761374E-4</v>
      </c>
    </row>
    <row r="154" spans="1:9">
      <c r="A154" t="s">
        <v>7</v>
      </c>
      <c r="B154">
        <v>6.3</v>
      </c>
      <c r="C154">
        <v>3.3</v>
      </c>
      <c r="D154">
        <v>6</v>
      </c>
      <c r="E154">
        <v>2.5</v>
      </c>
      <c r="F154">
        <v>2</v>
      </c>
      <c r="G154">
        <v>2</v>
      </c>
      <c r="H154">
        <f t="shared" si="13"/>
        <v>1.1733608523474524</v>
      </c>
      <c r="I154">
        <f t="shared" ca="1" si="14"/>
        <v>2.9589508663548651E-2</v>
      </c>
    </row>
    <row r="155" spans="1:9">
      <c r="A155" t="s">
        <v>7</v>
      </c>
      <c r="B155">
        <v>5.8</v>
      </c>
      <c r="C155">
        <v>2.7</v>
      </c>
      <c r="D155">
        <v>5.0999999999999996</v>
      </c>
      <c r="E155">
        <v>1.9</v>
      </c>
      <c r="F155">
        <v>2</v>
      </c>
      <c r="G155">
        <v>2</v>
      </c>
      <c r="H155">
        <f t="shared" si="13"/>
        <v>0.97823139952618232</v>
      </c>
      <c r="I155">
        <f t="shared" ca="1" si="14"/>
        <v>5.342311090875873E-4</v>
      </c>
    </row>
    <row r="156" spans="1:9">
      <c r="A156" t="s">
        <v>7</v>
      </c>
      <c r="B156">
        <v>6.3</v>
      </c>
      <c r="C156">
        <v>2.9</v>
      </c>
      <c r="D156">
        <v>5.6</v>
      </c>
      <c r="E156">
        <v>1.8</v>
      </c>
      <c r="F156">
        <v>2</v>
      </c>
      <c r="G156">
        <v>2</v>
      </c>
      <c r="H156">
        <f t="shared" si="13"/>
        <v>0.98328454435000334</v>
      </c>
      <c r="I156">
        <f t="shared" ca="1" si="14"/>
        <v>3.2617426220544864E-4</v>
      </c>
    </row>
    <row r="157" spans="1:9">
      <c r="A157" t="s">
        <v>7</v>
      </c>
      <c r="B157">
        <v>4.9000000000000004</v>
      </c>
      <c r="C157">
        <v>2.5</v>
      </c>
      <c r="D157">
        <v>4.5</v>
      </c>
      <c r="E157">
        <v>1.7</v>
      </c>
      <c r="F157">
        <v>2</v>
      </c>
      <c r="G157">
        <v>2</v>
      </c>
      <c r="H157">
        <f t="shared" si="13"/>
        <v>0.91049708204226998</v>
      </c>
      <c r="I157">
        <f t="shared" ca="1" si="14"/>
        <v>8.2533150416401555E-3</v>
      </c>
    </row>
    <row r="158" spans="1:9">
      <c r="A158" t="s">
        <v>7</v>
      </c>
      <c r="B158">
        <v>6.7</v>
      </c>
      <c r="C158">
        <v>2.5</v>
      </c>
      <c r="D158">
        <v>5.8</v>
      </c>
      <c r="E158">
        <v>1.8</v>
      </c>
      <c r="F158">
        <v>2</v>
      </c>
      <c r="G158">
        <v>2</v>
      </c>
      <c r="H158">
        <f t="shared" si="13"/>
        <v>1.0510613569762552</v>
      </c>
      <c r="I158">
        <f t="shared" ca="1" si="14"/>
        <v>2.4717321063868884E-3</v>
      </c>
    </row>
    <row r="159" spans="1:9">
      <c r="A159" t="s">
        <v>7</v>
      </c>
      <c r="B159">
        <v>6.2</v>
      </c>
      <c r="C159">
        <v>2.8</v>
      </c>
      <c r="D159">
        <v>4.8</v>
      </c>
      <c r="E159">
        <v>1.8</v>
      </c>
      <c r="F159">
        <v>2</v>
      </c>
      <c r="G159">
        <v>2</v>
      </c>
      <c r="H159">
        <f t="shared" si="13"/>
        <v>0.85034450439531761</v>
      </c>
      <c r="I159">
        <f t="shared" ca="1" si="14"/>
        <v>2.2801101212599359E-2</v>
      </c>
    </row>
    <row r="160" spans="1:9">
      <c r="A160" t="s">
        <v>7</v>
      </c>
      <c r="B160">
        <v>6.4</v>
      </c>
      <c r="C160">
        <v>2.8</v>
      </c>
      <c r="D160">
        <v>5.6</v>
      </c>
      <c r="E160">
        <v>2.1</v>
      </c>
      <c r="F160">
        <v>2</v>
      </c>
      <c r="G160">
        <v>2</v>
      </c>
      <c r="H160">
        <f t="shared" si="13"/>
        <v>1.0640896494020973</v>
      </c>
      <c r="I160">
        <f t="shared" ca="1" si="14"/>
        <v>3.9369111651322989E-3</v>
      </c>
    </row>
    <row r="161" spans="1:9">
      <c r="A161" t="s">
        <v>7</v>
      </c>
      <c r="B161">
        <v>7.9</v>
      </c>
      <c r="C161">
        <v>3.8</v>
      </c>
      <c r="D161">
        <v>6.4</v>
      </c>
      <c r="E161">
        <v>2</v>
      </c>
      <c r="F161">
        <v>2</v>
      </c>
      <c r="G161">
        <v>2</v>
      </c>
      <c r="H161">
        <f t="shared" si="13"/>
        <v>0.93313439088906536</v>
      </c>
      <c r="I161">
        <f t="shared" ca="1" si="14"/>
        <v>4.6526653046165406E-3</v>
      </c>
    </row>
    <row r="162" spans="1:9">
      <c r="A162" t="s">
        <v>7</v>
      </c>
      <c r="B162">
        <v>6.4</v>
      </c>
      <c r="C162">
        <v>2.8</v>
      </c>
      <c r="D162">
        <v>5.6</v>
      </c>
      <c r="E162">
        <v>2.2000000000000002</v>
      </c>
      <c r="F162">
        <v>2</v>
      </c>
      <c r="G162">
        <v>2</v>
      </c>
      <c r="H162">
        <f t="shared" si="13"/>
        <v>1.0886126190173595</v>
      </c>
      <c r="I162">
        <f t="shared" ca="1" si="14"/>
        <v>7.6156653356066377E-3</v>
      </c>
    </row>
    <row r="163" spans="1:9">
      <c r="A163" t="s">
        <v>7</v>
      </c>
      <c r="B163">
        <v>6.8</v>
      </c>
      <c r="C163">
        <v>3.2</v>
      </c>
      <c r="D163">
        <v>5.9</v>
      </c>
      <c r="E163">
        <v>2.2999999999999998</v>
      </c>
      <c r="F163">
        <v>2</v>
      </c>
      <c r="G163">
        <v>2</v>
      </c>
      <c r="H163">
        <f t="shared" si="13"/>
        <v>1.0818313453365151</v>
      </c>
      <c r="I163">
        <f t="shared" ca="1" si="14"/>
        <v>6.4780776159758481E-3</v>
      </c>
    </row>
    <row r="164" spans="1:9">
      <c r="A164" t="s">
        <v>7</v>
      </c>
      <c r="B164">
        <v>6.3</v>
      </c>
      <c r="C164">
        <v>2.5</v>
      </c>
      <c r="D164">
        <v>5</v>
      </c>
      <c r="E164">
        <v>1.9</v>
      </c>
      <c r="F164">
        <v>2</v>
      </c>
      <c r="G164">
        <v>2</v>
      </c>
      <c r="H164">
        <f t="shared" si="13"/>
        <v>0.95055996547362875</v>
      </c>
      <c r="I164">
        <f t="shared" ca="1" si="14"/>
        <v>2.5791034335312301E-3</v>
      </c>
    </row>
    <row r="165" spans="1:9">
      <c r="A165" t="s">
        <v>7</v>
      </c>
      <c r="B165">
        <v>6.5</v>
      </c>
      <c r="C165">
        <v>3</v>
      </c>
      <c r="D165">
        <v>5.2</v>
      </c>
      <c r="E165">
        <v>2</v>
      </c>
      <c r="F165">
        <v>2</v>
      </c>
      <c r="G165">
        <v>2</v>
      </c>
      <c r="H165">
        <f t="shared" si="13"/>
        <v>0.92470241920751739</v>
      </c>
      <c r="I165">
        <f t="shared" ca="1" si="14"/>
        <v>5.8740605938082911E-3</v>
      </c>
    </row>
  </sheetData>
  <mergeCells count="1">
    <mergeCell ref="L20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66"/>
  <sheetViews>
    <sheetView workbookViewId="0">
      <selection activeCell="L20" sqref="L20:N20"/>
    </sheetView>
  </sheetViews>
  <sheetFormatPr defaultRowHeight="14.4"/>
  <cols>
    <col min="1" max="1" width="13.33203125" bestFit="1" customWidth="1"/>
    <col min="8" max="8" width="22.44140625" bestFit="1" customWidth="1"/>
    <col min="9" max="9" width="17.44140625" bestFit="1" customWidth="1"/>
    <col min="10" max="10" width="10.33203125" bestFit="1" customWidth="1"/>
    <col min="12" max="12" width="13.33203125" bestFit="1" customWidth="1"/>
    <col min="13" max="13" width="15" bestFit="1" customWidth="1"/>
    <col min="14" max="14" width="22" bestFit="1" customWidth="1"/>
  </cols>
  <sheetData>
    <row r="1" spans="1:15" s="4" customFormat="1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30</v>
      </c>
    </row>
    <row r="2" spans="1:15">
      <c r="A2" s="8" t="s">
        <v>5</v>
      </c>
      <c r="B2" s="8">
        <v>4.8</v>
      </c>
      <c r="C2" s="8">
        <v>3.4</v>
      </c>
      <c r="D2" s="8">
        <v>1.6</v>
      </c>
      <c r="E2" s="8">
        <v>0.2</v>
      </c>
      <c r="F2" s="8">
        <v>0</v>
      </c>
      <c r="G2" s="8">
        <v>4</v>
      </c>
      <c r="H2" s="5">
        <f t="shared" ref="H2:H23" si="0">MMULT(B2:E2,N$6:N$9)+N$5</f>
        <v>-0.14317206647368852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>
      <c r="A3" s="8" t="s">
        <v>5</v>
      </c>
      <c r="B3" s="8">
        <v>5</v>
      </c>
      <c r="C3" s="8">
        <v>3</v>
      </c>
      <c r="D3" s="8">
        <v>1.6</v>
      </c>
      <c r="E3" s="8">
        <v>0.2</v>
      </c>
      <c r="F3" s="8">
        <v>0</v>
      </c>
      <c r="G3" s="8">
        <v>4</v>
      </c>
      <c r="H3" s="5">
        <f t="shared" si="0"/>
        <v>-0.10100912009703722</v>
      </c>
      <c r="I3" s="5" t="str">
        <f t="shared" ref="I3:I30" ca="1" si="1">IF(H3&lt;N$12,M$1, IF(H3&lt;N$13, M$2,M$3))</f>
        <v>Iris-setosa</v>
      </c>
      <c r="J3">
        <f t="shared" ref="J3:J30" ca="1" si="2">IF(A3=I3,0,1)</f>
        <v>0</v>
      </c>
      <c r="L3">
        <v>2</v>
      </c>
      <c r="M3" t="s">
        <v>7</v>
      </c>
      <c r="N3" t="s">
        <v>26</v>
      </c>
      <c r="O3">
        <v>166</v>
      </c>
    </row>
    <row r="4" spans="1:15">
      <c r="A4" s="8" t="s">
        <v>5</v>
      </c>
      <c r="B4" s="8">
        <v>5.5</v>
      </c>
      <c r="C4" s="8">
        <v>4.2</v>
      </c>
      <c r="D4" s="8">
        <v>1.4</v>
      </c>
      <c r="E4" s="8">
        <v>0.2</v>
      </c>
      <c r="F4" s="8">
        <v>0</v>
      </c>
      <c r="G4" s="8">
        <v>4</v>
      </c>
      <c r="H4" s="5">
        <f t="shared" si="0"/>
        <v>-0.31213039391024999</v>
      </c>
      <c r="I4" s="5" t="str">
        <f t="shared" ca="1" si="1"/>
        <v>Iris-setosa</v>
      </c>
      <c r="J4">
        <f t="shared" ca="1" si="2"/>
        <v>0</v>
      </c>
    </row>
    <row r="5" spans="1:15">
      <c r="A5" s="8" t="s">
        <v>5</v>
      </c>
      <c r="B5" s="8">
        <v>5.0999999999999996</v>
      </c>
      <c r="C5" s="8">
        <v>3.4</v>
      </c>
      <c r="D5" s="8">
        <v>1.5</v>
      </c>
      <c r="E5" s="8">
        <v>0.2</v>
      </c>
      <c r="F5" s="8">
        <v>0</v>
      </c>
      <c r="G5" s="8">
        <v>4</v>
      </c>
      <c r="H5" s="5">
        <f t="shared" si="0"/>
        <v>-0.17373221959984914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0.21193800849380728</v>
      </c>
      <c r="O5">
        <f ca="1">INDEX(LINEST(INDIRECT("F$"&amp;$O$2&amp;":F$"&amp;$O$3), INDIRECT("B$"&amp;$O$2&amp;":E$"&amp;$O$3),TRUE,TRUE),1,$M5)</f>
        <v>0.21193800815945218</v>
      </c>
    </row>
    <row r="6" spans="1:15">
      <c r="A6" s="8" t="s">
        <v>5</v>
      </c>
      <c r="B6" s="8">
        <v>5</v>
      </c>
      <c r="C6" s="8">
        <v>3.5</v>
      </c>
      <c r="D6" s="8">
        <v>1.6</v>
      </c>
      <c r="E6" s="8">
        <v>0.6</v>
      </c>
      <c r="F6" s="8">
        <v>0</v>
      </c>
      <c r="G6" s="8">
        <v>4</v>
      </c>
      <c r="H6" s="5">
        <f t="shared" si="0"/>
        <v>-7.4095623773999197E-2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-4.702425686187537E-2</v>
      </c>
      <c r="O6">
        <f t="shared" ref="O6:O9" ca="1" si="3">INDEX(LINEST(INDIRECT("F$"&amp;$O$2&amp;":F$"&amp;$O$3), INDIRECT("B$"&amp;$O$2&amp;":E$"&amp;$O$3),TRUE,TRUE),1,$M6)</f>
        <v>-0.1078576575649277</v>
      </c>
    </row>
    <row r="7" spans="1:15">
      <c r="A7" s="8" t="s">
        <v>5</v>
      </c>
      <c r="B7" s="8">
        <v>5.3</v>
      </c>
      <c r="C7" s="8">
        <v>3.7</v>
      </c>
      <c r="D7" s="8">
        <v>1.5</v>
      </c>
      <c r="E7" s="8">
        <v>0.2</v>
      </c>
      <c r="F7" s="8">
        <v>0</v>
      </c>
      <c r="G7" s="8">
        <v>4</v>
      </c>
      <c r="H7" s="5">
        <f t="shared" si="0"/>
        <v>-0.22181291928399399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-0.12891949437256578</v>
      </c>
      <c r="O7">
        <f t="shared" ca="1" si="3"/>
        <v>-4.8962749520010916E-2</v>
      </c>
    </row>
    <row r="8" spans="1:15">
      <c r="A8" s="8" t="s">
        <v>6</v>
      </c>
      <c r="B8" s="8">
        <v>6.6</v>
      </c>
      <c r="C8" s="8">
        <v>2.9</v>
      </c>
      <c r="D8" s="8">
        <v>4.5999999999999996</v>
      </c>
      <c r="E8" s="8">
        <v>1.3</v>
      </c>
      <c r="F8" s="8">
        <v>1</v>
      </c>
      <c r="G8" s="8">
        <v>4</v>
      </c>
      <c r="H8" s="5">
        <f t="shared" si="0"/>
        <v>0.58150672003979342</v>
      </c>
      <c r="I8" s="5" t="str">
        <f t="shared" ca="1" si="1"/>
        <v>Iris-versicolor</v>
      </c>
      <c r="J8">
        <f t="shared" ca="1" si="2"/>
        <v>0</v>
      </c>
      <c r="L8" s="3" t="s">
        <v>19</v>
      </c>
      <c r="M8">
        <v>2</v>
      </c>
      <c r="N8">
        <v>0.16452876067598077</v>
      </c>
      <c r="O8">
        <f t="shared" ca="1" si="3"/>
        <v>0.21374443816651206</v>
      </c>
    </row>
    <row r="9" spans="1:15">
      <c r="A9" s="8" t="s">
        <v>6</v>
      </c>
      <c r="B9" s="8">
        <v>5.9</v>
      </c>
      <c r="C9" s="8">
        <v>3.2</v>
      </c>
      <c r="D9" s="8">
        <v>4.8</v>
      </c>
      <c r="E9" s="8">
        <v>1.8</v>
      </c>
      <c r="F9" s="8">
        <v>1</v>
      </c>
      <c r="G9" s="8">
        <v>4</v>
      </c>
      <c r="H9" s="5">
        <f t="shared" si="0"/>
        <v>0.72287015805318366</v>
      </c>
      <c r="I9" s="5" t="str">
        <f t="shared" ca="1" si="1"/>
        <v>Iris-virginica</v>
      </c>
      <c r="J9">
        <f t="shared" ca="1" si="2"/>
        <v>1</v>
      </c>
      <c r="L9" s="3" t="s">
        <v>20</v>
      </c>
      <c r="M9">
        <v>1</v>
      </c>
      <c r="N9">
        <v>0.22843310877330222</v>
      </c>
      <c r="O9">
        <f t="shared" ca="1" si="3"/>
        <v>0.63805222500383185</v>
      </c>
    </row>
    <row r="10" spans="1:15">
      <c r="A10" s="8" t="s">
        <v>6</v>
      </c>
      <c r="B10" s="8">
        <v>6.1</v>
      </c>
      <c r="C10" s="8">
        <v>2.8</v>
      </c>
      <c r="D10" s="8">
        <v>4</v>
      </c>
      <c r="E10" s="8">
        <v>1.3</v>
      </c>
      <c r="F10" s="8">
        <v>1</v>
      </c>
      <c r="G10" s="8">
        <v>4</v>
      </c>
      <c r="H10" s="5">
        <f t="shared" si="0"/>
        <v>0.51919354150239938</v>
      </c>
      <c r="I10" s="5" t="str">
        <f t="shared" ca="1" si="1"/>
        <v>Iris-versicolor</v>
      </c>
      <c r="J10">
        <f t="shared" ca="1" si="2"/>
        <v>0</v>
      </c>
    </row>
    <row r="11" spans="1:15">
      <c r="A11" s="8" t="s">
        <v>6</v>
      </c>
      <c r="B11" s="8">
        <v>6.7</v>
      </c>
      <c r="C11" s="8">
        <v>3.1</v>
      </c>
      <c r="D11" s="8">
        <v>4.7</v>
      </c>
      <c r="E11" s="8">
        <v>1.5</v>
      </c>
      <c r="F11" s="8">
        <v>1</v>
      </c>
      <c r="G11" s="8">
        <v>4</v>
      </c>
      <c r="H11" s="5">
        <f t="shared" si="0"/>
        <v>0.61315989330135134</v>
      </c>
      <c r="I11" s="5" t="str">
        <f t="shared" ca="1" si="1"/>
        <v>Iris-versicolor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>
      <c r="A12" s="8" t="s">
        <v>6</v>
      </c>
      <c r="B12" s="8">
        <v>5.5</v>
      </c>
      <c r="C12" s="8">
        <v>2.5</v>
      </c>
      <c r="D12" s="8">
        <v>4</v>
      </c>
      <c r="E12" s="8">
        <v>1.3</v>
      </c>
      <c r="F12" s="8">
        <v>1</v>
      </c>
      <c r="G12" s="8">
        <v>4</v>
      </c>
      <c r="H12" s="5">
        <f t="shared" si="0"/>
        <v>0.58608394393129437</v>
      </c>
      <c r="I12" s="5" t="str">
        <f t="shared" ca="1" si="1"/>
        <v>Iris-versicolor</v>
      </c>
      <c r="J12">
        <f t="shared" ca="1" si="2"/>
        <v>0</v>
      </c>
      <c r="L12">
        <f ca="1">AVERAGEIFS(INDIRECT("H$"&amp;$O$2&amp;":H$"&amp;$O$3),INDIRECT("F$"&amp;$O$2&amp;":F$"&amp;O$3),L1)</f>
        <v>-0.16702888873758265</v>
      </c>
      <c r="M12">
        <f ca="1">COUNTIFS(INDIRECT("F$"&amp;$O$2&amp;":F$"&amp;$O$3),L1)</f>
        <v>44</v>
      </c>
      <c r="N12">
        <f ca="1">(L12*M12+L13*M13)/(M12+M13)</f>
        <v>0.19833102828166013</v>
      </c>
    </row>
    <row r="13" spans="1:15">
      <c r="A13" s="8" t="s">
        <v>6</v>
      </c>
      <c r="B13" s="8">
        <v>5.8</v>
      </c>
      <c r="C13" s="8">
        <v>2.6</v>
      </c>
      <c r="D13" s="8">
        <v>4</v>
      </c>
      <c r="E13" s="8">
        <v>1.2</v>
      </c>
      <c r="F13" s="8">
        <v>1</v>
      </c>
      <c r="G13" s="8">
        <v>4</v>
      </c>
      <c r="H13" s="5">
        <f t="shared" si="0"/>
        <v>0.5362414065581449</v>
      </c>
      <c r="I13" s="5" t="str">
        <f t="shared" ca="1" si="1"/>
        <v>Iris-versicolor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0.58108903658753353</v>
      </c>
      <c r="M13">
        <f t="shared" ref="M13:M14" ca="1" si="5">COUNTIFS(INDIRECT("F$"&amp;$O$2&amp;":F$"&amp;$O$3),L2)</f>
        <v>42</v>
      </c>
      <c r="N13">
        <f ca="1">(L13*M13+L14*M14)/(M13+M14)</f>
        <v>0.71901021762639861</v>
      </c>
    </row>
    <row r="14" spans="1:15">
      <c r="A14" s="8" t="s">
        <v>6</v>
      </c>
      <c r="B14" s="8">
        <v>5</v>
      </c>
      <c r="C14" s="8">
        <v>2.2999999999999998</v>
      </c>
      <c r="D14" s="8">
        <v>3.3</v>
      </c>
      <c r="E14" s="8">
        <v>1</v>
      </c>
      <c r="F14" s="8">
        <v>1</v>
      </c>
      <c r="G14" s="8">
        <v>4</v>
      </c>
      <c r="H14" s="5">
        <f t="shared" si="0"/>
        <v>0.45167990613156794</v>
      </c>
      <c r="I14" s="5" t="str">
        <f t="shared" ca="1" si="1"/>
        <v>Iris-versicolor</v>
      </c>
      <c r="J14">
        <f t="shared" ca="1" si="2"/>
        <v>0</v>
      </c>
      <c r="L14">
        <f t="shared" ca="1" si="4"/>
        <v>0.88451563487303686</v>
      </c>
      <c r="M14">
        <f t="shared" ca="1" si="5"/>
        <v>35</v>
      </c>
    </row>
    <row r="15" spans="1:15">
      <c r="A15" s="8" t="s">
        <v>6</v>
      </c>
      <c r="B15" s="8">
        <v>5.7</v>
      </c>
      <c r="C15" s="8">
        <v>2.9</v>
      </c>
      <c r="D15" s="8">
        <v>4.2</v>
      </c>
      <c r="E15" s="8">
        <v>1.3</v>
      </c>
      <c r="F15" s="8">
        <v>1</v>
      </c>
      <c r="G15" s="8">
        <v>4</v>
      </c>
      <c r="H15" s="5">
        <f t="shared" si="0"/>
        <v>0.55801704694508913</v>
      </c>
      <c r="I15" s="5" t="str">
        <f t="shared" ca="1" si="1"/>
        <v>Iris-versicolor</v>
      </c>
      <c r="J15">
        <f t="shared" ca="1" si="2"/>
        <v>0</v>
      </c>
    </row>
    <row r="16" spans="1:15">
      <c r="A16" s="8" t="s">
        <v>7</v>
      </c>
      <c r="B16" s="8">
        <v>6.4</v>
      </c>
      <c r="C16" s="8">
        <v>2.7</v>
      </c>
      <c r="D16" s="8">
        <v>5.3</v>
      </c>
      <c r="E16" s="8">
        <v>1.9</v>
      </c>
      <c r="F16" s="8">
        <v>2</v>
      </c>
      <c r="G16" s="8">
        <v>4</v>
      </c>
      <c r="H16" s="5">
        <f t="shared" si="0"/>
        <v>0.86892546802384951</v>
      </c>
      <c r="I16" s="5" t="str">
        <f t="shared" ca="1" si="1"/>
        <v>Iris-virginica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0.5858313386251176</v>
      </c>
      <c r="N16" s="6"/>
    </row>
    <row r="17" spans="1:14">
      <c r="A17" s="8" t="s">
        <v>7</v>
      </c>
      <c r="B17" s="8">
        <v>5.8</v>
      </c>
      <c r="C17" s="8">
        <v>2.8</v>
      </c>
      <c r="D17" s="8">
        <v>5.0999999999999996</v>
      </c>
      <c r="E17" s="8">
        <v>2.4</v>
      </c>
      <c r="F17" s="8">
        <v>2</v>
      </c>
      <c r="G17" s="8">
        <v>4</v>
      </c>
      <c r="H17" s="5">
        <f t="shared" si="0"/>
        <v>0.96555887495517323</v>
      </c>
      <c r="I17" s="5" t="str">
        <f t="shared" ca="1" si="1"/>
        <v>Iris-virginica</v>
      </c>
      <c r="J17">
        <f t="shared" ca="1" si="2"/>
        <v>0</v>
      </c>
      <c r="L17" t="s">
        <v>14</v>
      </c>
      <c r="M17">
        <f ca="1">SUM(INDIRECT("I"&amp;O2&amp;":I"&amp;O3))</f>
        <v>0.67003192133597178</v>
      </c>
    </row>
    <row r="18" spans="1:14">
      <c r="A18" s="8" t="s">
        <v>7</v>
      </c>
      <c r="B18" s="8">
        <v>7.7</v>
      </c>
      <c r="C18" s="8">
        <v>3.8</v>
      </c>
      <c r="D18" s="8">
        <v>6.7</v>
      </c>
      <c r="E18" s="8">
        <v>2.2000000000000002</v>
      </c>
      <c r="F18" s="8">
        <v>2</v>
      </c>
      <c r="G18" s="8">
        <v>4</v>
      </c>
      <c r="H18" s="5">
        <f t="shared" si="0"/>
        <v>0.96485268787195322</v>
      </c>
      <c r="I18" s="5" t="str">
        <f t="shared" ca="1" si="1"/>
        <v>Iris-virginica</v>
      </c>
      <c r="J18">
        <f t="shared" ca="1" si="2"/>
        <v>0</v>
      </c>
      <c r="L18" t="s">
        <v>15</v>
      </c>
      <c r="M18">
        <f ca="1">M16/M17</f>
        <v>0.87433347572013098</v>
      </c>
    </row>
    <row r="19" spans="1:14">
      <c r="A19" s="8" t="s">
        <v>7</v>
      </c>
      <c r="B19" s="8">
        <v>7.7</v>
      </c>
      <c r="C19" s="8">
        <v>2.6</v>
      </c>
      <c r="D19" s="8">
        <v>6.9</v>
      </c>
      <c r="E19" s="8">
        <v>2.2999999999999998</v>
      </c>
      <c r="F19" s="8">
        <v>2</v>
      </c>
      <c r="G19" s="8">
        <v>4</v>
      </c>
      <c r="H19" s="5">
        <f t="shared" si="0"/>
        <v>1.1753051441315585</v>
      </c>
      <c r="I19" s="5" t="str">
        <f t="shared" ca="1" si="1"/>
        <v>Iris-virginica</v>
      </c>
      <c r="J19">
        <f t="shared" ca="1" si="2"/>
        <v>0</v>
      </c>
    </row>
    <row r="20" spans="1:14">
      <c r="A20" s="8" t="s">
        <v>7</v>
      </c>
      <c r="B20" s="8">
        <v>5.6</v>
      </c>
      <c r="C20" s="8">
        <v>2.8</v>
      </c>
      <c r="D20" s="8">
        <v>4.9000000000000004</v>
      </c>
      <c r="E20" s="8">
        <v>2</v>
      </c>
      <c r="F20" s="8">
        <v>2</v>
      </c>
      <c r="G20" s="8">
        <v>4</v>
      </c>
      <c r="H20" s="5">
        <f t="shared" si="0"/>
        <v>0.8506847306830313</v>
      </c>
      <c r="I20" s="5" t="str">
        <f t="shared" ca="1" si="1"/>
        <v>Iris-virginica</v>
      </c>
      <c r="J20">
        <f t="shared" ca="1" si="2"/>
        <v>0</v>
      </c>
      <c r="L20" s="16" t="s">
        <v>27</v>
      </c>
      <c r="M20" s="16"/>
      <c r="N20" s="2">
        <f ca="1">SUM(J2:INDIRECT("J"&amp;$O$1))</f>
        <v>1</v>
      </c>
    </row>
    <row r="21" spans="1:14">
      <c r="A21" s="8" t="s">
        <v>7</v>
      </c>
      <c r="B21" s="8">
        <v>7.7</v>
      </c>
      <c r="C21" s="8">
        <v>2.8</v>
      </c>
      <c r="D21" s="8">
        <v>6.7</v>
      </c>
      <c r="E21" s="8">
        <v>2</v>
      </c>
      <c r="F21" s="8">
        <v>2</v>
      </c>
      <c r="G21" s="8">
        <v>4</v>
      </c>
      <c r="H21" s="5">
        <f t="shared" si="0"/>
        <v>1.0480855604898585</v>
      </c>
      <c r="I21" s="5" t="str">
        <f t="shared" ca="1" si="1"/>
        <v>Iris-virginica</v>
      </c>
      <c r="J21">
        <f t="shared" ca="1" si="2"/>
        <v>0</v>
      </c>
    </row>
    <row r="22" spans="1:14">
      <c r="A22" s="8" t="s">
        <v>7</v>
      </c>
      <c r="B22" s="8">
        <v>6.1</v>
      </c>
      <c r="C22" s="8">
        <v>3</v>
      </c>
      <c r="D22" s="8">
        <v>4.9000000000000004</v>
      </c>
      <c r="E22" s="8">
        <v>1.8</v>
      </c>
      <c r="F22" s="8">
        <v>2</v>
      </c>
      <c r="G22" s="8">
        <v>4</v>
      </c>
      <c r="H22" s="5">
        <f t="shared" si="0"/>
        <v>0.75570208162291996</v>
      </c>
      <c r="I22" s="5" t="str">
        <f t="shared" ca="1" si="1"/>
        <v>Iris-virginica</v>
      </c>
      <c r="J22">
        <f t="shared" ca="1" si="2"/>
        <v>0</v>
      </c>
    </row>
    <row r="23" spans="1:14">
      <c r="A23" s="13" t="s">
        <v>7</v>
      </c>
      <c r="B23" s="13">
        <v>7.2</v>
      </c>
      <c r="C23" s="13">
        <v>3</v>
      </c>
      <c r="D23" s="13">
        <v>5.8</v>
      </c>
      <c r="E23" s="13">
        <v>1.6</v>
      </c>
      <c r="F23" s="13">
        <v>2</v>
      </c>
      <c r="G23" s="13">
        <v>4</v>
      </c>
      <c r="H23" s="14">
        <f t="shared" si="0"/>
        <v>0.80636466192857925</v>
      </c>
      <c r="I23" s="14" t="str">
        <f t="shared" ca="1" si="1"/>
        <v>Iris-virginica</v>
      </c>
      <c r="J23">
        <f t="shared" ca="1" si="2"/>
        <v>0</v>
      </c>
    </row>
    <row r="24" spans="1:14">
      <c r="A24" s="8" t="s">
        <v>7</v>
      </c>
      <c r="B24" s="8">
        <v>7.7</v>
      </c>
      <c r="C24" s="8">
        <v>3</v>
      </c>
      <c r="D24" s="8">
        <v>6.1</v>
      </c>
      <c r="E24" s="8">
        <v>2.2999999999999998</v>
      </c>
      <c r="F24" s="8">
        <v>2</v>
      </c>
      <c r="G24" s="8">
        <v>4</v>
      </c>
      <c r="H24" s="14">
        <f t="shared" ref="H24:H30" si="6">MMULT(B24:E24,N$6:N$9)+N$5</f>
        <v>0.9921143378417473</v>
      </c>
      <c r="I24" s="14" t="str">
        <f t="shared" ca="1" si="1"/>
        <v>Iris-virginica</v>
      </c>
      <c r="J24">
        <f t="shared" ca="1" si="2"/>
        <v>0</v>
      </c>
    </row>
    <row r="25" spans="1:14">
      <c r="A25" s="8" t="s">
        <v>7</v>
      </c>
      <c r="B25" s="8">
        <v>6.3</v>
      </c>
      <c r="C25" s="8">
        <v>3.4</v>
      </c>
      <c r="D25" s="8">
        <v>5.6</v>
      </c>
      <c r="E25" s="8">
        <v>2.4</v>
      </c>
      <c r="F25" s="8">
        <v>2</v>
      </c>
      <c r="G25" s="8">
        <v>4</v>
      </c>
      <c r="H25" s="14">
        <f t="shared" si="6"/>
        <v>0.94695943023868645</v>
      </c>
      <c r="I25" s="14" t="str">
        <f t="shared" ca="1" si="1"/>
        <v>Iris-virginica</v>
      </c>
      <c r="J25">
        <f t="shared" ca="1" si="2"/>
        <v>0</v>
      </c>
    </row>
    <row r="26" spans="1:14">
      <c r="A26" s="8" t="s">
        <v>7</v>
      </c>
      <c r="B26" s="8">
        <v>6.9</v>
      </c>
      <c r="C26" s="8">
        <v>3.1</v>
      </c>
      <c r="D26" s="8">
        <v>5.0999999999999996</v>
      </c>
      <c r="E26" s="8">
        <v>2.2999999999999998</v>
      </c>
      <c r="F26" s="8">
        <v>2</v>
      </c>
      <c r="G26" s="8">
        <v>4</v>
      </c>
      <c r="H26" s="14">
        <f t="shared" si="6"/>
        <v>0.85231303321801033</v>
      </c>
      <c r="I26" s="14" t="str">
        <f t="shared" ca="1" si="1"/>
        <v>Iris-virginica</v>
      </c>
      <c r="J26">
        <f t="shared" ca="1" si="2"/>
        <v>0</v>
      </c>
    </row>
    <row r="27" spans="1:14">
      <c r="A27" s="8" t="s">
        <v>7</v>
      </c>
      <c r="B27" s="8">
        <v>6.7</v>
      </c>
      <c r="C27" s="8">
        <v>3.3</v>
      </c>
      <c r="D27" s="8">
        <v>5.7</v>
      </c>
      <c r="E27" s="8">
        <v>2.5</v>
      </c>
      <c r="F27" s="8">
        <v>2</v>
      </c>
      <c r="G27" s="8">
        <v>4</v>
      </c>
      <c r="H27" s="14">
        <f t="shared" si="6"/>
        <v>0.9803378638761211</v>
      </c>
      <c r="I27" s="14" t="str">
        <f t="shared" ca="1" si="1"/>
        <v>Iris-virginica</v>
      </c>
      <c r="J27">
        <f t="shared" ca="1" si="2"/>
        <v>0</v>
      </c>
    </row>
    <row r="28" spans="1:14">
      <c r="A28" s="8" t="s">
        <v>7</v>
      </c>
      <c r="B28" s="8">
        <v>6.7</v>
      </c>
      <c r="C28" s="8">
        <v>3</v>
      </c>
      <c r="D28" s="8">
        <v>5.2</v>
      </c>
      <c r="E28" s="8">
        <v>2.2999999999999998</v>
      </c>
      <c r="F28" s="8">
        <v>2</v>
      </c>
      <c r="G28" s="8">
        <v>4</v>
      </c>
      <c r="H28" s="14">
        <f t="shared" si="6"/>
        <v>0.89106271009524007</v>
      </c>
      <c r="I28" s="14" t="str">
        <f t="shared" ca="1" si="1"/>
        <v>Iris-virginica</v>
      </c>
      <c r="J28">
        <f t="shared" ca="1" si="2"/>
        <v>0</v>
      </c>
    </row>
    <row r="29" spans="1:14">
      <c r="A29" s="8" t="s">
        <v>7</v>
      </c>
      <c r="B29" s="8">
        <v>6.2</v>
      </c>
      <c r="C29" s="8">
        <v>3.4</v>
      </c>
      <c r="D29" s="8">
        <v>5.4</v>
      </c>
      <c r="E29" s="8">
        <v>2.2999999999999998</v>
      </c>
      <c r="F29" s="8">
        <v>2</v>
      </c>
      <c r="G29" s="8">
        <v>4</v>
      </c>
      <c r="H29" s="14">
        <f t="shared" si="6"/>
        <v>0.8959127929123476</v>
      </c>
      <c r="I29" s="14" t="str">
        <f t="shared" ca="1" si="1"/>
        <v>Iris-virginica</v>
      </c>
      <c r="J29">
        <f t="shared" ca="1" si="2"/>
        <v>0</v>
      </c>
    </row>
    <row r="30" spans="1:14">
      <c r="A30" s="8" t="s">
        <v>7</v>
      </c>
      <c r="B30" s="8">
        <v>5.9</v>
      </c>
      <c r="C30" s="8">
        <v>3</v>
      </c>
      <c r="D30" s="8">
        <v>5.0999999999999996</v>
      </c>
      <c r="E30" s="8">
        <v>1.8</v>
      </c>
      <c r="F30" s="8">
        <v>2</v>
      </c>
      <c r="G30" s="8">
        <v>4</v>
      </c>
      <c r="H30" s="14">
        <f t="shared" si="6"/>
        <v>0.79801268513049106</v>
      </c>
      <c r="I30" s="14" t="str">
        <f t="shared" ca="1" si="1"/>
        <v>Iris-virginica</v>
      </c>
      <c r="J30">
        <f t="shared" ca="1" si="2"/>
        <v>0</v>
      </c>
    </row>
    <row r="31" spans="1:14">
      <c r="A31" s="8"/>
      <c r="B31" s="8"/>
      <c r="C31" s="8"/>
      <c r="D31" s="8"/>
      <c r="E31" s="8"/>
      <c r="F31" s="8"/>
      <c r="G31" s="8"/>
      <c r="H31" s="14"/>
      <c r="I31" s="14"/>
    </row>
    <row r="32" spans="1:14">
      <c r="A32" s="8"/>
      <c r="B32" s="8"/>
      <c r="C32" s="8"/>
      <c r="D32" s="8"/>
      <c r="E32" s="8"/>
      <c r="F32" s="8"/>
      <c r="G32" s="8"/>
      <c r="H32" s="14"/>
      <c r="I32" s="14"/>
    </row>
    <row r="33" spans="1:10">
      <c r="A33" s="8"/>
      <c r="B33" s="8"/>
      <c r="C33" s="8"/>
      <c r="D33" s="8"/>
      <c r="E33" s="8"/>
      <c r="F33" s="8"/>
      <c r="G33" s="8"/>
      <c r="H33" s="14"/>
      <c r="I33" s="14"/>
    </row>
    <row r="34" spans="1:10">
      <c r="A34" s="8"/>
      <c r="B34" s="8"/>
      <c r="C34" s="8"/>
      <c r="D34" s="8"/>
      <c r="E34" s="8"/>
      <c r="F34" s="8"/>
      <c r="G34" s="8"/>
      <c r="H34" s="14"/>
      <c r="I34" s="14"/>
    </row>
    <row r="35" spans="1:10">
      <c r="A35" s="8"/>
      <c r="B35" s="8"/>
      <c r="C35" s="8"/>
      <c r="D35" s="8"/>
      <c r="E35" s="8"/>
      <c r="F35" s="8"/>
      <c r="G35" s="8"/>
      <c r="H35" s="14"/>
      <c r="I35" s="14"/>
    </row>
    <row r="36" spans="1:10">
      <c r="A36" s="8"/>
      <c r="B36" s="8"/>
      <c r="C36" s="8"/>
      <c r="D36" s="8"/>
      <c r="E36" s="8"/>
      <c r="F36" s="8"/>
      <c r="G36" s="8"/>
      <c r="H36" s="14"/>
      <c r="I36" s="14"/>
    </row>
    <row r="37" spans="1:10">
      <c r="A37" s="8"/>
      <c r="B37" s="8"/>
      <c r="C37" s="8"/>
      <c r="D37" s="8"/>
      <c r="E37" s="8"/>
      <c r="F37" s="8"/>
      <c r="G37" s="8"/>
      <c r="H37" s="14"/>
      <c r="I37" s="14"/>
    </row>
    <row r="38" spans="1:10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>
      <c r="A46" t="s">
        <v>5</v>
      </c>
      <c r="B46">
        <v>4.7</v>
      </c>
      <c r="C46">
        <v>3.2</v>
      </c>
      <c r="D46">
        <v>1.3</v>
      </c>
      <c r="E46">
        <v>0.2</v>
      </c>
      <c r="F46">
        <f t="shared" ref="F46:F78" si="7">IF(A46=M$1,L$1,IF(A46=$M$2,L$2,L$3))</f>
        <v>0</v>
      </c>
      <c r="G46">
        <v>5</v>
      </c>
      <c r="H46">
        <f t="shared" ref="H46:H80" si="8">MMULT(B46:E46,N$6:N$9)+N$5</f>
        <v>-0.16204437011578199</v>
      </c>
      <c r="I46">
        <f t="shared" ref="I46:I80" ca="1" si="9">IF(F46=L$1,(H46-L$12)^2,IF(F46=L$2,(H46-L$13)^2, (H46-L$14)^2))</f>
        <v>2.4845425891077549E-5</v>
      </c>
    </row>
    <row r="47" spans="1:10">
      <c r="A47" t="s">
        <v>5</v>
      </c>
      <c r="B47">
        <v>5</v>
      </c>
      <c r="C47">
        <v>3.6</v>
      </c>
      <c r="D47">
        <v>1.4</v>
      </c>
      <c r="E47">
        <v>0.2</v>
      </c>
      <c r="F47">
        <f t="shared" si="7"/>
        <v>0</v>
      </c>
      <c r="G47">
        <v>5</v>
      </c>
      <c r="H47">
        <f t="shared" si="8"/>
        <v>-0.21126656885577288</v>
      </c>
      <c r="I47">
        <f t="shared" ca="1" si="9"/>
        <v>1.9569723422393237E-3</v>
      </c>
    </row>
    <row r="48" spans="1:10">
      <c r="A48" t="s">
        <v>5</v>
      </c>
      <c r="B48">
        <v>4.8</v>
      </c>
      <c r="C48">
        <v>3</v>
      </c>
      <c r="D48">
        <v>1.4</v>
      </c>
      <c r="E48">
        <v>0.1</v>
      </c>
      <c r="F48">
        <f t="shared" si="7"/>
        <v>0</v>
      </c>
      <c r="G48">
        <v>5</v>
      </c>
      <c r="H48">
        <f t="shared" si="8"/>
        <v>-0.14735333173718862</v>
      </c>
      <c r="I48">
        <f t="shared" ca="1" si="9"/>
        <v>3.8712754327575443E-4</v>
      </c>
    </row>
    <row r="49" spans="1:9">
      <c r="A49" t="s">
        <v>5</v>
      </c>
      <c r="B49">
        <v>5.8</v>
      </c>
      <c r="C49">
        <v>4</v>
      </c>
      <c r="D49">
        <v>1.2</v>
      </c>
      <c r="E49">
        <v>0.2</v>
      </c>
      <c r="F49">
        <f t="shared" si="7"/>
        <v>0</v>
      </c>
      <c r="G49">
        <v>5</v>
      </c>
      <c r="H49">
        <f t="shared" si="8"/>
        <v>-0.33335952422949555</v>
      </c>
      <c r="I49">
        <f t="shared" ca="1" si="9"/>
        <v>2.7665880303143597E-2</v>
      </c>
    </row>
    <row r="50" spans="1:9">
      <c r="A50" t="s">
        <v>5</v>
      </c>
      <c r="B50">
        <v>5.0999999999999996</v>
      </c>
      <c r="C50">
        <v>3.5</v>
      </c>
      <c r="D50">
        <v>1.4</v>
      </c>
      <c r="E50">
        <v>0.3</v>
      </c>
      <c r="F50">
        <f t="shared" si="7"/>
        <v>0</v>
      </c>
      <c r="G50">
        <v>5</v>
      </c>
      <c r="H50">
        <f t="shared" si="8"/>
        <v>-0.18023373422737354</v>
      </c>
      <c r="I50">
        <f t="shared" ca="1" si="9"/>
        <v>1.7436794440925095E-4</v>
      </c>
    </row>
    <row r="51" spans="1:9">
      <c r="A51" t="s">
        <v>5</v>
      </c>
      <c r="B51">
        <v>4.9000000000000004</v>
      </c>
      <c r="C51">
        <v>3.1</v>
      </c>
      <c r="D51">
        <v>1.5</v>
      </c>
      <c r="E51">
        <v>0.1</v>
      </c>
      <c r="F51">
        <f t="shared" si="7"/>
        <v>0</v>
      </c>
      <c r="G51">
        <v>5</v>
      </c>
      <c r="H51">
        <f t="shared" si="8"/>
        <v>-0.1484948307930346</v>
      </c>
      <c r="I51">
        <f t="shared" ca="1" si="9"/>
        <v>3.4351130389186443E-4</v>
      </c>
    </row>
    <row r="52" spans="1:9">
      <c r="A52" t="s">
        <v>5</v>
      </c>
      <c r="B52">
        <v>5</v>
      </c>
      <c r="C52">
        <v>3.2</v>
      </c>
      <c r="D52">
        <v>1.2</v>
      </c>
      <c r="E52">
        <v>0.2</v>
      </c>
      <c r="F52">
        <f t="shared" si="7"/>
        <v>0</v>
      </c>
      <c r="G52">
        <v>5</v>
      </c>
      <c r="H52">
        <f t="shared" si="8"/>
        <v>-0.19260452324194272</v>
      </c>
      <c r="I52">
        <f t="shared" ca="1" si="9"/>
        <v>6.5411308030061328E-4</v>
      </c>
    </row>
    <row r="53" spans="1:9">
      <c r="A53" t="s">
        <v>5</v>
      </c>
      <c r="B53">
        <v>4.4000000000000004</v>
      </c>
      <c r="C53">
        <v>3</v>
      </c>
      <c r="D53">
        <v>1.3</v>
      </c>
      <c r="E53">
        <v>0.2</v>
      </c>
      <c r="F53">
        <f t="shared" si="7"/>
        <v>0</v>
      </c>
      <c r="G53">
        <v>5</v>
      </c>
      <c r="H53">
        <f t="shared" si="8"/>
        <v>-0.1221531941827062</v>
      </c>
      <c r="I53">
        <f t="shared" ca="1" si="9"/>
        <v>2.0138279617825674E-3</v>
      </c>
    </row>
    <row r="54" spans="1:9">
      <c r="A54" t="s">
        <v>5</v>
      </c>
      <c r="B54">
        <v>5.0999999999999996</v>
      </c>
      <c r="C54">
        <v>3.8</v>
      </c>
      <c r="D54">
        <v>1.9</v>
      </c>
      <c r="E54">
        <v>0.4</v>
      </c>
      <c r="F54">
        <f t="shared" si="7"/>
        <v>0</v>
      </c>
      <c r="G54">
        <v>5</v>
      </c>
      <c r="H54">
        <f t="shared" si="8"/>
        <v>-0.11380189132382268</v>
      </c>
      <c r="I54">
        <f t="shared" ca="1" si="9"/>
        <v>2.8331132536844102E-3</v>
      </c>
    </row>
    <row r="55" spans="1:9">
      <c r="A55" t="s">
        <v>5</v>
      </c>
      <c r="B55">
        <v>4.5999999999999996</v>
      </c>
      <c r="C55">
        <v>3.2</v>
      </c>
      <c r="D55">
        <v>1.4</v>
      </c>
      <c r="E55">
        <v>0.2</v>
      </c>
      <c r="F55">
        <f t="shared" si="7"/>
        <v>0</v>
      </c>
      <c r="G55">
        <v>5</v>
      </c>
      <c r="H55">
        <f t="shared" si="8"/>
        <v>-0.14088906836199644</v>
      </c>
      <c r="I55">
        <f t="shared" ca="1" si="9"/>
        <v>6.8329020926791194E-4</v>
      </c>
    </row>
    <row r="56" spans="1:9">
      <c r="A56" t="s">
        <v>6</v>
      </c>
      <c r="B56">
        <v>4.9000000000000004</v>
      </c>
      <c r="C56">
        <v>2.4</v>
      </c>
      <c r="D56">
        <v>3.3</v>
      </c>
      <c r="E56">
        <v>1</v>
      </c>
      <c r="F56">
        <f t="shared" si="7"/>
        <v>1</v>
      </c>
      <c r="G56">
        <v>5</v>
      </c>
      <c r="H56">
        <f t="shared" si="8"/>
        <v>0.44349038238049887</v>
      </c>
      <c r="I56">
        <f t="shared" ca="1" si="9"/>
        <v>1.8933389639587097E-2</v>
      </c>
    </row>
    <row r="57" spans="1:9">
      <c r="A57" t="s">
        <v>6</v>
      </c>
      <c r="B57">
        <v>6</v>
      </c>
      <c r="C57">
        <v>2.2000000000000002</v>
      </c>
      <c r="D57">
        <v>4</v>
      </c>
      <c r="E57">
        <v>1</v>
      </c>
      <c r="F57">
        <f t="shared" si="7"/>
        <v>1</v>
      </c>
      <c r="G57">
        <v>5</v>
      </c>
      <c r="H57">
        <f t="shared" si="8"/>
        <v>0.53271773118013566</v>
      </c>
      <c r="I57">
        <f t="shared" ca="1" si="9"/>
        <v>2.3397831868157584E-3</v>
      </c>
    </row>
    <row r="58" spans="1:9">
      <c r="A58" t="s">
        <v>6</v>
      </c>
      <c r="B58">
        <v>6.1</v>
      </c>
      <c r="C58">
        <v>2.9</v>
      </c>
      <c r="D58">
        <v>4.7</v>
      </c>
      <c r="E58">
        <v>1.4</v>
      </c>
      <c r="F58">
        <f t="shared" si="7"/>
        <v>1</v>
      </c>
      <c r="G58">
        <v>5</v>
      </c>
      <c r="H58">
        <f t="shared" si="8"/>
        <v>0.64431503541565949</v>
      </c>
      <c r="I58">
        <f t="shared" ca="1" si="9"/>
        <v>3.9975269278141852E-3</v>
      </c>
    </row>
    <row r="59" spans="1:9">
      <c r="A59" t="s">
        <v>6</v>
      </c>
      <c r="B59">
        <v>6.7</v>
      </c>
      <c r="C59">
        <v>3.1</v>
      </c>
      <c r="D59">
        <v>4.4000000000000004</v>
      </c>
      <c r="E59">
        <v>1.4</v>
      </c>
      <c r="F59">
        <f t="shared" si="7"/>
        <v>1</v>
      </c>
      <c r="G59">
        <v>5</v>
      </c>
      <c r="H59">
        <f t="shared" si="8"/>
        <v>0.54095795422122694</v>
      </c>
      <c r="I59">
        <f t="shared" ca="1" si="9"/>
        <v>1.610503771891283E-3</v>
      </c>
    </row>
    <row r="60" spans="1:9">
      <c r="A60" t="s">
        <v>6</v>
      </c>
      <c r="B60">
        <v>5.6</v>
      </c>
      <c r="C60">
        <v>3</v>
      </c>
      <c r="D60">
        <v>4.5</v>
      </c>
      <c r="E60">
        <v>1.5</v>
      </c>
      <c r="F60">
        <f t="shared" si="7"/>
        <v>1</v>
      </c>
      <c r="G60">
        <v>5</v>
      </c>
      <c r="H60">
        <f t="shared" si="8"/>
        <v>0.64487277315147451</v>
      </c>
      <c r="I60">
        <f t="shared" ca="1" si="9"/>
        <v>4.0683650500582223E-3</v>
      </c>
    </row>
    <row r="61" spans="1:9">
      <c r="A61" t="s">
        <v>6</v>
      </c>
      <c r="B61">
        <v>5.8</v>
      </c>
      <c r="C61">
        <v>2.7</v>
      </c>
      <c r="D61">
        <v>4.0999999999999996</v>
      </c>
      <c r="E61">
        <v>1</v>
      </c>
      <c r="F61">
        <f t="shared" si="7"/>
        <v>1</v>
      </c>
      <c r="G61">
        <v>5</v>
      </c>
      <c r="H61">
        <f t="shared" si="8"/>
        <v>0.49411571143382593</v>
      </c>
      <c r="I61">
        <f t="shared" ca="1" si="9"/>
        <v>7.5643592882925458E-3</v>
      </c>
    </row>
    <row r="62" spans="1:9">
      <c r="A62" t="s">
        <v>6</v>
      </c>
      <c r="B62">
        <v>6.2</v>
      </c>
      <c r="C62">
        <v>2.2000000000000002</v>
      </c>
      <c r="D62">
        <v>4.5</v>
      </c>
      <c r="E62">
        <v>1.5</v>
      </c>
      <c r="F62">
        <f t="shared" si="7"/>
        <v>1</v>
      </c>
      <c r="G62">
        <v>5</v>
      </c>
      <c r="H62">
        <f t="shared" si="8"/>
        <v>0.71979381453240199</v>
      </c>
      <c r="I62">
        <f t="shared" ca="1" si="9"/>
        <v>1.9239015424735269E-2</v>
      </c>
    </row>
    <row r="63" spans="1:9">
      <c r="A63" t="s">
        <v>6</v>
      </c>
      <c r="B63">
        <v>5.6</v>
      </c>
      <c r="C63">
        <v>2.5</v>
      </c>
      <c r="D63">
        <v>3.9</v>
      </c>
      <c r="E63">
        <v>1.1000000000000001</v>
      </c>
      <c r="F63">
        <f t="shared" si="7"/>
        <v>1</v>
      </c>
      <c r="G63">
        <v>5</v>
      </c>
      <c r="H63">
        <f t="shared" si="8"/>
        <v>0.51924202042284828</v>
      </c>
      <c r="I63">
        <f t="shared" ca="1" si="9"/>
        <v>3.8250534084748379E-3</v>
      </c>
    </row>
    <row r="64" spans="1:9">
      <c r="A64" t="s">
        <v>6</v>
      </c>
      <c r="B64">
        <v>6.3</v>
      </c>
      <c r="C64">
        <v>2.5</v>
      </c>
      <c r="D64">
        <v>4.9000000000000004</v>
      </c>
      <c r="E64">
        <v>1.5</v>
      </c>
      <c r="F64">
        <f t="shared" si="7"/>
        <v>1</v>
      </c>
      <c r="G64">
        <v>5</v>
      </c>
      <c r="H64">
        <f t="shared" si="8"/>
        <v>0.74222704480483725</v>
      </c>
      <c r="I64">
        <f t="shared" ca="1" si="9"/>
        <v>2.5965457692239843E-2</v>
      </c>
    </row>
    <row r="65" spans="1:9">
      <c r="A65" t="s">
        <v>6</v>
      </c>
      <c r="B65">
        <v>6.4</v>
      </c>
      <c r="C65">
        <v>2.9</v>
      </c>
      <c r="D65">
        <v>4.3</v>
      </c>
      <c r="E65">
        <v>1.3</v>
      </c>
      <c r="F65">
        <f t="shared" si="7"/>
        <v>1</v>
      </c>
      <c r="G65">
        <v>5</v>
      </c>
      <c r="H65">
        <f t="shared" si="8"/>
        <v>0.54155294320937442</v>
      </c>
      <c r="I65">
        <f t="shared" ca="1" si="9"/>
        <v>1.5631026796065165E-3</v>
      </c>
    </row>
    <row r="66" spans="1:9">
      <c r="A66" t="s">
        <v>6</v>
      </c>
      <c r="B66">
        <v>6.6</v>
      </c>
      <c r="C66">
        <v>3</v>
      </c>
      <c r="D66">
        <v>4.4000000000000004</v>
      </c>
      <c r="E66">
        <v>1.4</v>
      </c>
      <c r="F66">
        <f t="shared" si="7"/>
        <v>1</v>
      </c>
      <c r="G66">
        <v>5</v>
      </c>
      <c r="H66">
        <f t="shared" si="8"/>
        <v>0.55855232934467114</v>
      </c>
      <c r="I66">
        <f t="shared" ca="1" si="9"/>
        <v>5.0790317335048596E-4</v>
      </c>
    </row>
    <row r="67" spans="1:9">
      <c r="A67" t="s">
        <v>6</v>
      </c>
      <c r="B67">
        <v>6</v>
      </c>
      <c r="C67">
        <v>2.9</v>
      </c>
      <c r="D67">
        <v>4.5</v>
      </c>
      <c r="E67">
        <v>1.5</v>
      </c>
      <c r="F67">
        <f t="shared" si="7"/>
        <v>1</v>
      </c>
      <c r="G67">
        <v>5</v>
      </c>
      <c r="H67">
        <f t="shared" si="8"/>
        <v>0.63895501984398106</v>
      </c>
      <c r="I67">
        <f t="shared" ca="1" si="9"/>
        <v>3.3484720182354669E-3</v>
      </c>
    </row>
    <row r="68" spans="1:9">
      <c r="A68" t="s">
        <v>6</v>
      </c>
      <c r="B68">
        <v>5.5</v>
      </c>
      <c r="C68">
        <v>2.4</v>
      </c>
      <c r="D68">
        <v>3.8</v>
      </c>
      <c r="E68">
        <v>1.1000000000000001</v>
      </c>
      <c r="F68">
        <f t="shared" si="7"/>
        <v>1</v>
      </c>
      <c r="G68">
        <v>5</v>
      </c>
      <c r="H68">
        <f t="shared" si="8"/>
        <v>0.52038351947869432</v>
      </c>
      <c r="I68">
        <f t="shared" ca="1" si="9"/>
        <v>3.6851598074515691E-3</v>
      </c>
    </row>
    <row r="69" spans="1:9">
      <c r="A69" t="s">
        <v>6</v>
      </c>
      <c r="B69">
        <v>5.5</v>
      </c>
      <c r="C69">
        <v>2.4</v>
      </c>
      <c r="D69">
        <v>3.7</v>
      </c>
      <c r="E69">
        <v>1</v>
      </c>
      <c r="F69">
        <f t="shared" si="7"/>
        <v>1</v>
      </c>
      <c r="G69">
        <v>5</v>
      </c>
      <c r="H69">
        <f t="shared" si="8"/>
        <v>0.48108733253376601</v>
      </c>
      <c r="I69">
        <f t="shared" ca="1" si="9"/>
        <v>1.0000340813657303E-2</v>
      </c>
    </row>
    <row r="70" spans="1:9">
      <c r="A70" t="s">
        <v>6</v>
      </c>
      <c r="B70">
        <v>6.3</v>
      </c>
      <c r="C70">
        <v>2.2999999999999998</v>
      </c>
      <c r="D70">
        <v>4.4000000000000004</v>
      </c>
      <c r="E70">
        <v>1.3</v>
      </c>
      <c r="F70">
        <f t="shared" si="7"/>
        <v>1</v>
      </c>
      <c r="G70">
        <v>5</v>
      </c>
      <c r="H70">
        <f t="shared" si="8"/>
        <v>0.64005994158669965</v>
      </c>
      <c r="I70">
        <f t="shared" ca="1" si="9"/>
        <v>3.477567636420677E-3</v>
      </c>
    </row>
    <row r="71" spans="1:9">
      <c r="A71" t="s">
        <v>6</v>
      </c>
      <c r="B71">
        <v>5.6</v>
      </c>
      <c r="C71">
        <v>2.7</v>
      </c>
      <c r="D71">
        <v>4.2</v>
      </c>
      <c r="E71">
        <v>1.3</v>
      </c>
      <c r="F71">
        <f t="shared" si="7"/>
        <v>1</v>
      </c>
      <c r="G71">
        <v>5</v>
      </c>
      <c r="H71">
        <f t="shared" si="8"/>
        <v>0.58850337150578969</v>
      </c>
      <c r="I71">
        <f t="shared" ca="1" si="9"/>
        <v>5.4972362280072581E-5</v>
      </c>
    </row>
    <row r="72" spans="1:9">
      <c r="A72" t="s">
        <v>7</v>
      </c>
      <c r="B72">
        <v>7.1</v>
      </c>
      <c r="C72">
        <v>3</v>
      </c>
      <c r="D72">
        <v>5.9</v>
      </c>
      <c r="E72">
        <v>2.1</v>
      </c>
      <c r="F72">
        <f t="shared" si="7"/>
        <v>2</v>
      </c>
      <c r="G72">
        <v>5</v>
      </c>
      <c r="H72">
        <f t="shared" si="8"/>
        <v>0.94173651806901615</v>
      </c>
      <c r="I72">
        <f t="shared" ca="1" si="9"/>
        <v>3.274229473727905E-3</v>
      </c>
    </row>
    <row r="73" spans="1:9">
      <c r="A73" t="s">
        <v>7</v>
      </c>
      <c r="B73">
        <v>6.5</v>
      </c>
      <c r="C73">
        <v>3</v>
      </c>
      <c r="D73">
        <v>5.8</v>
      </c>
      <c r="E73">
        <v>2.2000000000000002</v>
      </c>
      <c r="F73">
        <f t="shared" si="7"/>
        <v>2</v>
      </c>
      <c r="G73">
        <v>5</v>
      </c>
      <c r="H73">
        <f t="shared" si="8"/>
        <v>0.9763415069958733</v>
      </c>
      <c r="I73">
        <f t="shared" ca="1" si="9"/>
        <v>8.4319907911195105E-3</v>
      </c>
    </row>
    <row r="74" spans="1:9">
      <c r="A74" t="s">
        <v>7</v>
      </c>
      <c r="B74">
        <v>6.8</v>
      </c>
      <c r="C74">
        <v>3</v>
      </c>
      <c r="D74">
        <v>5.5</v>
      </c>
      <c r="E74">
        <v>2.1</v>
      </c>
      <c r="F74">
        <f t="shared" si="7"/>
        <v>2</v>
      </c>
      <c r="G74">
        <v>5</v>
      </c>
      <c r="H74">
        <f t="shared" si="8"/>
        <v>0.89003229085718638</v>
      </c>
      <c r="I74">
        <f t="shared" ca="1" si="9"/>
        <v>3.043349324745272E-5</v>
      </c>
    </row>
    <row r="75" spans="1:9">
      <c r="A75" t="s">
        <v>7</v>
      </c>
      <c r="B75">
        <v>6</v>
      </c>
      <c r="C75">
        <v>2.2000000000000002</v>
      </c>
      <c r="D75">
        <v>5</v>
      </c>
      <c r="E75">
        <v>1.5</v>
      </c>
      <c r="F75">
        <f t="shared" si="7"/>
        <v>2</v>
      </c>
      <c r="G75">
        <v>5</v>
      </c>
      <c r="H75">
        <f t="shared" si="8"/>
        <v>0.81146304624276755</v>
      </c>
      <c r="I75">
        <f t="shared" ca="1" si="9"/>
        <v>5.3366807055833529E-3</v>
      </c>
    </row>
    <row r="76" spans="1:9">
      <c r="A76" t="s">
        <v>7</v>
      </c>
      <c r="B76">
        <v>6.3</v>
      </c>
      <c r="C76">
        <v>2.7</v>
      </c>
      <c r="D76">
        <v>4.9000000000000004</v>
      </c>
      <c r="E76">
        <v>1.8</v>
      </c>
      <c r="F76">
        <f t="shared" si="7"/>
        <v>2</v>
      </c>
      <c r="G76">
        <v>5</v>
      </c>
      <c r="H76">
        <f t="shared" si="8"/>
        <v>0.78497307856231469</v>
      </c>
      <c r="I76">
        <f t="shared" ca="1" si="9"/>
        <v>9.9087205168732952E-3</v>
      </c>
    </row>
    <row r="77" spans="1:9">
      <c r="A77" t="s">
        <v>7</v>
      </c>
      <c r="B77">
        <v>6.4</v>
      </c>
      <c r="C77">
        <v>3.1</v>
      </c>
      <c r="D77">
        <v>5.5</v>
      </c>
      <c r="E77">
        <v>1.8</v>
      </c>
      <c r="F77">
        <f t="shared" si="7"/>
        <v>2</v>
      </c>
      <c r="G77">
        <v>5</v>
      </c>
      <c r="H77">
        <f t="shared" si="8"/>
        <v>0.82742011153268924</v>
      </c>
      <c r="I77">
        <f t="shared" ca="1" si="9"/>
        <v>3.25989878550818E-3</v>
      </c>
    </row>
    <row r="78" spans="1:9">
      <c r="A78" t="s">
        <v>7</v>
      </c>
      <c r="B78">
        <v>5.8</v>
      </c>
      <c r="C78">
        <v>2.7</v>
      </c>
      <c r="D78">
        <v>5.0999999999999996</v>
      </c>
      <c r="E78">
        <v>1.9</v>
      </c>
      <c r="F78">
        <f t="shared" si="7"/>
        <v>2</v>
      </c>
      <c r="G78">
        <v>5</v>
      </c>
      <c r="H78">
        <f t="shared" si="8"/>
        <v>0.86423427000577868</v>
      </c>
      <c r="I78">
        <f t="shared" ca="1" si="9"/>
        <v>4.1133376087885433E-4</v>
      </c>
    </row>
    <row r="79" spans="1:9">
      <c r="A79" t="s">
        <v>5</v>
      </c>
      <c r="B79">
        <v>5.0999999999999996</v>
      </c>
      <c r="C79">
        <v>3.5</v>
      </c>
      <c r="D79">
        <v>1.4</v>
      </c>
      <c r="E79">
        <v>0.2</v>
      </c>
      <c r="F79">
        <v>0</v>
      </c>
      <c r="G79">
        <v>1</v>
      </c>
      <c r="H79">
        <f t="shared" si="8"/>
        <v>-0.20307704510470381</v>
      </c>
      <c r="I79">
        <f t="shared" ca="1" si="9"/>
        <v>1.2994695774684181E-3</v>
      </c>
    </row>
    <row r="80" spans="1:9">
      <c r="A80" t="s">
        <v>5</v>
      </c>
      <c r="B80">
        <v>4.9000000000000004</v>
      </c>
      <c r="C80">
        <v>3</v>
      </c>
      <c r="D80">
        <v>1.4</v>
      </c>
      <c r="E80">
        <v>0.2</v>
      </c>
      <c r="F80">
        <v>0</v>
      </c>
      <c r="G80">
        <v>1</v>
      </c>
      <c r="H80">
        <f t="shared" si="8"/>
        <v>-0.12921244654604591</v>
      </c>
      <c r="I80">
        <f t="shared" ca="1" si="9"/>
        <v>1.4300833000258399E-3</v>
      </c>
    </row>
    <row r="81" spans="1:9">
      <c r="A81" t="s">
        <v>5</v>
      </c>
      <c r="B81">
        <v>4.9000000000000004</v>
      </c>
      <c r="C81">
        <v>3.1</v>
      </c>
      <c r="D81">
        <v>1.5</v>
      </c>
      <c r="E81">
        <v>0.1</v>
      </c>
      <c r="F81">
        <v>0</v>
      </c>
      <c r="G81">
        <v>1</v>
      </c>
      <c r="H81">
        <f t="shared" ref="H81:H136" si="10">MMULT(B81:E81,N$6:N$9)+N$5</f>
        <v>-0.1484948307930346</v>
      </c>
      <c r="I81">
        <f t="shared" ref="I81:I136" ca="1" si="11">IF(F81=L$1,(H81-L$12)^2,IF(F81=L$2,(H81-L$13)^2, (H81-L$14)^2))</f>
        <v>3.4351130389186443E-4</v>
      </c>
    </row>
    <row r="82" spans="1:9">
      <c r="A82" t="s">
        <v>5</v>
      </c>
      <c r="B82">
        <v>5.7</v>
      </c>
      <c r="C82">
        <v>3.8</v>
      </c>
      <c r="D82">
        <v>1.7</v>
      </c>
      <c r="E82">
        <v>0.3</v>
      </c>
      <c r="F82">
        <v>0</v>
      </c>
      <c r="G82">
        <v>1</v>
      </c>
      <c r="H82">
        <f t="shared" si="10"/>
        <v>-0.19776550845347429</v>
      </c>
      <c r="I82">
        <f t="shared" ca="1" si="11"/>
        <v>9.447397915593389E-4</v>
      </c>
    </row>
    <row r="83" spans="1:9">
      <c r="A83" t="s">
        <v>5</v>
      </c>
      <c r="B83">
        <v>5</v>
      </c>
      <c r="C83">
        <v>3.4</v>
      </c>
      <c r="D83">
        <v>1.6</v>
      </c>
      <c r="E83">
        <v>0.4</v>
      </c>
      <c r="F83">
        <v>0</v>
      </c>
      <c r="G83">
        <v>1</v>
      </c>
      <c r="H83">
        <f t="shared" si="10"/>
        <v>-0.10689029609140305</v>
      </c>
      <c r="I83">
        <f t="shared" ca="1" si="11"/>
        <v>3.6166503254631273E-3</v>
      </c>
    </row>
    <row r="84" spans="1:9">
      <c r="A84" t="s">
        <v>5</v>
      </c>
      <c r="B84">
        <v>4.7</v>
      </c>
      <c r="C84">
        <v>3.2</v>
      </c>
      <c r="D84">
        <v>1.6</v>
      </c>
      <c r="E84">
        <v>0.2</v>
      </c>
      <c r="F84">
        <v>0</v>
      </c>
      <c r="G84">
        <v>1</v>
      </c>
      <c r="H84">
        <f t="shared" si="10"/>
        <v>-0.11268574191298775</v>
      </c>
      <c r="I84">
        <f t="shared" ca="1" si="11"/>
        <v>2.9531776067994787E-3</v>
      </c>
    </row>
    <row r="85" spans="1:9">
      <c r="A85" t="s">
        <v>5</v>
      </c>
      <c r="B85">
        <v>5.5</v>
      </c>
      <c r="C85">
        <v>3.5</v>
      </c>
      <c r="D85">
        <v>1.3</v>
      </c>
      <c r="E85">
        <v>0.2</v>
      </c>
      <c r="F85">
        <v>0</v>
      </c>
      <c r="G85">
        <v>1</v>
      </c>
      <c r="H85">
        <f t="shared" si="10"/>
        <v>-0.23833962391705199</v>
      </c>
      <c r="I85">
        <f t="shared" ca="1" si="11"/>
        <v>5.0852209518364062E-3</v>
      </c>
    </row>
    <row r="86" spans="1:9">
      <c r="A86" t="s">
        <v>5</v>
      </c>
      <c r="B86">
        <v>4.5</v>
      </c>
      <c r="C86">
        <v>2.2999999999999998</v>
      </c>
      <c r="D86">
        <v>1.3</v>
      </c>
      <c r="E86">
        <v>0.3</v>
      </c>
      <c r="F86">
        <v>0</v>
      </c>
      <c r="G86">
        <v>1</v>
      </c>
      <c r="H86">
        <f t="shared" si="10"/>
        <v>-1.3768662930767533E-2</v>
      </c>
      <c r="I86">
        <f t="shared" ca="1" si="11"/>
        <v>2.3488696814355958E-2</v>
      </c>
    </row>
    <row r="87" spans="1:9">
      <c r="A87" t="s">
        <v>5</v>
      </c>
      <c r="B87">
        <v>4.8</v>
      </c>
      <c r="C87">
        <v>3</v>
      </c>
      <c r="D87">
        <v>1.4</v>
      </c>
      <c r="E87">
        <v>0.3</v>
      </c>
      <c r="F87">
        <v>0</v>
      </c>
      <c r="G87">
        <v>1</v>
      </c>
      <c r="H87">
        <f t="shared" si="10"/>
        <v>-0.10166670998252814</v>
      </c>
      <c r="I87">
        <f t="shared" ca="1" si="11"/>
        <v>4.2722144116076992E-3</v>
      </c>
    </row>
    <row r="88" spans="1:9">
      <c r="A88" t="s">
        <v>5</v>
      </c>
      <c r="B88">
        <v>5.0999999999999996</v>
      </c>
      <c r="C88">
        <v>3.8</v>
      </c>
      <c r="D88">
        <v>1.6</v>
      </c>
      <c r="E88">
        <v>0.2</v>
      </c>
      <c r="F88">
        <v>0</v>
      </c>
      <c r="G88">
        <v>1</v>
      </c>
      <c r="H88">
        <f t="shared" si="10"/>
        <v>-0.20884714128127735</v>
      </c>
      <c r="I88">
        <f t="shared" ca="1" si="11"/>
        <v>1.7487662458082283E-3</v>
      </c>
    </row>
    <row r="89" spans="1:9">
      <c r="A89" t="s">
        <v>6</v>
      </c>
      <c r="B89">
        <v>6.5</v>
      </c>
      <c r="C89">
        <v>2.8</v>
      </c>
      <c r="D89">
        <v>4.5999999999999996</v>
      </c>
      <c r="E89">
        <v>1.5</v>
      </c>
      <c r="F89">
        <v>1</v>
      </c>
      <c r="G89">
        <v>1</v>
      </c>
      <c r="H89">
        <f t="shared" si="10"/>
        <v>0.64478771691789794</v>
      </c>
      <c r="I89">
        <f t="shared" ca="1" si="11"/>
        <v>4.0575218758299534E-3</v>
      </c>
    </row>
    <row r="90" spans="1:9">
      <c r="A90" t="s">
        <v>6</v>
      </c>
      <c r="B90">
        <v>5.2</v>
      </c>
      <c r="C90">
        <v>2.7</v>
      </c>
      <c r="D90">
        <v>3.9</v>
      </c>
      <c r="E90">
        <v>1.4</v>
      </c>
      <c r="F90">
        <v>1</v>
      </c>
      <c r="G90">
        <v>1</v>
      </c>
      <c r="H90">
        <f t="shared" si="10"/>
        <v>0.58079775692507585</v>
      </c>
      <c r="I90">
        <f t="shared" ca="1" si="11"/>
        <v>8.4843841761458513E-8</v>
      </c>
    </row>
    <row r="91" spans="1:9">
      <c r="A91" t="s">
        <v>6</v>
      </c>
      <c r="B91">
        <v>5.6</v>
      </c>
      <c r="C91">
        <v>2.9</v>
      </c>
      <c r="D91">
        <v>3.6</v>
      </c>
      <c r="E91">
        <v>1.3</v>
      </c>
      <c r="F91">
        <v>1</v>
      </c>
      <c r="G91">
        <v>1</v>
      </c>
      <c r="H91">
        <f t="shared" si="10"/>
        <v>0.4640022162256881</v>
      </c>
      <c r="I91">
        <f t="shared" ca="1" si="11"/>
        <v>1.370932350244706E-2</v>
      </c>
    </row>
    <row r="92" spans="1:9">
      <c r="A92" t="s">
        <v>6</v>
      </c>
      <c r="B92">
        <v>6.2</v>
      </c>
      <c r="C92">
        <v>2.9</v>
      </c>
      <c r="D92">
        <v>4.3</v>
      </c>
      <c r="E92">
        <v>1.3</v>
      </c>
      <c r="F92">
        <v>1</v>
      </c>
      <c r="G92">
        <v>1</v>
      </c>
      <c r="H92">
        <f t="shared" si="10"/>
        <v>0.55095779458174943</v>
      </c>
      <c r="I92">
        <f t="shared" ca="1" si="11"/>
        <v>9.0789174481112811E-4</v>
      </c>
    </row>
    <row r="93" spans="1:9">
      <c r="A93" t="s">
        <v>7</v>
      </c>
      <c r="B93">
        <v>7.6</v>
      </c>
      <c r="C93">
        <v>3</v>
      </c>
      <c r="D93">
        <v>6.6</v>
      </c>
      <c r="E93">
        <v>2.1</v>
      </c>
      <c r="F93">
        <v>2</v>
      </c>
      <c r="G93">
        <v>1</v>
      </c>
      <c r="H93">
        <f t="shared" si="10"/>
        <v>1.0333945221112648</v>
      </c>
      <c r="I93">
        <f t="shared" ca="1" si="11"/>
        <v>2.2164923065292993E-2</v>
      </c>
    </row>
    <row r="94" spans="1:9">
      <c r="A94" t="s">
        <v>7</v>
      </c>
      <c r="B94">
        <v>7.2</v>
      </c>
      <c r="C94">
        <v>3.6</v>
      </c>
      <c r="D94">
        <v>6.1</v>
      </c>
      <c r="E94">
        <v>2.5</v>
      </c>
      <c r="F94">
        <v>2</v>
      </c>
      <c r="G94">
        <v>1</v>
      </c>
      <c r="H94">
        <f t="shared" si="10"/>
        <v>0.9839613914038059</v>
      </c>
      <c r="I94">
        <f t="shared" ca="1" si="11"/>
        <v>9.8894584919769924E-3</v>
      </c>
    </row>
    <row r="95" spans="1:9">
      <c r="A95" t="s">
        <v>7</v>
      </c>
      <c r="B95">
        <v>5.7</v>
      </c>
      <c r="C95">
        <v>2.5</v>
      </c>
      <c r="D95">
        <v>5</v>
      </c>
      <c r="E95">
        <v>2</v>
      </c>
      <c r="F95">
        <v>2</v>
      </c>
      <c r="G95">
        <v>1</v>
      </c>
      <c r="H95">
        <f t="shared" si="10"/>
        <v>0.90111102937621157</v>
      </c>
      <c r="I95">
        <f t="shared" ca="1" si="11"/>
        <v>2.7540711871600136E-4</v>
      </c>
    </row>
    <row r="96" spans="1:9">
      <c r="A96" t="s">
        <v>7</v>
      </c>
      <c r="B96">
        <v>6.5</v>
      </c>
      <c r="C96">
        <v>3</v>
      </c>
      <c r="D96">
        <v>5.5</v>
      </c>
      <c r="E96">
        <v>1.8</v>
      </c>
      <c r="F96">
        <v>2</v>
      </c>
      <c r="G96">
        <v>1</v>
      </c>
      <c r="H96">
        <f t="shared" si="10"/>
        <v>0.8356096352837582</v>
      </c>
      <c r="I96">
        <f t="shared" ca="1" si="11"/>
        <v>2.3917967958265243E-3</v>
      </c>
    </row>
    <row r="97" spans="1:9">
      <c r="A97" t="s">
        <v>7</v>
      </c>
      <c r="B97">
        <v>6.9</v>
      </c>
      <c r="C97">
        <v>3.2</v>
      </c>
      <c r="D97">
        <v>5.7</v>
      </c>
      <c r="E97">
        <v>2.2999999999999998</v>
      </c>
      <c r="F97">
        <v>2</v>
      </c>
      <c r="G97">
        <v>1</v>
      </c>
      <c r="H97">
        <f t="shared" si="10"/>
        <v>0.93813834018634223</v>
      </c>
      <c r="I97">
        <f t="shared" ca="1" si="11"/>
        <v>2.8753945251175886E-3</v>
      </c>
    </row>
    <row r="98" spans="1:9">
      <c r="A98" t="s">
        <v>7</v>
      </c>
      <c r="B98">
        <v>6.3</v>
      </c>
      <c r="C98">
        <v>2.8</v>
      </c>
      <c r="D98">
        <v>5.0999999999999996</v>
      </c>
      <c r="E98">
        <v>1.5</v>
      </c>
      <c r="F98">
        <v>2</v>
      </c>
      <c r="G98">
        <v>1</v>
      </c>
      <c r="H98">
        <f t="shared" si="10"/>
        <v>0.73645694862826361</v>
      </c>
      <c r="I98">
        <f t="shared" ca="1" si="11"/>
        <v>2.1921374572528209E-2</v>
      </c>
    </row>
    <row r="99" spans="1:9">
      <c r="A99" t="s">
        <v>7</v>
      </c>
      <c r="B99">
        <v>6</v>
      </c>
      <c r="C99">
        <v>3</v>
      </c>
      <c r="D99">
        <v>4.8</v>
      </c>
      <c r="E99">
        <v>1.8</v>
      </c>
      <c r="F99">
        <v>2</v>
      </c>
      <c r="G99">
        <v>1</v>
      </c>
      <c r="H99">
        <f t="shared" si="10"/>
        <v>0.74395163124150943</v>
      </c>
      <c r="I99">
        <f t="shared" ca="1" si="11"/>
        <v>1.9758239116924058E-2</v>
      </c>
    </row>
    <row r="100" spans="1:9">
      <c r="A100" t="s">
        <v>7</v>
      </c>
      <c r="B100">
        <v>6.7</v>
      </c>
      <c r="C100">
        <v>3.1</v>
      </c>
      <c r="D100">
        <v>5.6</v>
      </c>
      <c r="E100">
        <v>2.4</v>
      </c>
      <c r="F100">
        <v>2</v>
      </c>
      <c r="G100">
        <v>1</v>
      </c>
      <c r="H100">
        <f t="shared" si="10"/>
        <v>0.96682557580570594</v>
      </c>
      <c r="I100">
        <f t="shared" ca="1" si="11"/>
        <v>6.7749263763394723E-3</v>
      </c>
    </row>
    <row r="101" spans="1:9">
      <c r="A101" t="s">
        <v>5</v>
      </c>
      <c r="B101">
        <v>4.5999999999999996</v>
      </c>
      <c r="C101">
        <v>3.1</v>
      </c>
      <c r="D101">
        <v>1.5</v>
      </c>
      <c r="E101">
        <v>0.2</v>
      </c>
      <c r="F101">
        <v>0</v>
      </c>
      <c r="G101">
        <v>2</v>
      </c>
      <c r="H101">
        <f t="shared" si="10"/>
        <v>-0.11154424285714176</v>
      </c>
      <c r="I101">
        <f t="shared" ca="1" si="11"/>
        <v>3.0785459284779259E-3</v>
      </c>
    </row>
    <row r="102" spans="1:9">
      <c r="A102" t="s">
        <v>5</v>
      </c>
      <c r="B102">
        <v>5</v>
      </c>
      <c r="C102">
        <v>3.4</v>
      </c>
      <c r="D102">
        <v>1.5</v>
      </c>
      <c r="E102">
        <v>0.2</v>
      </c>
      <c r="F102">
        <v>0</v>
      </c>
      <c r="G102">
        <v>2</v>
      </c>
      <c r="H102">
        <f t="shared" si="10"/>
        <v>-0.16902979391366163</v>
      </c>
      <c r="I102">
        <f t="shared" ca="1" si="11"/>
        <v>4.003621523659662E-6</v>
      </c>
    </row>
    <row r="103" spans="1:9">
      <c r="A103" t="s">
        <v>5</v>
      </c>
      <c r="B103">
        <v>4.4000000000000004</v>
      </c>
      <c r="C103">
        <v>2.9</v>
      </c>
      <c r="D103">
        <v>1.4</v>
      </c>
      <c r="E103">
        <v>0.2</v>
      </c>
      <c r="F103">
        <v>0</v>
      </c>
      <c r="G103">
        <v>2</v>
      </c>
      <c r="H103">
        <f t="shared" si="10"/>
        <v>-9.2808368677851583E-2</v>
      </c>
      <c r="I103">
        <f t="shared" ca="1" si="11"/>
        <v>5.5086855979369414E-3</v>
      </c>
    </row>
    <row r="104" spans="1:9">
      <c r="A104" t="s">
        <v>5</v>
      </c>
      <c r="B104">
        <v>5.4</v>
      </c>
      <c r="C104">
        <v>3.7</v>
      </c>
      <c r="D104">
        <v>1.5</v>
      </c>
      <c r="E104">
        <v>0.2</v>
      </c>
      <c r="F104">
        <v>0</v>
      </c>
      <c r="G104">
        <v>2</v>
      </c>
      <c r="H104">
        <f t="shared" si="10"/>
        <v>-0.22651534497018161</v>
      </c>
      <c r="I104">
        <f t="shared" ca="1" si="11"/>
        <v>3.5386384751129119E-3</v>
      </c>
    </row>
    <row r="105" spans="1:9">
      <c r="A105" t="s">
        <v>5</v>
      </c>
      <c r="B105">
        <v>4.3</v>
      </c>
      <c r="C105">
        <v>3</v>
      </c>
      <c r="D105">
        <v>1.1000000000000001</v>
      </c>
      <c r="E105">
        <v>0.1</v>
      </c>
      <c r="F105">
        <v>0</v>
      </c>
      <c r="G105">
        <v>2</v>
      </c>
      <c r="H105">
        <f t="shared" si="10"/>
        <v>-0.17319983150904505</v>
      </c>
      <c r="I105">
        <f t="shared" ca="1" si="11"/>
        <v>3.8080534688664128E-5</v>
      </c>
    </row>
    <row r="106" spans="1:9">
      <c r="A106" t="s">
        <v>5</v>
      </c>
      <c r="B106">
        <v>5.4</v>
      </c>
      <c r="C106">
        <v>3.9</v>
      </c>
      <c r="D106">
        <v>1.3</v>
      </c>
      <c r="E106">
        <v>0.4</v>
      </c>
      <c r="F106">
        <v>0</v>
      </c>
      <c r="G106">
        <v>2</v>
      </c>
      <c r="H106">
        <f t="shared" si="10"/>
        <v>-0.23951837422523042</v>
      </c>
      <c r="I106">
        <f t="shared" ca="1" si="11"/>
        <v>5.2547255062638971E-3</v>
      </c>
    </row>
    <row r="107" spans="1:9">
      <c r="A107" t="s">
        <v>5</v>
      </c>
      <c r="B107">
        <v>5.4</v>
      </c>
      <c r="C107">
        <v>3.4</v>
      </c>
      <c r="D107">
        <v>1.7</v>
      </c>
      <c r="E107">
        <v>0.2</v>
      </c>
      <c r="F107">
        <v>0</v>
      </c>
      <c r="G107">
        <v>2</v>
      </c>
      <c r="H107">
        <f t="shared" si="10"/>
        <v>-0.15493374452321573</v>
      </c>
      <c r="I107">
        <f t="shared" ca="1" si="11"/>
        <v>1.4629251356633346E-4</v>
      </c>
    </row>
    <row r="108" spans="1:9">
      <c r="A108" t="s">
        <v>5</v>
      </c>
      <c r="B108">
        <v>5.0999999999999996</v>
      </c>
      <c r="C108">
        <v>3.7</v>
      </c>
      <c r="D108">
        <v>1.5</v>
      </c>
      <c r="E108">
        <v>0.4</v>
      </c>
      <c r="F108">
        <v>0</v>
      </c>
      <c r="G108">
        <v>2</v>
      </c>
      <c r="H108">
        <f t="shared" si="10"/>
        <v>-0.16672144615695839</v>
      </c>
      <c r="I108">
        <f t="shared" ca="1" si="11"/>
        <v>9.4520940380905843E-8</v>
      </c>
    </row>
    <row r="109" spans="1:9">
      <c r="A109" t="s">
        <v>5</v>
      </c>
      <c r="B109">
        <v>4.5999999999999996</v>
      </c>
      <c r="C109">
        <v>3.6</v>
      </c>
      <c r="D109">
        <v>1</v>
      </c>
      <c r="E109">
        <v>0.2</v>
      </c>
      <c r="F109">
        <v>0</v>
      </c>
      <c r="G109">
        <v>2</v>
      </c>
      <c r="H109">
        <f t="shared" si="10"/>
        <v>-0.25826837038141504</v>
      </c>
      <c r="I109">
        <f t="shared" ca="1" si="11"/>
        <v>8.3246430106352267E-3</v>
      </c>
    </row>
    <row r="110" spans="1:9">
      <c r="A110" t="s">
        <v>5</v>
      </c>
      <c r="B110">
        <v>4.8</v>
      </c>
      <c r="C110">
        <v>3.4</v>
      </c>
      <c r="D110">
        <v>1.9</v>
      </c>
      <c r="E110">
        <v>0.2</v>
      </c>
      <c r="F110">
        <v>0</v>
      </c>
      <c r="G110">
        <v>2</v>
      </c>
      <c r="H110">
        <f t="shared" si="10"/>
        <v>-9.3813438270894334E-2</v>
      </c>
      <c r="I110">
        <f t="shared" ca="1" si="11"/>
        <v>5.3605021870400905E-3</v>
      </c>
    </row>
    <row r="111" spans="1:9">
      <c r="A111" t="s">
        <v>5</v>
      </c>
      <c r="B111">
        <v>4.8</v>
      </c>
      <c r="C111">
        <v>3.1</v>
      </c>
      <c r="D111">
        <v>1.6</v>
      </c>
      <c r="E111">
        <v>0.2</v>
      </c>
      <c r="F111">
        <v>0</v>
      </c>
      <c r="G111">
        <v>2</v>
      </c>
      <c r="H111">
        <f t="shared" si="10"/>
        <v>-0.10449621816191879</v>
      </c>
      <c r="I111">
        <f t="shared" ca="1" si="11"/>
        <v>3.9103348893244974E-3</v>
      </c>
    </row>
    <row r="112" spans="1:9">
      <c r="A112" t="s">
        <v>5</v>
      </c>
      <c r="B112">
        <v>5.4</v>
      </c>
      <c r="C112">
        <v>3.4</v>
      </c>
      <c r="D112">
        <v>1.5</v>
      </c>
      <c r="E112">
        <v>0.4</v>
      </c>
      <c r="F112">
        <v>0</v>
      </c>
      <c r="G112">
        <v>2</v>
      </c>
      <c r="H112">
        <f t="shared" si="10"/>
        <v>-0.14215287490375139</v>
      </c>
      <c r="I112">
        <f t="shared" ca="1" si="11"/>
        <v>6.1881606426096407E-4</v>
      </c>
    </row>
    <row r="113" spans="1:9">
      <c r="A113" t="s">
        <v>6</v>
      </c>
      <c r="B113">
        <v>7</v>
      </c>
      <c r="C113">
        <v>3.2</v>
      </c>
      <c r="D113">
        <v>4.7</v>
      </c>
      <c r="E113">
        <v>1.4</v>
      </c>
      <c r="F113">
        <v>1</v>
      </c>
      <c r="G113">
        <v>2</v>
      </c>
      <c r="H113">
        <f t="shared" si="10"/>
        <v>0.56331735592820187</v>
      </c>
      <c r="I113">
        <f t="shared" ca="1" si="11"/>
        <v>3.1583263345726288E-4</v>
      </c>
    </row>
    <row r="114" spans="1:9">
      <c r="A114" t="s">
        <v>6</v>
      </c>
      <c r="B114">
        <v>6.4</v>
      </c>
      <c r="C114">
        <v>3.2</v>
      </c>
      <c r="D114">
        <v>4.5</v>
      </c>
      <c r="E114">
        <v>1.5</v>
      </c>
      <c r="F114">
        <v>1</v>
      </c>
      <c r="G114">
        <v>2</v>
      </c>
      <c r="H114">
        <f t="shared" si="10"/>
        <v>0.58146946878746109</v>
      </c>
      <c r="I114">
        <f t="shared" ca="1" si="11"/>
        <v>1.4472865874172346E-7</v>
      </c>
    </row>
    <row r="115" spans="1:9">
      <c r="A115" t="s">
        <v>6</v>
      </c>
      <c r="B115">
        <v>6.3</v>
      </c>
      <c r="C115">
        <v>3.3</v>
      </c>
      <c r="D115">
        <v>4.7</v>
      </c>
      <c r="E115">
        <v>1.6</v>
      </c>
      <c r="F115">
        <v>1</v>
      </c>
      <c r="G115">
        <v>2</v>
      </c>
      <c r="H115">
        <f t="shared" si="10"/>
        <v>0.6290290080489187</v>
      </c>
      <c r="I115">
        <f t="shared" ca="1" si="11"/>
        <v>2.2982408637184253E-3</v>
      </c>
    </row>
    <row r="116" spans="1:9">
      <c r="A116" t="s">
        <v>6</v>
      </c>
      <c r="B116">
        <v>5</v>
      </c>
      <c r="C116">
        <v>2</v>
      </c>
      <c r="D116">
        <v>3.5</v>
      </c>
      <c r="E116">
        <v>1</v>
      </c>
      <c r="F116">
        <v>1</v>
      </c>
      <c r="G116">
        <v>2</v>
      </c>
      <c r="H116">
        <f t="shared" si="10"/>
        <v>0.52326150657853387</v>
      </c>
      <c r="I116">
        <f t="shared" ca="1" si="11"/>
        <v>3.3440232269417551E-3</v>
      </c>
    </row>
    <row r="117" spans="1:9">
      <c r="A117" t="s">
        <v>6</v>
      </c>
      <c r="B117">
        <v>5.9</v>
      </c>
      <c r="C117">
        <v>3</v>
      </c>
      <c r="D117">
        <v>4.2</v>
      </c>
      <c r="E117">
        <v>1.5</v>
      </c>
      <c r="F117">
        <v>1</v>
      </c>
      <c r="G117">
        <v>2</v>
      </c>
      <c r="H117">
        <f t="shared" si="10"/>
        <v>0.58140686789011786</v>
      </c>
      <c r="I117">
        <f t="shared" ca="1" si="11"/>
        <v>1.0101673690245646E-7</v>
      </c>
    </row>
    <row r="118" spans="1:9">
      <c r="A118" t="s">
        <v>6</v>
      </c>
      <c r="B118">
        <v>6.7</v>
      </c>
      <c r="C118">
        <v>3</v>
      </c>
      <c r="D118">
        <v>5</v>
      </c>
      <c r="E118">
        <v>1.7</v>
      </c>
      <c r="F118">
        <v>1</v>
      </c>
      <c r="G118">
        <v>2</v>
      </c>
      <c r="H118">
        <f t="shared" si="10"/>
        <v>0.72109709269606259</v>
      </c>
      <c r="I118">
        <f t="shared" ca="1" si="11"/>
        <v>1.9602255775289023E-2</v>
      </c>
    </row>
    <row r="119" spans="1:9">
      <c r="A119" t="s">
        <v>6</v>
      </c>
      <c r="B119">
        <v>5.7</v>
      </c>
      <c r="C119">
        <v>2.6</v>
      </c>
      <c r="D119">
        <v>3.5</v>
      </c>
      <c r="E119">
        <v>1</v>
      </c>
      <c r="F119">
        <v>1</v>
      </c>
      <c r="G119">
        <v>2</v>
      </c>
      <c r="H119">
        <f t="shared" si="10"/>
        <v>0.41299283015168164</v>
      </c>
      <c r="I119">
        <f t="shared" ca="1" si="11"/>
        <v>2.8256334618124532E-2</v>
      </c>
    </row>
    <row r="120" spans="1:9">
      <c r="A120" t="s">
        <v>6</v>
      </c>
      <c r="B120">
        <v>5.4</v>
      </c>
      <c r="C120">
        <v>3</v>
      </c>
      <c r="D120">
        <v>4.5</v>
      </c>
      <c r="E120">
        <v>1.5</v>
      </c>
      <c r="F120">
        <v>1</v>
      </c>
      <c r="G120">
        <v>2</v>
      </c>
      <c r="H120">
        <f t="shared" si="10"/>
        <v>0.65427762452384952</v>
      </c>
      <c r="I120">
        <f t="shared" ca="1" si="11"/>
        <v>5.3565694041118597E-3</v>
      </c>
    </row>
    <row r="121" spans="1:9">
      <c r="A121" t="s">
        <v>6</v>
      </c>
      <c r="B121">
        <v>6.1</v>
      </c>
      <c r="C121">
        <v>3</v>
      </c>
      <c r="D121">
        <v>4.5999999999999996</v>
      </c>
      <c r="E121">
        <v>1.4</v>
      </c>
      <c r="F121">
        <v>1</v>
      </c>
      <c r="G121">
        <v>2</v>
      </c>
      <c r="H121">
        <f t="shared" si="10"/>
        <v>0.61497020991080475</v>
      </c>
      <c r="I121">
        <f t="shared" ca="1" si="11"/>
        <v>1.1479339057615461E-3</v>
      </c>
    </row>
    <row r="122" spans="1:9">
      <c r="A122" t="s">
        <v>6</v>
      </c>
      <c r="B122">
        <v>5.7</v>
      </c>
      <c r="C122">
        <v>3</v>
      </c>
      <c r="D122">
        <v>4.2</v>
      </c>
      <c r="E122">
        <v>1.2</v>
      </c>
      <c r="F122">
        <v>1</v>
      </c>
      <c r="G122">
        <v>2</v>
      </c>
      <c r="H122">
        <f t="shared" si="10"/>
        <v>0.52228178663050229</v>
      </c>
      <c r="I122">
        <f t="shared" ca="1" si="11"/>
        <v>3.4582926475087506E-3</v>
      </c>
    </row>
    <row r="123" spans="1:9">
      <c r="A123" t="s">
        <v>6</v>
      </c>
      <c r="B123">
        <v>5.0999999999999996</v>
      </c>
      <c r="C123">
        <v>2.5</v>
      </c>
      <c r="D123">
        <v>3</v>
      </c>
      <c r="E123">
        <v>1.1000000000000001</v>
      </c>
      <c r="F123">
        <v>1</v>
      </c>
      <c r="G123">
        <v>2</v>
      </c>
      <c r="H123">
        <f t="shared" si="10"/>
        <v>0.39467826424540325</v>
      </c>
      <c r="I123">
        <f t="shared" ca="1" si="11"/>
        <v>3.474897604518952E-2</v>
      </c>
    </row>
    <row r="124" spans="1:9">
      <c r="A124" t="s">
        <v>6</v>
      </c>
      <c r="B124">
        <v>5.7</v>
      </c>
      <c r="C124">
        <v>2.8</v>
      </c>
      <c r="D124">
        <v>4.0999999999999996</v>
      </c>
      <c r="E124">
        <v>1.3</v>
      </c>
      <c r="F124">
        <v>1</v>
      </c>
      <c r="G124">
        <v>2</v>
      </c>
      <c r="H124">
        <f t="shared" si="10"/>
        <v>0.55445612031474756</v>
      </c>
      <c r="I124">
        <f t="shared" ca="1" si="11"/>
        <v>7.0931222919322758E-4</v>
      </c>
    </row>
    <row r="125" spans="1:9">
      <c r="A125" t="s">
        <v>7</v>
      </c>
      <c r="B125">
        <v>6.3</v>
      </c>
      <c r="C125">
        <v>3.3</v>
      </c>
      <c r="D125">
        <v>6</v>
      </c>
      <c r="E125">
        <v>2.5</v>
      </c>
      <c r="F125">
        <v>2</v>
      </c>
      <c r="G125">
        <v>2</v>
      </c>
      <c r="H125">
        <f t="shared" si="10"/>
        <v>1.0485061948236656</v>
      </c>
      <c r="I125">
        <f t="shared" ca="1" si="11"/>
        <v>2.6892903752920753E-2</v>
      </c>
    </row>
    <row r="126" spans="1:9">
      <c r="A126" t="s">
        <v>7</v>
      </c>
      <c r="B126">
        <v>5.8</v>
      </c>
      <c r="C126">
        <v>2.7</v>
      </c>
      <c r="D126">
        <v>5.0999999999999996</v>
      </c>
      <c r="E126">
        <v>1.9</v>
      </c>
      <c r="F126">
        <v>2</v>
      </c>
      <c r="G126">
        <v>2</v>
      </c>
      <c r="H126">
        <f t="shared" si="10"/>
        <v>0.86423427000577868</v>
      </c>
      <c r="I126">
        <f t="shared" ca="1" si="11"/>
        <v>4.1133376087885433E-4</v>
      </c>
    </row>
    <row r="127" spans="1:9">
      <c r="A127" t="s">
        <v>7</v>
      </c>
      <c r="B127">
        <v>6.3</v>
      </c>
      <c r="C127">
        <v>2.9</v>
      </c>
      <c r="D127">
        <v>5.6</v>
      </c>
      <c r="E127">
        <v>1.8</v>
      </c>
      <c r="F127">
        <v>2</v>
      </c>
      <c r="G127">
        <v>2</v>
      </c>
      <c r="H127">
        <f t="shared" si="10"/>
        <v>0.87435931216098794</v>
      </c>
      <c r="I127">
        <f t="shared" ca="1" si="11"/>
        <v>1.0315089103128063E-4</v>
      </c>
    </row>
    <row r="128" spans="1:9">
      <c r="A128" t="s">
        <v>7</v>
      </c>
      <c r="B128">
        <v>4.9000000000000004</v>
      </c>
      <c r="C128">
        <v>2.5</v>
      </c>
      <c r="D128">
        <v>4.5</v>
      </c>
      <c r="E128">
        <v>1.7</v>
      </c>
      <c r="F128">
        <v>2</v>
      </c>
      <c r="G128">
        <v>2</v>
      </c>
      <c r="H128">
        <f t="shared" si="10"/>
        <v>0.7879361218957307</v>
      </c>
      <c r="I128">
        <f t="shared" ca="1" si="11"/>
        <v>9.3276023269336494E-3</v>
      </c>
    </row>
    <row r="129" spans="1:9">
      <c r="A129" t="s">
        <v>7</v>
      </c>
      <c r="B129">
        <v>6.7</v>
      </c>
      <c r="C129">
        <v>2.5</v>
      </c>
      <c r="D129">
        <v>5.8</v>
      </c>
      <c r="E129">
        <v>1.8</v>
      </c>
      <c r="F129">
        <v>2</v>
      </c>
      <c r="G129">
        <v>2</v>
      </c>
      <c r="H129">
        <f t="shared" si="10"/>
        <v>0.94002315930046032</v>
      </c>
      <c r="I129">
        <f t="shared" ca="1" si="11"/>
        <v>3.0810852680610121E-3</v>
      </c>
    </row>
    <row r="130" spans="1:9">
      <c r="A130" t="s">
        <v>7</v>
      </c>
      <c r="B130">
        <v>6.2</v>
      </c>
      <c r="C130">
        <v>2.8</v>
      </c>
      <c r="D130">
        <v>4.8</v>
      </c>
      <c r="E130">
        <v>1.8</v>
      </c>
      <c r="F130">
        <v>2</v>
      </c>
      <c r="G130">
        <v>2</v>
      </c>
      <c r="H130">
        <f t="shared" si="10"/>
        <v>0.76033067874364735</v>
      </c>
      <c r="I130">
        <f t="shared" ca="1" si="11"/>
        <v>1.5421903328858398E-2</v>
      </c>
    </row>
    <row r="131" spans="1:9">
      <c r="A131" t="s">
        <v>7</v>
      </c>
      <c r="B131">
        <v>6.4</v>
      </c>
      <c r="C131">
        <v>2.8</v>
      </c>
      <c r="D131">
        <v>5.6</v>
      </c>
      <c r="E131">
        <v>2.1</v>
      </c>
      <c r="F131">
        <v>2</v>
      </c>
      <c r="G131">
        <v>2</v>
      </c>
      <c r="H131">
        <f t="shared" si="10"/>
        <v>0.95107876854404771</v>
      </c>
      <c r="I131">
        <f t="shared" ca="1" si="11"/>
        <v>4.4306507641048588E-3</v>
      </c>
    </row>
    <row r="132" spans="1:9">
      <c r="A132" t="s">
        <v>7</v>
      </c>
      <c r="B132">
        <v>7.9</v>
      </c>
      <c r="C132">
        <v>3.8</v>
      </c>
      <c r="D132">
        <v>6.4</v>
      </c>
      <c r="E132">
        <v>2</v>
      </c>
      <c r="F132">
        <v>2</v>
      </c>
      <c r="G132">
        <v>2</v>
      </c>
      <c r="H132">
        <f t="shared" si="10"/>
        <v>0.86040258654212332</v>
      </c>
      <c r="I132">
        <f t="shared" ca="1" si="11"/>
        <v>5.814390998089725E-4</v>
      </c>
    </row>
    <row r="133" spans="1:9">
      <c r="A133" t="s">
        <v>7</v>
      </c>
      <c r="B133">
        <v>6.4</v>
      </c>
      <c r="C133">
        <v>2.8</v>
      </c>
      <c r="D133">
        <v>5.6</v>
      </c>
      <c r="E133">
        <v>2.2000000000000002</v>
      </c>
      <c r="F133">
        <v>2</v>
      </c>
      <c r="G133">
        <v>2</v>
      </c>
      <c r="H133">
        <f t="shared" si="10"/>
        <v>0.97392207942137787</v>
      </c>
      <c r="I133">
        <f t="shared" ca="1" si="11"/>
        <v>7.9935123267755766E-3</v>
      </c>
    </row>
    <row r="134" spans="1:9">
      <c r="A134" t="s">
        <v>7</v>
      </c>
      <c r="B134">
        <v>6.8</v>
      </c>
      <c r="C134">
        <v>3.2</v>
      </c>
      <c r="D134">
        <v>5.9</v>
      </c>
      <c r="E134">
        <v>2.2999999999999998</v>
      </c>
      <c r="F134">
        <v>2</v>
      </c>
      <c r="G134">
        <v>2</v>
      </c>
      <c r="H134">
        <f t="shared" si="10"/>
        <v>0.97574651800772594</v>
      </c>
      <c r="I134">
        <f t="shared" ca="1" si="11"/>
        <v>8.3230740375352958E-3</v>
      </c>
    </row>
    <row r="135" spans="1:9">
      <c r="A135" t="s">
        <v>7</v>
      </c>
      <c r="B135">
        <v>6.3</v>
      </c>
      <c r="C135">
        <v>2.5</v>
      </c>
      <c r="D135">
        <v>5</v>
      </c>
      <c r="E135">
        <v>1.9</v>
      </c>
      <c r="F135">
        <v>2</v>
      </c>
      <c r="G135">
        <v>2</v>
      </c>
      <c r="H135">
        <f t="shared" si="10"/>
        <v>0.85005316438175604</v>
      </c>
      <c r="I135">
        <f t="shared" ca="1" si="11"/>
        <v>1.1876618723624011E-3</v>
      </c>
    </row>
    <row r="136" spans="1:9">
      <c r="A136" t="s">
        <v>7</v>
      </c>
      <c r="B136">
        <v>6.5</v>
      </c>
      <c r="C136">
        <v>3</v>
      </c>
      <c r="D136">
        <v>5.2</v>
      </c>
      <c r="E136">
        <v>2</v>
      </c>
      <c r="F136">
        <v>2</v>
      </c>
      <c r="G136">
        <v>2</v>
      </c>
      <c r="H136">
        <f t="shared" si="10"/>
        <v>0.8319376288356245</v>
      </c>
      <c r="I136">
        <f t="shared" ca="1" si="11"/>
        <v>2.7644467188701707E-3</v>
      </c>
    </row>
    <row r="137" spans="1:9">
      <c r="A137" t="s">
        <v>5</v>
      </c>
      <c r="B137">
        <v>5.4</v>
      </c>
      <c r="C137">
        <v>3.9</v>
      </c>
      <c r="D137">
        <v>1.7</v>
      </c>
      <c r="E137">
        <v>0.4</v>
      </c>
      <c r="F137">
        <v>0</v>
      </c>
      <c r="G137">
        <v>3</v>
      </c>
      <c r="H137">
        <f t="shared" ref="H137:H166" si="12">MMULT(B137:E137,N$6:N$9)+N$5</f>
        <v>-0.17370686995483814</v>
      </c>
      <c r="I137">
        <f t="shared" ref="I137:I166" ca="1" si="13">IF(F137=L$1,(H137-L$12)^2,IF(F137=L$2,(H137-L$13)^2, (H137-L$14)^2))</f>
        <v>4.4595433138017128E-5</v>
      </c>
    </row>
    <row r="138" spans="1:9">
      <c r="A138" t="s">
        <v>5</v>
      </c>
      <c r="B138">
        <v>4.5999999999999996</v>
      </c>
      <c r="C138">
        <v>3.4</v>
      </c>
      <c r="D138">
        <v>1.4</v>
      </c>
      <c r="E138">
        <v>0.3</v>
      </c>
      <c r="F138">
        <v>0</v>
      </c>
      <c r="G138">
        <v>3</v>
      </c>
      <c r="H138">
        <f t="shared" si="12"/>
        <v>-0.14382965635917933</v>
      </c>
      <c r="I138">
        <f t="shared" ca="1" si="13"/>
        <v>5.3820438294715708E-4</v>
      </c>
    </row>
    <row r="139" spans="1:9">
      <c r="A139" t="s">
        <v>5</v>
      </c>
      <c r="B139">
        <v>5.7</v>
      </c>
      <c r="C139">
        <v>4.4000000000000004</v>
      </c>
      <c r="D139">
        <v>1.5</v>
      </c>
      <c r="E139">
        <v>0.4</v>
      </c>
      <c r="F139">
        <v>0</v>
      </c>
      <c r="G139">
        <v>3</v>
      </c>
      <c r="H139">
        <f t="shared" si="12"/>
        <v>-0.28517964633487974</v>
      </c>
      <c r="I139">
        <f t="shared" ca="1" si="13"/>
        <v>1.3959601520815258E-2</v>
      </c>
    </row>
    <row r="140" spans="1:9">
      <c r="A140" t="s">
        <v>5</v>
      </c>
      <c r="B140">
        <v>5.0999999999999996</v>
      </c>
      <c r="C140">
        <v>3.8</v>
      </c>
      <c r="D140">
        <v>1.5</v>
      </c>
      <c r="E140">
        <v>0.3</v>
      </c>
      <c r="F140">
        <v>0</v>
      </c>
      <c r="G140">
        <v>3</v>
      </c>
      <c r="H140">
        <f t="shared" si="12"/>
        <v>-0.20245670647154523</v>
      </c>
      <c r="I140">
        <f t="shared" ca="1" si="13"/>
        <v>1.2551302693908739E-3</v>
      </c>
    </row>
    <row r="141" spans="1:9">
      <c r="A141" t="s">
        <v>5</v>
      </c>
      <c r="B141">
        <v>5.0999999999999996</v>
      </c>
      <c r="C141">
        <v>3.3</v>
      </c>
      <c r="D141">
        <v>1.7</v>
      </c>
      <c r="E141">
        <v>0.5</v>
      </c>
      <c r="F141">
        <v>0</v>
      </c>
      <c r="G141">
        <v>3</v>
      </c>
      <c r="H141">
        <f t="shared" si="12"/>
        <v>-5.9404585395405718E-2</v>
      </c>
      <c r="I141">
        <f t="shared" ca="1" si="13"/>
        <v>1.1582990669888917E-2</v>
      </c>
    </row>
    <row r="142" spans="1:9">
      <c r="A142" t="s">
        <v>5</v>
      </c>
      <c r="B142">
        <v>5.2</v>
      </c>
      <c r="C142">
        <v>3.5</v>
      </c>
      <c r="D142">
        <v>1.5</v>
      </c>
      <c r="E142">
        <v>0.2</v>
      </c>
      <c r="F142">
        <v>0</v>
      </c>
      <c r="G142">
        <v>3</v>
      </c>
      <c r="H142">
        <f t="shared" si="12"/>
        <v>-0.19132659472329333</v>
      </c>
      <c r="I142">
        <f t="shared" ca="1" si="13"/>
        <v>5.9037851616804073E-4</v>
      </c>
    </row>
    <row r="143" spans="1:9">
      <c r="A143" t="s">
        <v>5</v>
      </c>
      <c r="B143">
        <v>5.2</v>
      </c>
      <c r="C143">
        <v>3.4</v>
      </c>
      <c r="D143">
        <v>1.4</v>
      </c>
      <c r="E143">
        <v>0.2</v>
      </c>
      <c r="F143">
        <v>0</v>
      </c>
      <c r="G143">
        <v>3</v>
      </c>
      <c r="H143">
        <f t="shared" si="12"/>
        <v>-0.19488752135363485</v>
      </c>
      <c r="I143">
        <f t="shared" ca="1" si="13"/>
        <v>7.7610341123616762E-4</v>
      </c>
    </row>
    <row r="144" spans="1:9">
      <c r="A144" t="s">
        <v>5</v>
      </c>
      <c r="B144">
        <v>5.2</v>
      </c>
      <c r="C144">
        <v>4.0999999999999996</v>
      </c>
      <c r="D144">
        <v>1.5</v>
      </c>
      <c r="E144">
        <v>0.1</v>
      </c>
      <c r="F144">
        <v>0</v>
      </c>
      <c r="G144">
        <v>3</v>
      </c>
      <c r="H144">
        <f t="shared" si="12"/>
        <v>-0.29152160222416301</v>
      </c>
      <c r="I144">
        <f t="shared" ca="1" si="13"/>
        <v>1.5498435711251788E-2</v>
      </c>
    </row>
    <row r="145" spans="1:9">
      <c r="A145" t="s">
        <v>5</v>
      </c>
      <c r="B145">
        <v>4.9000000000000004</v>
      </c>
      <c r="C145">
        <v>3.1</v>
      </c>
      <c r="D145">
        <v>1.5</v>
      </c>
      <c r="E145">
        <v>0.1</v>
      </c>
      <c r="F145">
        <v>0</v>
      </c>
      <c r="G145">
        <v>3</v>
      </c>
      <c r="H145">
        <f t="shared" si="12"/>
        <v>-0.1484948307930346</v>
      </c>
      <c r="I145">
        <f t="shared" ca="1" si="13"/>
        <v>3.4351130389186443E-4</v>
      </c>
    </row>
    <row r="146" spans="1:9">
      <c r="A146" t="s">
        <v>5</v>
      </c>
      <c r="B146">
        <v>5</v>
      </c>
      <c r="C146">
        <v>3.5</v>
      </c>
      <c r="D146">
        <v>1.3</v>
      </c>
      <c r="E146">
        <v>0.3</v>
      </c>
      <c r="F146">
        <v>0</v>
      </c>
      <c r="G146">
        <v>3</v>
      </c>
      <c r="H146">
        <f t="shared" si="12"/>
        <v>-0.19198418460878408</v>
      </c>
      <c r="I146">
        <f t="shared" ca="1" si="13"/>
        <v>6.2276679201920323E-4</v>
      </c>
    </row>
    <row r="147" spans="1:9">
      <c r="A147" t="s">
        <v>5</v>
      </c>
      <c r="B147">
        <v>4.4000000000000004</v>
      </c>
      <c r="C147">
        <v>3.2</v>
      </c>
      <c r="D147">
        <v>1.3</v>
      </c>
      <c r="E147">
        <v>0.2</v>
      </c>
      <c r="F147">
        <v>0</v>
      </c>
      <c r="G147">
        <v>3</v>
      </c>
      <c r="H147">
        <f t="shared" si="12"/>
        <v>-0.14793709305721936</v>
      </c>
      <c r="I147">
        <f t="shared" ca="1" si="13"/>
        <v>3.644966623007383E-4</v>
      </c>
    </row>
    <row r="148" spans="1:9">
      <c r="A148" t="s">
        <v>5</v>
      </c>
      <c r="B148">
        <v>5</v>
      </c>
      <c r="C148">
        <v>3.3</v>
      </c>
      <c r="D148">
        <v>1.4</v>
      </c>
      <c r="E148">
        <v>0.2</v>
      </c>
      <c r="F148">
        <v>0</v>
      </c>
      <c r="G148">
        <v>3</v>
      </c>
      <c r="H148">
        <f t="shared" si="12"/>
        <v>-0.17259072054400315</v>
      </c>
      <c r="I148">
        <f t="shared" ca="1" si="13"/>
        <v>3.0933973042910755E-5</v>
      </c>
    </row>
    <row r="149" spans="1:9">
      <c r="A149" t="s">
        <v>6</v>
      </c>
      <c r="B149">
        <v>6.9</v>
      </c>
      <c r="C149">
        <v>3.1</v>
      </c>
      <c r="D149">
        <v>4.9000000000000004</v>
      </c>
      <c r="E149">
        <v>1.5</v>
      </c>
      <c r="F149">
        <v>1</v>
      </c>
      <c r="G149">
        <v>3</v>
      </c>
      <c r="H149">
        <f t="shared" si="12"/>
        <v>0.63666079406417242</v>
      </c>
      <c r="I149">
        <f t="shared" ca="1" si="13"/>
        <v>3.088220229042371E-3</v>
      </c>
    </row>
    <row r="150" spans="1:9">
      <c r="A150" t="s">
        <v>6</v>
      </c>
      <c r="B150">
        <v>5.5</v>
      </c>
      <c r="C150">
        <v>2.2999999999999998</v>
      </c>
      <c r="D150">
        <v>4</v>
      </c>
      <c r="E150">
        <v>1.3</v>
      </c>
      <c r="F150">
        <v>1</v>
      </c>
      <c r="G150">
        <v>3</v>
      </c>
      <c r="H150">
        <f t="shared" si="12"/>
        <v>0.61186784280580753</v>
      </c>
      <c r="I150">
        <f t="shared" ca="1" si="13"/>
        <v>9.4733491222206241E-4</v>
      </c>
    </row>
    <row r="151" spans="1:9">
      <c r="A151" t="s">
        <v>6</v>
      </c>
      <c r="B151">
        <v>5.7</v>
      </c>
      <c r="C151">
        <v>2.8</v>
      </c>
      <c r="D151">
        <v>4.5</v>
      </c>
      <c r="E151">
        <v>1.3</v>
      </c>
      <c r="F151">
        <v>1</v>
      </c>
      <c r="G151">
        <v>3</v>
      </c>
      <c r="H151">
        <f t="shared" si="12"/>
        <v>0.62026762458513973</v>
      </c>
      <c r="I151">
        <f t="shared" ca="1" si="13"/>
        <v>1.5349617574861732E-3</v>
      </c>
    </row>
    <row r="152" spans="1:9">
      <c r="A152" t="s">
        <v>6</v>
      </c>
      <c r="B152">
        <v>6.1</v>
      </c>
      <c r="C152">
        <v>2.8</v>
      </c>
      <c r="D152">
        <v>4.7</v>
      </c>
      <c r="E152">
        <v>1.2</v>
      </c>
      <c r="F152">
        <v>1</v>
      </c>
      <c r="G152">
        <v>3</v>
      </c>
      <c r="H152">
        <f t="shared" si="12"/>
        <v>0.61152036309825564</v>
      </c>
      <c r="I152">
        <f t="shared" ca="1" si="13"/>
        <v>9.2606563320217841E-4</v>
      </c>
    </row>
    <row r="153" spans="1:9">
      <c r="A153" t="s">
        <v>6</v>
      </c>
      <c r="B153">
        <v>6.8</v>
      </c>
      <c r="C153">
        <v>2.8</v>
      </c>
      <c r="D153">
        <v>4.8</v>
      </c>
      <c r="E153">
        <v>1.4</v>
      </c>
      <c r="F153">
        <v>1</v>
      </c>
      <c r="G153">
        <v>3</v>
      </c>
      <c r="H153">
        <f t="shared" si="12"/>
        <v>0.64074288111720135</v>
      </c>
      <c r="I153">
        <f t="shared" ca="1" si="13"/>
        <v>3.5585811671697792E-3</v>
      </c>
    </row>
    <row r="154" spans="1:9">
      <c r="A154" t="s">
        <v>6</v>
      </c>
      <c r="B154">
        <v>5.8</v>
      </c>
      <c r="C154">
        <v>2.7</v>
      </c>
      <c r="D154">
        <v>3.9</v>
      </c>
      <c r="E154">
        <v>1.2</v>
      </c>
      <c r="F154">
        <v>1</v>
      </c>
      <c r="G154">
        <v>3</v>
      </c>
      <c r="H154">
        <f t="shared" si="12"/>
        <v>0.50689658105329027</v>
      </c>
      <c r="I154">
        <f t="shared" ca="1" si="13"/>
        <v>5.504520458200662E-3</v>
      </c>
    </row>
    <row r="155" spans="1:9">
      <c r="A155" t="s">
        <v>6</v>
      </c>
      <c r="B155">
        <v>6</v>
      </c>
      <c r="C155">
        <v>2.7</v>
      </c>
      <c r="D155">
        <v>5.0999999999999996</v>
      </c>
      <c r="E155">
        <v>1.6</v>
      </c>
      <c r="F155">
        <v>1</v>
      </c>
      <c r="G155">
        <v>3</v>
      </c>
      <c r="H155">
        <f t="shared" si="12"/>
        <v>0.78629948600141286</v>
      </c>
      <c r="I155">
        <f t="shared" ca="1" si="13"/>
        <v>4.2111328548646333E-2</v>
      </c>
    </row>
    <row r="156" spans="1:9">
      <c r="A156" t="s">
        <v>6</v>
      </c>
      <c r="B156">
        <v>6</v>
      </c>
      <c r="C156">
        <v>3.4</v>
      </c>
      <c r="D156">
        <v>4.5</v>
      </c>
      <c r="E156">
        <v>1.6</v>
      </c>
      <c r="F156">
        <v>1</v>
      </c>
      <c r="G156">
        <v>3</v>
      </c>
      <c r="H156">
        <f t="shared" si="12"/>
        <v>0.59733858353502844</v>
      </c>
      <c r="I156">
        <f t="shared" ca="1" si="13"/>
        <v>2.6404777599884147E-4</v>
      </c>
    </row>
    <row r="157" spans="1:9">
      <c r="A157" t="s">
        <v>6</v>
      </c>
      <c r="B157">
        <v>5.6</v>
      </c>
      <c r="C157">
        <v>3</v>
      </c>
      <c r="D157">
        <v>4.0999999999999996</v>
      </c>
      <c r="E157">
        <v>1.3</v>
      </c>
      <c r="F157">
        <v>1</v>
      </c>
      <c r="G157">
        <v>3</v>
      </c>
      <c r="H157">
        <f t="shared" si="12"/>
        <v>0.5333746471264218</v>
      </c>
      <c r="I157">
        <f t="shared" ca="1" si="13"/>
        <v>2.2766629616466499E-3</v>
      </c>
    </row>
    <row r="158" spans="1:9">
      <c r="A158" t="s">
        <v>6</v>
      </c>
      <c r="B158">
        <v>5.5</v>
      </c>
      <c r="C158">
        <v>2.6</v>
      </c>
      <c r="D158">
        <v>4.4000000000000004</v>
      </c>
      <c r="E158">
        <v>1.2</v>
      </c>
      <c r="F158">
        <v>1</v>
      </c>
      <c r="G158">
        <v>3</v>
      </c>
      <c r="H158">
        <f t="shared" si="12"/>
        <v>0.61616018788709992</v>
      </c>
      <c r="I158">
        <f t="shared" ca="1" si="13"/>
        <v>1.2299856534770776E-3</v>
      </c>
    </row>
    <row r="159" spans="1:9">
      <c r="A159" t="s">
        <v>7</v>
      </c>
      <c r="B159">
        <v>7.3</v>
      </c>
      <c r="C159">
        <v>2.9</v>
      </c>
      <c r="D159">
        <v>6.3</v>
      </c>
      <c r="E159">
        <v>1.8</v>
      </c>
      <c r="F159">
        <v>2</v>
      </c>
      <c r="G159">
        <v>3</v>
      </c>
      <c r="H159">
        <f t="shared" si="12"/>
        <v>0.94250518777229908</v>
      </c>
      <c r="I159">
        <f t="shared" ca="1" si="13"/>
        <v>3.3627882454563313E-3</v>
      </c>
    </row>
    <row r="160" spans="1:9">
      <c r="A160" t="s">
        <v>7</v>
      </c>
      <c r="B160">
        <v>6.5</v>
      </c>
      <c r="C160">
        <v>3.2</v>
      </c>
      <c r="D160">
        <v>5.0999999999999996</v>
      </c>
      <c r="E160">
        <v>2</v>
      </c>
      <c r="F160">
        <v>2</v>
      </c>
      <c r="G160">
        <v>3</v>
      </c>
      <c r="H160">
        <f t="shared" si="12"/>
        <v>0.78970085389351319</v>
      </c>
      <c r="I160">
        <f t="shared" ca="1" si="13"/>
        <v>8.989842692195044E-3</v>
      </c>
    </row>
    <row r="161" spans="1:9">
      <c r="A161" t="s">
        <v>7</v>
      </c>
      <c r="B161">
        <v>6.4</v>
      </c>
      <c r="C161">
        <v>3.2</v>
      </c>
      <c r="D161">
        <v>5.3</v>
      </c>
      <c r="E161">
        <v>2.2999999999999998</v>
      </c>
      <c r="F161">
        <v>2</v>
      </c>
      <c r="G161">
        <v>3</v>
      </c>
      <c r="H161">
        <f t="shared" si="12"/>
        <v>0.89583896434688759</v>
      </c>
      <c r="I161">
        <f t="shared" ca="1" si="13"/>
        <v>1.2821779037337663E-4</v>
      </c>
    </row>
    <row r="162" spans="1:9">
      <c r="A162" t="s">
        <v>7</v>
      </c>
      <c r="B162">
        <v>6.7</v>
      </c>
      <c r="C162">
        <v>3.3</v>
      </c>
      <c r="D162">
        <v>5.7</v>
      </c>
      <c r="E162">
        <v>2.1</v>
      </c>
      <c r="F162">
        <v>2</v>
      </c>
      <c r="G162">
        <v>3</v>
      </c>
      <c r="H162">
        <f t="shared" si="12"/>
        <v>0.88896462036680035</v>
      </c>
      <c r="I162">
        <f t="shared" ca="1" si="13"/>
        <v>1.9793471923717974E-5</v>
      </c>
    </row>
    <row r="163" spans="1:9">
      <c r="A163" t="s">
        <v>7</v>
      </c>
      <c r="B163">
        <v>7.2</v>
      </c>
      <c r="C163">
        <v>3.2</v>
      </c>
      <c r="D163">
        <v>6</v>
      </c>
      <c r="E163">
        <v>1.8</v>
      </c>
      <c r="F163">
        <v>2</v>
      </c>
      <c r="G163">
        <v>3</v>
      </c>
      <c r="H163">
        <f t="shared" si="12"/>
        <v>0.85917313694392272</v>
      </c>
      <c r="I163">
        <f t="shared" ca="1" si="13"/>
        <v>6.4224220128715438E-4</v>
      </c>
    </row>
    <row r="164" spans="1:9">
      <c r="A164" t="s">
        <v>7</v>
      </c>
      <c r="B164">
        <v>7.4</v>
      </c>
      <c r="C164">
        <v>2.8</v>
      </c>
      <c r="D164">
        <v>6.1</v>
      </c>
      <c r="E164">
        <v>1.9</v>
      </c>
      <c r="F164">
        <v>2</v>
      </c>
      <c r="G164">
        <v>3</v>
      </c>
      <c r="H164">
        <f t="shared" si="12"/>
        <v>0.940632270265502</v>
      </c>
      <c r="I164">
        <f t="shared" ca="1" si="13"/>
        <v>3.1490767677708714E-3</v>
      </c>
    </row>
    <row r="165" spans="1:9">
      <c r="A165" t="s">
        <v>7</v>
      </c>
      <c r="B165">
        <v>6.1</v>
      </c>
      <c r="C165">
        <v>2.6</v>
      </c>
      <c r="D165">
        <v>5.6</v>
      </c>
      <c r="E165">
        <v>1.4</v>
      </c>
      <c r="F165">
        <v>2</v>
      </c>
      <c r="G165">
        <v>3</v>
      </c>
      <c r="H165">
        <f t="shared" si="12"/>
        <v>0.83106676833581183</v>
      </c>
      <c r="I165">
        <f t="shared" ca="1" si="13"/>
        <v>2.8567813341140932E-3</v>
      </c>
    </row>
    <row r="166" spans="1:9">
      <c r="A166" t="s">
        <v>7</v>
      </c>
      <c r="B166">
        <v>6.9</v>
      </c>
      <c r="C166">
        <v>3.1</v>
      </c>
      <c r="D166">
        <v>5.4</v>
      </c>
      <c r="E166">
        <v>2.1</v>
      </c>
      <c r="F166">
        <v>2</v>
      </c>
      <c r="G166">
        <v>3</v>
      </c>
      <c r="H166">
        <f t="shared" si="12"/>
        <v>0.85598503966614425</v>
      </c>
      <c r="I166">
        <f t="shared" ca="1" si="13"/>
        <v>8.1399486285956338E-4</v>
      </c>
    </row>
  </sheetData>
  <mergeCells count="1">
    <mergeCell ref="L20:M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62"/>
  <sheetViews>
    <sheetView tabSelected="1" workbookViewId="0">
      <selection activeCell="L31" sqref="L31"/>
    </sheetView>
  </sheetViews>
  <sheetFormatPr defaultRowHeight="14.4"/>
  <cols>
    <col min="1" max="1" width="13.33203125" bestFit="1" customWidth="1"/>
    <col min="8" max="8" width="22.44140625" bestFit="1" customWidth="1"/>
    <col min="9" max="9" width="17.44140625" bestFit="1" customWidth="1"/>
    <col min="10" max="10" width="10.33203125" bestFit="1" customWidth="1"/>
    <col min="12" max="12" width="21" bestFit="1" customWidth="1"/>
    <col min="13" max="13" width="15" bestFit="1" customWidth="1"/>
    <col min="14" max="14" width="22" bestFit="1" customWidth="1"/>
  </cols>
  <sheetData>
    <row r="1" spans="1:15" s="4" customFormat="1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34</v>
      </c>
    </row>
    <row r="2" spans="1:15">
      <c r="A2" s="8" t="s">
        <v>5</v>
      </c>
      <c r="B2" s="8">
        <v>4.7</v>
      </c>
      <c r="C2" s="8">
        <v>3.2</v>
      </c>
      <c r="D2" s="8">
        <v>1.3</v>
      </c>
      <c r="E2" s="8">
        <v>0.2</v>
      </c>
      <c r="F2" s="8">
        <v>0</v>
      </c>
      <c r="G2" s="8">
        <v>5</v>
      </c>
      <c r="H2" s="5">
        <f t="shared" ref="H2:H23" si="0">MMULT(B2:E2,N$6:N$9)+N$5</f>
        <v>-0.2727615942510111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>
      <c r="A3" s="8" t="s">
        <v>5</v>
      </c>
      <c r="B3" s="8">
        <v>5</v>
      </c>
      <c r="C3" s="8">
        <v>3.6</v>
      </c>
      <c r="D3" s="8">
        <v>1.4</v>
      </c>
      <c r="E3" s="8">
        <v>0.2</v>
      </c>
      <c r="F3" s="8">
        <v>0</v>
      </c>
      <c r="G3" s="8">
        <v>5</v>
      </c>
      <c r="H3" s="5">
        <f t="shared" si="0"/>
        <v>-0.32580802097013073</v>
      </c>
      <c r="I3" s="5" t="str">
        <f t="shared" ref="I3:I30" ca="1" si="1">IF(H3&lt;N$12,M$1, IF(H3&lt;N$13, M$2,M$3))</f>
        <v>Iris-setosa</v>
      </c>
      <c r="J3">
        <f t="shared" ref="J3:J34" ca="1" si="2">IF(A3=I3,0,1)</f>
        <v>0</v>
      </c>
      <c r="L3">
        <v>2</v>
      </c>
      <c r="M3" t="s">
        <v>7</v>
      </c>
      <c r="N3" t="s">
        <v>26</v>
      </c>
      <c r="O3">
        <v>162</v>
      </c>
    </row>
    <row r="4" spans="1:15">
      <c r="A4" s="8" t="s">
        <v>5</v>
      </c>
      <c r="B4" s="8">
        <v>4.8</v>
      </c>
      <c r="C4" s="8">
        <v>3</v>
      </c>
      <c r="D4" s="8">
        <v>1.4</v>
      </c>
      <c r="E4" s="8">
        <v>0.1</v>
      </c>
      <c r="F4" s="8">
        <v>0</v>
      </c>
      <c r="G4" s="8">
        <v>5</v>
      </c>
      <c r="H4" s="5">
        <f t="shared" si="0"/>
        <v>-0.26265063359144103</v>
      </c>
      <c r="I4" s="5" t="str">
        <f t="shared" ca="1" si="1"/>
        <v>Iris-setosa</v>
      </c>
      <c r="J4">
        <f t="shared" ca="1" si="2"/>
        <v>0</v>
      </c>
    </row>
    <row r="5" spans="1:15">
      <c r="A5" s="8" t="s">
        <v>5</v>
      </c>
      <c r="B5" s="8">
        <v>5.8</v>
      </c>
      <c r="C5" s="8">
        <v>4</v>
      </c>
      <c r="D5" s="8">
        <v>1.2</v>
      </c>
      <c r="E5" s="8">
        <v>0.2</v>
      </c>
      <c r="F5" s="8">
        <v>0</v>
      </c>
      <c r="G5" s="8">
        <v>5</v>
      </c>
      <c r="H5" s="5">
        <f t="shared" si="0"/>
        <v>-0.47794864853318419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0.19335390421383689</v>
      </c>
      <c r="O5">
        <f ca="1">INDEX(LINEST(INDIRECT("F$"&amp;$O$2&amp;":F$"&amp;$O$3), INDIRECT("B$"&amp;$O$2&amp;":E$"&amp;$O$3),TRUE,TRUE),1,$M5)</f>
        <v>0.19335390351801784</v>
      </c>
    </row>
    <row r="6" spans="1:15">
      <c r="A6" s="8" t="s">
        <v>5</v>
      </c>
      <c r="B6" s="8">
        <v>5.0999999999999996</v>
      </c>
      <c r="C6" s="8">
        <v>3.5</v>
      </c>
      <c r="D6" s="8">
        <v>1.4</v>
      </c>
      <c r="E6" s="8">
        <v>0.3</v>
      </c>
      <c r="F6" s="8">
        <v>0</v>
      </c>
      <c r="G6" s="8">
        <v>5</v>
      </c>
      <c r="H6" s="5">
        <f t="shared" si="0"/>
        <v>-0.29707619122541062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-8.1972530410248226E-2</v>
      </c>
      <c r="O6">
        <f t="shared" ref="O6:O9" ca="1" si="3">INDEX(LINEST(INDIRECT("F$"&amp;$O$2&amp;":F$"&amp;$O$3), INDIRECT("B$"&amp;$O$2&amp;":E$"&amp;$O$3),TRUE,TRUE),1,$M6)</f>
        <v>-0.10313033050691135</v>
      </c>
    </row>
    <row r="7" spans="1:15">
      <c r="A7" s="8" t="s">
        <v>5</v>
      </c>
      <c r="B7" s="8">
        <v>4.9000000000000004</v>
      </c>
      <c r="C7" s="8">
        <v>3.1</v>
      </c>
      <c r="D7" s="8">
        <v>1.5</v>
      </c>
      <c r="E7" s="8">
        <v>0.1</v>
      </c>
      <c r="F7" s="8">
        <v>0</v>
      </c>
      <c r="G7" s="8">
        <v>5</v>
      </c>
      <c r="H7" s="5">
        <f t="shared" si="0"/>
        <v>-0.26343456962177492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-0.11955994868912126</v>
      </c>
      <c r="O7">
        <f t="shared" ca="1" si="3"/>
        <v>-5.7777482903275917E-2</v>
      </c>
    </row>
    <row r="8" spans="1:15">
      <c r="A8" s="8" t="s">
        <v>5</v>
      </c>
      <c r="B8" s="8">
        <v>5</v>
      </c>
      <c r="C8" s="8">
        <v>3.2</v>
      </c>
      <c r="D8" s="8">
        <v>1.2</v>
      </c>
      <c r="E8" s="8">
        <v>0.2</v>
      </c>
      <c r="F8" s="8">
        <v>0</v>
      </c>
      <c r="G8" s="8">
        <v>5</v>
      </c>
      <c r="H8" s="5">
        <f t="shared" si="0"/>
        <v>-0.31672266525368864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0.1936931187960319</v>
      </c>
      <c r="O8">
        <f t="shared" ca="1" si="3"/>
        <v>0.23623054911327585</v>
      </c>
    </row>
    <row r="9" spans="1:15">
      <c r="A9" s="8" t="s">
        <v>5</v>
      </c>
      <c r="B9" s="8">
        <v>4.4000000000000004</v>
      </c>
      <c r="C9" s="8">
        <v>3</v>
      </c>
      <c r="D9" s="8">
        <v>1.3</v>
      </c>
      <c r="E9" s="8">
        <v>0.2</v>
      </c>
      <c r="F9" s="8">
        <v>0</v>
      </c>
      <c r="G9" s="8">
        <v>5</v>
      </c>
      <c r="H9" s="5">
        <f t="shared" si="0"/>
        <v>-0.22425784539011226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0.24973087916832704</v>
      </c>
      <c r="O9">
        <f t="shared" ca="1" si="3"/>
        <v>0.58465178713790089</v>
      </c>
    </row>
    <row r="10" spans="1:15">
      <c r="A10" s="8" t="s">
        <v>5</v>
      </c>
      <c r="B10" s="8">
        <v>5.0999999999999996</v>
      </c>
      <c r="C10" s="8">
        <v>3.8</v>
      </c>
      <c r="D10" s="8">
        <v>1.9</v>
      </c>
      <c r="E10" s="8">
        <v>0.4</v>
      </c>
      <c r="F10" s="8">
        <v>0</v>
      </c>
      <c r="G10" s="8">
        <v>5</v>
      </c>
      <c r="H10" s="5">
        <f t="shared" si="0"/>
        <v>-0.21112452851729849</v>
      </c>
      <c r="I10" s="5" t="str">
        <f t="shared" ca="1" si="1"/>
        <v>Iris-setosa</v>
      </c>
      <c r="J10">
        <f t="shared" ca="1" si="2"/>
        <v>0</v>
      </c>
    </row>
    <row r="11" spans="1:15">
      <c r="A11" s="8" t="s">
        <v>5</v>
      </c>
      <c r="B11" s="8">
        <v>4.5999999999999996</v>
      </c>
      <c r="C11" s="8">
        <v>3.2</v>
      </c>
      <c r="D11" s="8">
        <v>1.4</v>
      </c>
      <c r="E11" s="8">
        <v>0.2</v>
      </c>
      <c r="F11" s="8">
        <v>0</v>
      </c>
      <c r="G11" s="8">
        <v>5</v>
      </c>
      <c r="H11" s="5">
        <f t="shared" si="0"/>
        <v>-0.24519502933038298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>
      <c r="A12" s="8" t="s">
        <v>6</v>
      </c>
      <c r="B12" s="8">
        <v>4.9000000000000004</v>
      </c>
      <c r="C12" s="8">
        <v>2.4</v>
      </c>
      <c r="D12" s="8">
        <v>3.3</v>
      </c>
      <c r="E12" s="8">
        <v>1</v>
      </c>
      <c r="F12" s="8">
        <v>1</v>
      </c>
      <c r="G12" s="8">
        <v>5</v>
      </c>
      <c r="H12" s="5">
        <f t="shared" si="0"/>
        <v>0.39366279954496186</v>
      </c>
      <c r="I12" s="5" t="str">
        <f t="shared" ca="1" si="1"/>
        <v>Iris-versicolor</v>
      </c>
      <c r="J12">
        <f t="shared" ca="1" si="2"/>
        <v>0</v>
      </c>
      <c r="L12">
        <f ca="1">AVERAGEIFS(INDIRECT("H$"&amp;$O$2&amp;":H$"&amp;$O$3),INDIRECT("F$"&amp;$O$2&amp;":F$"&amp;O$3),L1)</f>
        <v>-0.27901979083891376</v>
      </c>
      <c r="M12">
        <f ca="1">COUNTIFS(INDIRECT("F$"&amp;$O$2&amp;":F$"&amp;$O$3),L1)</f>
        <v>40</v>
      </c>
      <c r="N12">
        <f ca="1">(L12*M12+L13*M13)/(M12+M13)</f>
        <v>9.4654089013805745E-2</v>
      </c>
    </row>
    <row r="13" spans="1:15">
      <c r="A13" s="8" t="s">
        <v>6</v>
      </c>
      <c r="B13" s="8">
        <v>6</v>
      </c>
      <c r="C13" s="8">
        <v>2.2000000000000002</v>
      </c>
      <c r="D13" s="8">
        <v>4</v>
      </c>
      <c r="E13" s="8">
        <v>1</v>
      </c>
      <c r="F13" s="8">
        <v>1</v>
      </c>
      <c r="G13" s="8">
        <v>5</v>
      </c>
      <c r="H13" s="5">
        <f t="shared" si="0"/>
        <v>0.46299018898873545</v>
      </c>
      <c r="I13" s="5" t="str">
        <f t="shared" ca="1" si="1"/>
        <v>Iris-versicolor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0.53427041825229926</v>
      </c>
      <c r="M13">
        <f t="shared" ref="M13:M14" ca="1" si="5">COUNTIFS(INDIRECT("F$"&amp;$O$2&amp;":F$"&amp;$O$3),L2)</f>
        <v>34</v>
      </c>
      <c r="N13">
        <f ca="1">(L13*M13+L14*M14)/(M13+M14)</f>
        <v>0.72926386100292084</v>
      </c>
    </row>
    <row r="14" spans="1:15">
      <c r="A14" s="8" t="s">
        <v>6</v>
      </c>
      <c r="B14" s="8">
        <v>6.1</v>
      </c>
      <c r="C14" s="8">
        <v>2.9</v>
      </c>
      <c r="D14" s="8">
        <v>4.7</v>
      </c>
      <c r="E14" s="8">
        <v>1.4</v>
      </c>
      <c r="F14" s="8">
        <v>1</v>
      </c>
      <c r="G14" s="8">
        <v>5</v>
      </c>
      <c r="H14" s="5">
        <f t="shared" si="0"/>
        <v>0.60657850668987889</v>
      </c>
      <c r="I14" s="5" t="str">
        <f t="shared" ca="1" si="1"/>
        <v>Iris-versicolor</v>
      </c>
      <c r="J14">
        <f t="shared" ca="1" si="2"/>
        <v>0</v>
      </c>
      <c r="L14">
        <f t="shared" ca="1" si="4"/>
        <v>0.88344472271271446</v>
      </c>
      <c r="M14">
        <f t="shared" ca="1" si="5"/>
        <v>43</v>
      </c>
    </row>
    <row r="15" spans="1:15">
      <c r="A15" s="8" t="s">
        <v>6</v>
      </c>
      <c r="B15" s="8">
        <v>6.7</v>
      </c>
      <c r="C15" s="8">
        <v>3.1</v>
      </c>
      <c r="D15" s="8">
        <v>4.4000000000000004</v>
      </c>
      <c r="E15" s="8">
        <v>1.4</v>
      </c>
      <c r="F15" s="8">
        <v>1</v>
      </c>
      <c r="G15" s="8">
        <v>5</v>
      </c>
      <c r="H15" s="5">
        <f t="shared" si="0"/>
        <v>0.47537506306709598</v>
      </c>
      <c r="I15" s="5" t="str">
        <f t="shared" ca="1" si="1"/>
        <v>Iris-versicolor</v>
      </c>
      <c r="J15">
        <f t="shared" ca="1" si="2"/>
        <v>0</v>
      </c>
    </row>
    <row r="16" spans="1:15">
      <c r="A16" s="8" t="s">
        <v>6</v>
      </c>
      <c r="B16" s="8">
        <v>5.6</v>
      </c>
      <c r="C16" s="8">
        <v>3</v>
      </c>
      <c r="D16" s="8">
        <v>4.5</v>
      </c>
      <c r="E16" s="8">
        <v>1.5</v>
      </c>
      <c r="F16" s="8">
        <v>1</v>
      </c>
      <c r="G16" s="8">
        <v>5</v>
      </c>
      <c r="H16" s="5">
        <f t="shared" si="0"/>
        <v>0.62184324118371714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0.71156246812195589</v>
      </c>
      <c r="N16" s="6"/>
    </row>
    <row r="17" spans="1:14">
      <c r="A17" s="8" t="s">
        <v>6</v>
      </c>
      <c r="B17" s="8">
        <v>5.8</v>
      </c>
      <c r="C17" s="8">
        <v>2.7</v>
      </c>
      <c r="D17" s="8">
        <v>4.0999999999999996</v>
      </c>
      <c r="E17" s="8">
        <v>1</v>
      </c>
      <c r="F17" s="8">
        <v>1</v>
      </c>
      <c r="G17" s="8">
        <v>5</v>
      </c>
      <c r="H17" s="5">
        <f t="shared" si="0"/>
        <v>0.43897403260582757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0.87834639225688671</v>
      </c>
    </row>
    <row r="18" spans="1:14">
      <c r="A18" s="8" t="s">
        <v>6</v>
      </c>
      <c r="B18" s="8">
        <v>6.2</v>
      </c>
      <c r="C18" s="8">
        <v>2.2000000000000002</v>
      </c>
      <c r="D18" s="8">
        <v>4.5</v>
      </c>
      <c r="E18" s="8">
        <v>1.5</v>
      </c>
      <c r="F18" s="8">
        <v>1</v>
      </c>
      <c r="G18" s="8">
        <v>5</v>
      </c>
      <c r="H18" s="5">
        <f t="shared" si="0"/>
        <v>0.66830768188886525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0.81011600251879656</v>
      </c>
    </row>
    <row r="19" spans="1:14">
      <c r="A19" s="8" t="s">
        <v>6</v>
      </c>
      <c r="B19" s="8">
        <v>5.6</v>
      </c>
      <c r="C19" s="8">
        <v>2.5</v>
      </c>
      <c r="D19" s="8">
        <v>3.9</v>
      </c>
      <c r="E19" s="8">
        <v>1.1000000000000001</v>
      </c>
      <c r="F19" s="8">
        <v>1</v>
      </c>
      <c r="G19" s="8">
        <v>5</v>
      </c>
      <c r="H19" s="5">
        <f t="shared" si="0"/>
        <v>0.46551499258332796</v>
      </c>
      <c r="I19" s="5" t="str">
        <f t="shared" ca="1" si="1"/>
        <v>Iris-versicolor</v>
      </c>
      <c r="J19">
        <f t="shared" ca="1" si="2"/>
        <v>0</v>
      </c>
    </row>
    <row r="20" spans="1:14">
      <c r="A20" s="8" t="s">
        <v>6</v>
      </c>
      <c r="B20" s="8">
        <v>6.3</v>
      </c>
      <c r="C20" s="8">
        <v>2.5</v>
      </c>
      <c r="D20" s="8">
        <v>4.9000000000000004</v>
      </c>
      <c r="E20" s="8">
        <v>1.5</v>
      </c>
      <c r="F20" s="8">
        <v>1</v>
      </c>
      <c r="G20" s="8">
        <v>5</v>
      </c>
      <c r="H20" s="5">
        <f t="shared" si="0"/>
        <v>0.70171969175951687</v>
      </c>
      <c r="I20" s="5" t="str">
        <f t="shared" ca="1" si="1"/>
        <v>Iris-versicolor</v>
      </c>
      <c r="J20">
        <f t="shared" ca="1" si="2"/>
        <v>0</v>
      </c>
      <c r="L20" s="16" t="s">
        <v>27</v>
      </c>
      <c r="M20" s="16"/>
      <c r="N20" s="2">
        <f ca="1">SUM(J2:INDIRECT("J"&amp;$O$1))</f>
        <v>0</v>
      </c>
    </row>
    <row r="21" spans="1:14">
      <c r="A21" s="8" t="s">
        <v>6</v>
      </c>
      <c r="B21" s="8">
        <v>6.4</v>
      </c>
      <c r="C21" s="8">
        <v>2.9</v>
      </c>
      <c r="D21" s="8">
        <v>4.3</v>
      </c>
      <c r="E21" s="8">
        <v>1.3</v>
      </c>
      <c r="F21" s="8">
        <v>1</v>
      </c>
      <c r="G21" s="8">
        <v>5</v>
      </c>
      <c r="H21" s="5">
        <f t="shared" si="0"/>
        <v>0.47953641213155895</v>
      </c>
      <c r="I21" s="5" t="str">
        <f t="shared" ca="1" si="1"/>
        <v>Iris-versicolor</v>
      </c>
      <c r="J21">
        <f t="shared" ca="1" si="2"/>
        <v>0</v>
      </c>
    </row>
    <row r="22" spans="1:14">
      <c r="A22" s="8" t="s">
        <v>6</v>
      </c>
      <c r="B22" s="8">
        <v>6.6</v>
      </c>
      <c r="C22" s="8">
        <v>3</v>
      </c>
      <c r="D22" s="8">
        <v>4.4000000000000004</v>
      </c>
      <c r="E22" s="8">
        <v>1.4</v>
      </c>
      <c r="F22" s="8">
        <v>1</v>
      </c>
      <c r="G22" s="8">
        <v>5</v>
      </c>
      <c r="H22" s="5">
        <f t="shared" si="0"/>
        <v>0.49552831097703309</v>
      </c>
      <c r="I22" s="5" t="str">
        <f t="shared" ca="1" si="1"/>
        <v>Iris-versicolor</v>
      </c>
      <c r="J22">
        <f t="shared" ca="1" si="2"/>
        <v>0</v>
      </c>
    </row>
    <row r="23" spans="1:14">
      <c r="A23" s="13" t="s">
        <v>6</v>
      </c>
      <c r="B23" s="13">
        <v>6</v>
      </c>
      <c r="C23" s="13">
        <v>2.9</v>
      </c>
      <c r="D23" s="13">
        <v>4.5</v>
      </c>
      <c r="E23" s="13">
        <v>1.5</v>
      </c>
      <c r="F23" s="13">
        <v>1</v>
      </c>
      <c r="G23" s="13">
        <v>5</v>
      </c>
      <c r="H23" s="14">
        <f t="shared" si="0"/>
        <v>0.60101022388852998</v>
      </c>
      <c r="I23" s="14" t="str">
        <f t="shared" ca="1" si="1"/>
        <v>Iris-versicolor</v>
      </c>
      <c r="J23">
        <f t="shared" ca="1" si="2"/>
        <v>0</v>
      </c>
    </row>
    <row r="24" spans="1:14">
      <c r="A24" s="8" t="s">
        <v>6</v>
      </c>
      <c r="B24" s="8">
        <v>5.5</v>
      </c>
      <c r="C24" s="8">
        <v>2.4</v>
      </c>
      <c r="D24" s="8">
        <v>3.8</v>
      </c>
      <c r="E24" s="8">
        <v>1.1000000000000001</v>
      </c>
      <c r="F24" s="8">
        <v>1</v>
      </c>
      <c r="G24" s="8">
        <v>5</v>
      </c>
      <c r="H24" s="14">
        <f t="shared" ref="H24:H30" si="6">MMULT(B24:E24,N$6:N$9)+N$5</f>
        <v>0.46629892861366162</v>
      </c>
      <c r="I24" s="14" t="str">
        <f t="shared" ca="1" si="1"/>
        <v>Iris-versicolor</v>
      </c>
      <c r="J24">
        <f t="shared" ca="1" si="2"/>
        <v>0</v>
      </c>
    </row>
    <row r="25" spans="1:14">
      <c r="A25" s="8" t="s">
        <v>6</v>
      </c>
      <c r="B25" s="8">
        <v>5.5</v>
      </c>
      <c r="C25" s="8">
        <v>2.4</v>
      </c>
      <c r="D25" s="8">
        <v>3.7</v>
      </c>
      <c r="E25" s="8">
        <v>1</v>
      </c>
      <c r="F25" s="8">
        <v>1</v>
      </c>
      <c r="G25" s="8">
        <v>5</v>
      </c>
      <c r="H25" s="14">
        <f t="shared" si="6"/>
        <v>0.42195652881722578</v>
      </c>
      <c r="I25" s="14" t="str">
        <f t="shared" ca="1" si="1"/>
        <v>Iris-versicolor</v>
      </c>
      <c r="J25">
        <f t="shared" ca="1" si="2"/>
        <v>0</v>
      </c>
    </row>
    <row r="26" spans="1:14">
      <c r="A26" s="8" t="s">
        <v>6</v>
      </c>
      <c r="B26" s="8">
        <v>6.3</v>
      </c>
      <c r="C26" s="8">
        <v>2.2999999999999998</v>
      </c>
      <c r="D26" s="8">
        <v>4.4000000000000004</v>
      </c>
      <c r="E26" s="8">
        <v>1.3</v>
      </c>
      <c r="F26" s="8">
        <v>1</v>
      </c>
      <c r="G26" s="8">
        <v>5</v>
      </c>
      <c r="H26" s="14">
        <f t="shared" si="6"/>
        <v>0.57883894626565979</v>
      </c>
      <c r="I26" s="14" t="str">
        <f t="shared" ca="1" si="1"/>
        <v>Iris-versicolor</v>
      </c>
      <c r="J26">
        <f t="shared" ca="1" si="2"/>
        <v>0</v>
      </c>
    </row>
    <row r="27" spans="1:14">
      <c r="A27" s="8" t="s">
        <v>6</v>
      </c>
      <c r="B27" s="8">
        <v>5.6</v>
      </c>
      <c r="C27" s="8">
        <v>2.7</v>
      </c>
      <c r="D27" s="8">
        <v>4.2</v>
      </c>
      <c r="E27" s="8">
        <v>1.3</v>
      </c>
      <c r="F27" s="8">
        <v>1</v>
      </c>
      <c r="G27" s="8">
        <v>5</v>
      </c>
      <c r="H27" s="14">
        <f t="shared" si="6"/>
        <v>0.54965711431797859</v>
      </c>
      <c r="I27" s="14" t="str">
        <f t="shared" ca="1" si="1"/>
        <v>Iris-versicolor</v>
      </c>
      <c r="J27">
        <f t="shared" ca="1" si="2"/>
        <v>0</v>
      </c>
    </row>
    <row r="28" spans="1:14">
      <c r="A28" s="8" t="s">
        <v>7</v>
      </c>
      <c r="B28" s="8">
        <v>7.1</v>
      </c>
      <c r="C28" s="8">
        <v>3</v>
      </c>
      <c r="D28" s="8">
        <v>5.9</v>
      </c>
      <c r="E28" s="8">
        <v>2.1</v>
      </c>
      <c r="F28" s="8">
        <v>2</v>
      </c>
      <c r="G28" s="8">
        <v>5</v>
      </c>
      <c r="H28" s="14">
        <f t="shared" si="6"/>
        <v>0.9198933393837857</v>
      </c>
      <c r="I28" s="14" t="str">
        <f t="shared" ca="1" si="1"/>
        <v>Iris-virginica</v>
      </c>
      <c r="J28">
        <f t="shared" ca="1" si="2"/>
        <v>0</v>
      </c>
    </row>
    <row r="29" spans="1:14">
      <c r="A29" s="8" t="s">
        <v>7</v>
      </c>
      <c r="B29" s="8">
        <v>6.5</v>
      </c>
      <c r="C29" s="8">
        <v>3</v>
      </c>
      <c r="D29" s="8">
        <v>5.8</v>
      </c>
      <c r="E29" s="8">
        <v>2.2000000000000002</v>
      </c>
      <c r="F29" s="8">
        <v>2</v>
      </c>
      <c r="G29" s="8">
        <v>5</v>
      </c>
      <c r="H29" s="14">
        <f t="shared" si="6"/>
        <v>0.97468063366716418</v>
      </c>
      <c r="I29" s="14" t="str">
        <f t="shared" ca="1" si="1"/>
        <v>Iris-virginica</v>
      </c>
      <c r="J29">
        <f t="shared" ca="1" si="2"/>
        <v>0</v>
      </c>
    </row>
    <row r="30" spans="1:14">
      <c r="A30" s="8" t="s">
        <v>7</v>
      </c>
      <c r="B30" s="8">
        <v>6.8</v>
      </c>
      <c r="C30" s="8">
        <v>3</v>
      </c>
      <c r="D30" s="8">
        <v>5.5</v>
      </c>
      <c r="E30" s="8">
        <v>2.1</v>
      </c>
      <c r="F30" s="8">
        <v>2</v>
      </c>
      <c r="G30" s="8">
        <v>5</v>
      </c>
      <c r="H30" s="14">
        <f t="shared" si="6"/>
        <v>0.86700785098844746</v>
      </c>
      <c r="I30" s="14" t="str">
        <f t="shared" ca="1" si="1"/>
        <v>Iris-virginica</v>
      </c>
      <c r="J30">
        <f t="shared" ca="1" si="2"/>
        <v>0</v>
      </c>
    </row>
    <row r="31" spans="1:14">
      <c r="A31" s="8" t="s">
        <v>7</v>
      </c>
      <c r="B31" s="8">
        <v>6</v>
      </c>
      <c r="C31" s="8">
        <v>2.2000000000000002</v>
      </c>
      <c r="D31" s="8">
        <v>5</v>
      </c>
      <c r="E31" s="8">
        <v>1.5</v>
      </c>
      <c r="F31" s="8">
        <v>2</v>
      </c>
      <c r="G31" s="8">
        <v>5</v>
      </c>
      <c r="H31" s="14">
        <f t="shared" ref="H31:H34" si="7">MMULT(B31:E31,N$6:N$9)+N$5</f>
        <v>0.78154874736893087</v>
      </c>
      <c r="I31" s="14" t="str">
        <f t="shared" ref="I31:I34" ca="1" si="8">IF(H31&lt;N$12,M$1, IF(H31&lt;N$13, M$2,M$3))</f>
        <v>Iris-virginica</v>
      </c>
      <c r="J31">
        <f t="shared" ca="1" si="2"/>
        <v>0</v>
      </c>
    </row>
    <row r="32" spans="1:14">
      <c r="A32" s="8" t="s">
        <v>7</v>
      </c>
      <c r="B32" s="8">
        <v>6.3</v>
      </c>
      <c r="C32" s="8">
        <v>2.7</v>
      </c>
      <c r="D32" s="8">
        <v>4.9000000000000004</v>
      </c>
      <c r="E32" s="8">
        <v>1.8</v>
      </c>
      <c r="F32" s="8">
        <v>2</v>
      </c>
      <c r="G32" s="8">
        <v>5</v>
      </c>
      <c r="H32" s="14">
        <f t="shared" si="7"/>
        <v>0.75272696577219078</v>
      </c>
      <c r="I32" s="14" t="str">
        <f t="shared" ca="1" si="8"/>
        <v>Iris-virginica</v>
      </c>
      <c r="J32">
        <f t="shared" ca="1" si="2"/>
        <v>0</v>
      </c>
    </row>
    <row r="33" spans="1:10">
      <c r="A33" s="8" t="s">
        <v>7</v>
      </c>
      <c r="B33" s="8">
        <v>6.4</v>
      </c>
      <c r="C33" s="8">
        <v>3.1</v>
      </c>
      <c r="D33" s="8">
        <v>5.5</v>
      </c>
      <c r="E33" s="8">
        <v>1.8</v>
      </c>
      <c r="F33" s="8">
        <v>2</v>
      </c>
      <c r="G33" s="8">
        <v>5</v>
      </c>
      <c r="H33" s="14">
        <f t="shared" si="7"/>
        <v>0.81292160453313655</v>
      </c>
      <c r="I33" s="14" t="str">
        <f t="shared" ca="1" si="8"/>
        <v>Iris-virginica</v>
      </c>
      <c r="J33">
        <f t="shared" ca="1" si="2"/>
        <v>0</v>
      </c>
    </row>
    <row r="34" spans="1:10">
      <c r="A34" s="8" t="s">
        <v>7</v>
      </c>
      <c r="B34" s="8">
        <v>5.8</v>
      </c>
      <c r="C34" s="8">
        <v>2.7</v>
      </c>
      <c r="D34" s="8">
        <v>5.0999999999999996</v>
      </c>
      <c r="E34" s="8">
        <v>1.9</v>
      </c>
      <c r="F34" s="8">
        <v>2</v>
      </c>
      <c r="G34" s="8">
        <v>5</v>
      </c>
      <c r="H34" s="14">
        <f t="shared" si="7"/>
        <v>0.85742494265335378</v>
      </c>
      <c r="I34" s="14" t="str">
        <f t="shared" ca="1" si="8"/>
        <v>Iris-virginica</v>
      </c>
      <c r="J34">
        <f t="shared" ca="1" si="2"/>
        <v>0</v>
      </c>
    </row>
    <row r="35" spans="1:10">
      <c r="A35" s="8"/>
      <c r="B35" s="8"/>
      <c r="C35" s="8"/>
      <c r="D35" s="8"/>
      <c r="E35" s="8"/>
      <c r="F35" s="8"/>
      <c r="G35" s="8"/>
      <c r="H35" s="14"/>
      <c r="I35" s="14"/>
    </row>
    <row r="36" spans="1:10">
      <c r="A36" s="8"/>
      <c r="B36" s="8"/>
      <c r="C36" s="8"/>
      <c r="D36" s="8"/>
      <c r="E36" s="8"/>
      <c r="F36" s="8"/>
      <c r="G36" s="8"/>
      <c r="H36" s="14"/>
      <c r="I36" s="14"/>
    </row>
    <row r="37" spans="1:10">
      <c r="A37" s="8"/>
      <c r="B37" s="8"/>
      <c r="C37" s="8"/>
      <c r="D37" s="8"/>
      <c r="E37" s="8"/>
      <c r="F37" s="8"/>
      <c r="G37" s="8"/>
      <c r="H37" s="14"/>
      <c r="I37" s="14"/>
    </row>
    <row r="38" spans="1:10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>
      <c r="A46" t="s">
        <v>5</v>
      </c>
      <c r="B46">
        <v>5.0999999999999996</v>
      </c>
      <c r="C46">
        <v>3.5</v>
      </c>
      <c r="D46">
        <v>1.4</v>
      </c>
      <c r="E46">
        <v>0.2</v>
      </c>
      <c r="F46">
        <v>0</v>
      </c>
      <c r="G46">
        <v>1</v>
      </c>
      <c r="H46">
        <f t="shared" ref="H46:H76" si="9">MMULT(B46:E46,N$6:N$9)+N$5</f>
        <v>-0.32204927914224324</v>
      </c>
      <c r="I46">
        <f t="shared" ref="I46:I76" ca="1" si="10">IF(F46=L$1,(H46-L$12)^2,IF(F46=L$2,(H46-L$13)^2, (H46-L$14)^2))</f>
        <v>1.8515368636463684E-3</v>
      </c>
    </row>
    <row r="47" spans="1:10">
      <c r="A47" t="s">
        <v>5</v>
      </c>
      <c r="B47">
        <v>4.9000000000000004</v>
      </c>
      <c r="C47">
        <v>3</v>
      </c>
      <c r="D47">
        <v>1.4</v>
      </c>
      <c r="E47">
        <v>0.2</v>
      </c>
      <c r="F47">
        <v>0</v>
      </c>
      <c r="G47">
        <v>1</v>
      </c>
      <c r="H47">
        <f t="shared" si="9"/>
        <v>-0.24587479871563325</v>
      </c>
      <c r="I47">
        <f t="shared" ca="1" si="10"/>
        <v>1.098590502852327E-3</v>
      </c>
    </row>
    <row r="48" spans="1:10">
      <c r="A48" t="s">
        <v>5</v>
      </c>
      <c r="B48">
        <v>4.9000000000000004</v>
      </c>
      <c r="C48">
        <v>3.1</v>
      </c>
      <c r="D48">
        <v>1.5</v>
      </c>
      <c r="E48">
        <v>0.1</v>
      </c>
      <c r="F48">
        <v>0</v>
      </c>
      <c r="G48">
        <v>1</v>
      </c>
      <c r="H48">
        <f t="shared" si="9"/>
        <v>-0.26343456962177492</v>
      </c>
      <c r="I48">
        <f t="shared" ca="1" si="10"/>
        <v>2.4289912038715481E-4</v>
      </c>
    </row>
    <row r="49" spans="1:9">
      <c r="A49" t="s">
        <v>5</v>
      </c>
      <c r="B49">
        <v>5.7</v>
      </c>
      <c r="C49">
        <v>3.8</v>
      </c>
      <c r="D49">
        <v>1.7</v>
      </c>
      <c r="E49">
        <v>0.3</v>
      </c>
      <c r="F49">
        <v>0</v>
      </c>
      <c r="G49">
        <v>1</v>
      </c>
      <c r="H49">
        <f t="shared" si="9"/>
        <v>-0.32401975843948638</v>
      </c>
      <c r="I49">
        <f t="shared" ca="1" si="10"/>
        <v>2.0249970840525858E-3</v>
      </c>
    </row>
    <row r="50" spans="1:9">
      <c r="A50" t="s">
        <v>5</v>
      </c>
      <c r="B50">
        <v>5</v>
      </c>
      <c r="C50">
        <v>3.4</v>
      </c>
      <c r="D50">
        <v>1.6</v>
      </c>
      <c r="E50">
        <v>0.4</v>
      </c>
      <c r="F50">
        <v>0</v>
      </c>
      <c r="G50">
        <v>1</v>
      </c>
      <c r="H50">
        <f t="shared" si="9"/>
        <v>-0.21321123163943459</v>
      </c>
      <c r="I50">
        <f t="shared" ca="1" si="10"/>
        <v>4.3307664639113544E-3</v>
      </c>
    </row>
    <row r="51" spans="1:9">
      <c r="A51" t="s">
        <v>5</v>
      </c>
      <c r="B51">
        <v>4.7</v>
      </c>
      <c r="C51">
        <v>3.2</v>
      </c>
      <c r="D51">
        <v>1.6</v>
      </c>
      <c r="E51">
        <v>0.2</v>
      </c>
      <c r="F51">
        <v>0</v>
      </c>
      <c r="G51">
        <v>1</v>
      </c>
      <c r="H51">
        <f t="shared" si="9"/>
        <v>-0.21465365861220145</v>
      </c>
      <c r="I51">
        <f t="shared" ca="1" si="10"/>
        <v>4.1429989778266124E-3</v>
      </c>
    </row>
    <row r="52" spans="1:9">
      <c r="A52" t="s">
        <v>5</v>
      </c>
      <c r="B52">
        <v>5.5</v>
      </c>
      <c r="C52">
        <v>3.5</v>
      </c>
      <c r="D52">
        <v>1.3</v>
      </c>
      <c r="E52">
        <v>0.2</v>
      </c>
      <c r="F52">
        <v>0</v>
      </c>
      <c r="G52">
        <v>1</v>
      </c>
      <c r="H52">
        <f t="shared" si="9"/>
        <v>-0.37420760318594581</v>
      </c>
      <c r="I52">
        <f t="shared" ca="1" si="10"/>
        <v>9.0607196194137877E-3</v>
      </c>
    </row>
    <row r="53" spans="1:9">
      <c r="A53" t="s">
        <v>5</v>
      </c>
      <c r="B53">
        <v>4.5</v>
      </c>
      <c r="C53">
        <v>2.2999999999999998</v>
      </c>
      <c r="D53">
        <v>1.3</v>
      </c>
      <c r="E53">
        <v>0.3</v>
      </c>
      <c r="F53">
        <v>0</v>
      </c>
      <c r="G53">
        <v>1</v>
      </c>
      <c r="H53">
        <f t="shared" si="9"/>
        <v>-0.12379004643191935</v>
      </c>
      <c r="I53">
        <f t="shared" ca="1" si="10"/>
        <v>2.4096273548660813E-2</v>
      </c>
    </row>
    <row r="54" spans="1:9">
      <c r="A54" t="s">
        <v>5</v>
      </c>
      <c r="B54">
        <v>4.8</v>
      </c>
      <c r="C54">
        <v>3</v>
      </c>
      <c r="D54">
        <v>1.4</v>
      </c>
      <c r="E54">
        <v>0.3</v>
      </c>
      <c r="F54">
        <v>0</v>
      </c>
      <c r="G54">
        <v>1</v>
      </c>
      <c r="H54">
        <f t="shared" si="9"/>
        <v>-0.21270445775777561</v>
      </c>
      <c r="I54">
        <f t="shared" ca="1" si="10"/>
        <v>4.3977234016622964E-3</v>
      </c>
    </row>
    <row r="55" spans="1:9">
      <c r="A55" t="s">
        <v>5</v>
      </c>
      <c r="B55">
        <v>5.0999999999999996</v>
      </c>
      <c r="C55">
        <v>3.8</v>
      </c>
      <c r="D55">
        <v>1.6</v>
      </c>
      <c r="E55">
        <v>0.2</v>
      </c>
      <c r="F55">
        <v>0</v>
      </c>
      <c r="G55">
        <v>1</v>
      </c>
      <c r="H55">
        <f t="shared" si="9"/>
        <v>-0.31917863998977325</v>
      </c>
      <c r="I55">
        <f t="shared" ca="1" si="10"/>
        <v>1.6127331651214878E-3</v>
      </c>
    </row>
    <row r="56" spans="1:9">
      <c r="A56" t="s">
        <v>6</v>
      </c>
      <c r="B56">
        <v>6.5</v>
      </c>
      <c r="C56">
        <v>2.8</v>
      </c>
      <c r="D56">
        <v>4.5999999999999996</v>
      </c>
      <c r="E56">
        <v>1.5</v>
      </c>
      <c r="F56">
        <v>1</v>
      </c>
      <c r="G56">
        <v>1</v>
      </c>
      <c r="H56">
        <f t="shared" si="9"/>
        <v>0.59134926543192134</v>
      </c>
      <c r="I56">
        <f t="shared" ca="1" si="10"/>
        <v>3.2579947953546517E-3</v>
      </c>
    </row>
    <row r="57" spans="1:9">
      <c r="A57" t="s">
        <v>6</v>
      </c>
      <c r="B57">
        <v>5.2</v>
      </c>
      <c r="C57">
        <v>2.7</v>
      </c>
      <c r="D57">
        <v>3.9</v>
      </c>
      <c r="E57">
        <v>1.4</v>
      </c>
      <c r="F57">
        <v>1</v>
      </c>
      <c r="G57">
        <v>1</v>
      </c>
      <c r="H57">
        <f t="shared" si="9"/>
        <v>0.54931127876010089</v>
      </c>
      <c r="I57">
        <f t="shared" ca="1" si="10"/>
        <v>2.2622748481514651E-4</v>
      </c>
    </row>
    <row r="58" spans="1:9">
      <c r="A58" t="s">
        <v>6</v>
      </c>
      <c r="B58">
        <v>5.6</v>
      </c>
      <c r="C58">
        <v>2.9</v>
      </c>
      <c r="D58">
        <v>3.6</v>
      </c>
      <c r="E58">
        <v>1.3</v>
      </c>
      <c r="F58">
        <v>1</v>
      </c>
      <c r="G58">
        <v>1</v>
      </c>
      <c r="H58">
        <f t="shared" si="9"/>
        <v>0.4095292533025352</v>
      </c>
      <c r="I58">
        <f t="shared" ca="1" si="10"/>
        <v>1.5560358233024246E-2</v>
      </c>
    </row>
    <row r="59" spans="1:9">
      <c r="A59" t="s">
        <v>6</v>
      </c>
      <c r="B59">
        <v>6.2</v>
      </c>
      <c r="C59">
        <v>2.9</v>
      </c>
      <c r="D59">
        <v>4.3</v>
      </c>
      <c r="E59">
        <v>1.3</v>
      </c>
      <c r="F59">
        <v>1</v>
      </c>
      <c r="G59">
        <v>1</v>
      </c>
      <c r="H59">
        <f t="shared" si="9"/>
        <v>0.49593091821360857</v>
      </c>
      <c r="I59">
        <f t="shared" ca="1" si="10"/>
        <v>1.4699172632167633E-3</v>
      </c>
    </row>
    <row r="60" spans="1:9">
      <c r="A60" t="s">
        <v>7</v>
      </c>
      <c r="B60">
        <v>7.6</v>
      </c>
      <c r="C60">
        <v>3</v>
      </c>
      <c r="D60">
        <v>6.6</v>
      </c>
      <c r="E60">
        <v>2.1</v>
      </c>
      <c r="F60">
        <v>2</v>
      </c>
      <c r="G60">
        <v>1</v>
      </c>
      <c r="H60">
        <f t="shared" si="9"/>
        <v>1.0144922573358839</v>
      </c>
      <c r="I60">
        <f t="shared" ca="1" si="10"/>
        <v>1.7173456330810789E-2</v>
      </c>
    </row>
    <row r="61" spans="1:9">
      <c r="A61" t="s">
        <v>7</v>
      </c>
      <c r="B61">
        <v>7.2</v>
      </c>
      <c r="C61">
        <v>3.6</v>
      </c>
      <c r="D61">
        <v>6.1</v>
      </c>
      <c r="E61">
        <v>2.5</v>
      </c>
      <c r="F61">
        <v>2</v>
      </c>
      <c r="G61">
        <v>1</v>
      </c>
      <c r="H61">
        <f t="shared" si="9"/>
        <v>0.97859109255582533</v>
      </c>
      <c r="I61">
        <f t="shared" ca="1" si="10"/>
        <v>9.0528316943220364E-3</v>
      </c>
    </row>
    <row r="62" spans="1:9">
      <c r="A62" t="s">
        <v>7</v>
      </c>
      <c r="B62">
        <v>5.7</v>
      </c>
      <c r="C62">
        <v>2.5</v>
      </c>
      <c r="D62">
        <v>5</v>
      </c>
      <c r="E62">
        <v>2</v>
      </c>
      <c r="F62">
        <v>2</v>
      </c>
      <c r="G62">
        <v>1</v>
      </c>
      <c r="H62">
        <f t="shared" si="9"/>
        <v>0.89513796146943247</v>
      </c>
      <c r="I62">
        <f t="shared" ca="1" si="10"/>
        <v>1.367318326216123E-4</v>
      </c>
    </row>
    <row r="63" spans="1:9">
      <c r="A63" t="s">
        <v>7</v>
      </c>
      <c r="B63">
        <v>6.5</v>
      </c>
      <c r="C63">
        <v>3</v>
      </c>
      <c r="D63">
        <v>5.5</v>
      </c>
      <c r="E63">
        <v>1.8</v>
      </c>
      <c r="F63">
        <v>2</v>
      </c>
      <c r="G63">
        <v>1</v>
      </c>
      <c r="H63">
        <f t="shared" si="9"/>
        <v>0.81668034636102382</v>
      </c>
      <c r="I63">
        <f t="shared" ca="1" si="10"/>
        <v>4.457481949630188E-3</v>
      </c>
    </row>
    <row r="64" spans="1:9">
      <c r="A64" t="s">
        <v>7</v>
      </c>
      <c r="B64">
        <v>6.9</v>
      </c>
      <c r="C64">
        <v>3.2</v>
      </c>
      <c r="D64">
        <v>5.7</v>
      </c>
      <c r="E64">
        <v>2.2999999999999998</v>
      </c>
      <c r="F64">
        <v>2</v>
      </c>
      <c r="G64">
        <v>1</v>
      </c>
      <c r="H64">
        <f t="shared" si="9"/>
        <v>0.92358340780247017</v>
      </c>
      <c r="I64">
        <f t="shared" ca="1" si="10"/>
        <v>1.6111140407345775E-3</v>
      </c>
    </row>
    <row r="65" spans="1:9">
      <c r="A65" t="s">
        <v>7</v>
      </c>
      <c r="B65">
        <v>6.3</v>
      </c>
      <c r="C65">
        <v>2.8</v>
      </c>
      <c r="D65">
        <v>5.0999999999999996</v>
      </c>
      <c r="E65">
        <v>1.5</v>
      </c>
      <c r="F65">
        <v>2</v>
      </c>
      <c r="G65">
        <v>1</v>
      </c>
      <c r="H65">
        <f t="shared" si="9"/>
        <v>0.70459033091198686</v>
      </c>
      <c r="I65">
        <f t="shared" ca="1" si="10"/>
        <v>3.1988893466408173E-2</v>
      </c>
    </row>
    <row r="66" spans="1:9">
      <c r="A66" t="s">
        <v>7</v>
      </c>
      <c r="B66">
        <v>6</v>
      </c>
      <c r="C66">
        <v>3</v>
      </c>
      <c r="D66">
        <v>4.8</v>
      </c>
      <c r="E66">
        <v>1.8</v>
      </c>
      <c r="F66">
        <v>2</v>
      </c>
      <c r="G66">
        <v>1</v>
      </c>
      <c r="H66">
        <f t="shared" si="9"/>
        <v>0.72208142840892553</v>
      </c>
      <c r="I66">
        <f t="shared" ca="1" si="10"/>
        <v>2.60381127485712E-2</v>
      </c>
    </row>
    <row r="67" spans="1:9">
      <c r="A67" t="s">
        <v>7</v>
      </c>
      <c r="B67">
        <v>6.7</v>
      </c>
      <c r="C67">
        <v>3.1</v>
      </c>
      <c r="D67">
        <v>5.6</v>
      </c>
      <c r="E67">
        <v>2.4</v>
      </c>
      <c r="F67">
        <v>2</v>
      </c>
      <c r="G67">
        <v>1</v>
      </c>
      <c r="H67">
        <f t="shared" si="9"/>
        <v>0.95753768479066115</v>
      </c>
      <c r="I67">
        <f t="shared" ca="1" si="10"/>
        <v>5.4897670294840458E-3</v>
      </c>
    </row>
    <row r="68" spans="1:9">
      <c r="A68" t="s">
        <v>5</v>
      </c>
      <c r="B68">
        <v>4.5999999999999996</v>
      </c>
      <c r="C68">
        <v>3.1</v>
      </c>
      <c r="D68">
        <v>1.5</v>
      </c>
      <c r="E68">
        <v>0.2</v>
      </c>
      <c r="F68">
        <v>0</v>
      </c>
      <c r="G68">
        <v>2</v>
      </c>
      <c r="H68">
        <f t="shared" si="9"/>
        <v>-0.21386972258186757</v>
      </c>
      <c r="I68">
        <f t="shared" ca="1" si="10"/>
        <v>4.2445313938977783E-3</v>
      </c>
    </row>
    <row r="69" spans="1:9">
      <c r="A69" t="s">
        <v>5</v>
      </c>
      <c r="B69">
        <v>5</v>
      </c>
      <c r="C69">
        <v>3.4</v>
      </c>
      <c r="D69">
        <v>1.5</v>
      </c>
      <c r="E69">
        <v>0.2</v>
      </c>
      <c r="F69">
        <v>0</v>
      </c>
      <c r="G69">
        <v>2</v>
      </c>
      <c r="H69">
        <f t="shared" si="9"/>
        <v>-0.28252671935270324</v>
      </c>
      <c r="I69">
        <f t="shared" ca="1" si="10"/>
        <v>1.2298547600829661E-5</v>
      </c>
    </row>
    <row r="70" spans="1:9">
      <c r="A70" t="s">
        <v>5</v>
      </c>
      <c r="B70">
        <v>4.4000000000000004</v>
      </c>
      <c r="C70">
        <v>2.9</v>
      </c>
      <c r="D70">
        <v>1.4</v>
      </c>
      <c r="E70">
        <v>0.2</v>
      </c>
      <c r="F70">
        <v>0</v>
      </c>
      <c r="G70">
        <v>2</v>
      </c>
      <c r="H70">
        <f t="shared" si="9"/>
        <v>-0.1929325386415969</v>
      </c>
      <c r="I70">
        <f t="shared" ca="1" si="10"/>
        <v>7.4110149908844366E-3</v>
      </c>
    </row>
    <row r="71" spans="1:9">
      <c r="A71" t="s">
        <v>5</v>
      </c>
      <c r="B71">
        <v>5.4</v>
      </c>
      <c r="C71">
        <v>3.7</v>
      </c>
      <c r="D71">
        <v>1.5</v>
      </c>
      <c r="E71">
        <v>0.2</v>
      </c>
      <c r="F71">
        <v>0</v>
      </c>
      <c r="G71">
        <v>2</v>
      </c>
      <c r="H71">
        <f t="shared" si="9"/>
        <v>-0.35118371612353882</v>
      </c>
      <c r="I71">
        <f t="shared" ca="1" si="10"/>
        <v>5.2076321124849487E-3</v>
      </c>
    </row>
    <row r="72" spans="1:9">
      <c r="A72" t="s">
        <v>5</v>
      </c>
      <c r="B72">
        <v>4.3</v>
      </c>
      <c r="C72">
        <v>3</v>
      </c>
      <c r="D72">
        <v>1.1000000000000001</v>
      </c>
      <c r="E72">
        <v>0.1</v>
      </c>
      <c r="F72">
        <v>0</v>
      </c>
      <c r="G72">
        <v>2</v>
      </c>
      <c r="H72">
        <f t="shared" si="9"/>
        <v>-0.27977230402512643</v>
      </c>
      <c r="I72">
        <f t="shared" ca="1" si="10"/>
        <v>5.6627609542393944E-7</v>
      </c>
    </row>
    <row r="73" spans="1:9">
      <c r="A73" t="s">
        <v>5</v>
      </c>
      <c r="B73">
        <v>5.4</v>
      </c>
      <c r="C73">
        <v>3.9</v>
      </c>
      <c r="D73">
        <v>1.3</v>
      </c>
      <c r="E73">
        <v>0.4</v>
      </c>
      <c r="F73">
        <v>0</v>
      </c>
      <c r="G73">
        <v>2</v>
      </c>
      <c r="H73">
        <f t="shared" si="9"/>
        <v>-0.3638881537869042</v>
      </c>
      <c r="I73">
        <f t="shared" ca="1" si="10"/>
        <v>7.2026390294718367E-3</v>
      </c>
    </row>
    <row r="74" spans="1:9">
      <c r="A74" t="s">
        <v>5</v>
      </c>
      <c r="B74">
        <v>5.4</v>
      </c>
      <c r="C74">
        <v>3.4</v>
      </c>
      <c r="D74">
        <v>1.7</v>
      </c>
      <c r="E74">
        <v>0.2</v>
      </c>
      <c r="F74">
        <v>0</v>
      </c>
      <c r="G74">
        <v>2</v>
      </c>
      <c r="H74">
        <f t="shared" si="9"/>
        <v>-0.27657710775759625</v>
      </c>
      <c r="I74">
        <f t="shared" ca="1" si="10"/>
        <v>5.9667006357548019E-6</v>
      </c>
    </row>
    <row r="75" spans="1:9">
      <c r="A75" t="s">
        <v>5</v>
      </c>
      <c r="B75">
        <v>5.0999999999999996</v>
      </c>
      <c r="C75">
        <v>3.7</v>
      </c>
      <c r="D75">
        <v>1.5</v>
      </c>
      <c r="E75">
        <v>0.4</v>
      </c>
      <c r="F75">
        <v>0</v>
      </c>
      <c r="G75">
        <v>2</v>
      </c>
      <c r="H75">
        <f t="shared" si="9"/>
        <v>-0.27664578116679905</v>
      </c>
      <c r="I75">
        <f t="shared" ca="1" si="10"/>
        <v>5.635921923294181E-6</v>
      </c>
    </row>
    <row r="76" spans="1:9">
      <c r="A76" t="s">
        <v>5</v>
      </c>
      <c r="B76">
        <v>4.5999999999999996</v>
      </c>
      <c r="C76">
        <v>3.6</v>
      </c>
      <c r="D76">
        <v>1</v>
      </c>
      <c r="E76">
        <v>0.2</v>
      </c>
      <c r="F76">
        <v>0</v>
      </c>
      <c r="G76">
        <v>2</v>
      </c>
      <c r="H76">
        <f t="shared" si="9"/>
        <v>-0.37049625632444405</v>
      </c>
      <c r="I76">
        <f t="shared" ca="1" si="10"/>
        <v>8.3679437377254147E-3</v>
      </c>
    </row>
    <row r="77" spans="1:9">
      <c r="A77" t="s">
        <v>5</v>
      </c>
      <c r="B77">
        <v>4.8</v>
      </c>
      <c r="C77">
        <v>3.4</v>
      </c>
      <c r="D77">
        <v>1.9</v>
      </c>
      <c r="E77">
        <v>0.2</v>
      </c>
      <c r="F77">
        <v>0</v>
      </c>
      <c r="G77">
        <v>2</v>
      </c>
      <c r="H77">
        <f t="shared" ref="H77:H133" si="11">MMULT(B77:E77,N$6:N$9)+N$5</f>
        <v>-0.18865496575224092</v>
      </c>
      <c r="I77">
        <f t="shared" ref="I77:I133" ca="1" si="12">IF(F77=L$1,(H77-L$12)^2,IF(F77=L$2,(H77-L$13)^2, (H77-L$14)^2))</f>
        <v>8.1658016129449781E-3</v>
      </c>
    </row>
    <row r="78" spans="1:9">
      <c r="A78" t="s">
        <v>5</v>
      </c>
      <c r="B78">
        <v>4.8</v>
      </c>
      <c r="C78">
        <v>3.1</v>
      </c>
      <c r="D78">
        <v>1.6</v>
      </c>
      <c r="E78">
        <v>0.2</v>
      </c>
      <c r="F78">
        <v>0</v>
      </c>
      <c r="G78">
        <v>2</v>
      </c>
      <c r="H78">
        <f t="shared" si="11"/>
        <v>-0.21089491678431407</v>
      </c>
      <c r="I78">
        <f t="shared" ca="1" si="12"/>
        <v>4.6409984649550696E-3</v>
      </c>
    </row>
    <row r="79" spans="1:9">
      <c r="A79" t="s">
        <v>5</v>
      </c>
      <c r="B79">
        <v>5.4</v>
      </c>
      <c r="C79">
        <v>3.4</v>
      </c>
      <c r="D79">
        <v>1.5</v>
      </c>
      <c r="E79">
        <v>0.4</v>
      </c>
      <c r="F79">
        <v>0</v>
      </c>
      <c r="G79">
        <v>2</v>
      </c>
      <c r="H79">
        <f t="shared" si="11"/>
        <v>-0.26536955568313725</v>
      </c>
      <c r="I79">
        <f t="shared" ca="1" si="12"/>
        <v>1.8632891980799706E-4</v>
      </c>
    </row>
    <row r="80" spans="1:9">
      <c r="A80" t="s">
        <v>6</v>
      </c>
      <c r="B80">
        <v>7</v>
      </c>
      <c r="C80">
        <v>3.2</v>
      </c>
      <c r="D80">
        <v>4.7</v>
      </c>
      <c r="E80">
        <v>1.4</v>
      </c>
      <c r="F80">
        <v>1</v>
      </c>
      <c r="G80">
        <v>2</v>
      </c>
      <c r="H80">
        <f t="shared" si="11"/>
        <v>0.49693524471391903</v>
      </c>
      <c r="I80">
        <f t="shared" ca="1" si="12"/>
        <v>1.3939151831409671E-3</v>
      </c>
    </row>
    <row r="81" spans="1:9">
      <c r="A81" t="s">
        <v>6</v>
      </c>
      <c r="B81">
        <v>6.4</v>
      </c>
      <c r="C81">
        <v>3.2</v>
      </c>
      <c r="D81">
        <v>4.5</v>
      </c>
      <c r="E81">
        <v>1.5</v>
      </c>
      <c r="F81">
        <v>1</v>
      </c>
      <c r="G81">
        <v>2</v>
      </c>
      <c r="H81">
        <f t="shared" si="11"/>
        <v>0.53235322711769428</v>
      </c>
      <c r="I81">
        <f t="shared" ca="1" si="12"/>
        <v>3.6756218466079251E-6</v>
      </c>
    </row>
    <row r="82" spans="1:9">
      <c r="A82" t="s">
        <v>6</v>
      </c>
      <c r="B82">
        <v>6.3</v>
      </c>
      <c r="C82">
        <v>3.3</v>
      </c>
      <c r="D82">
        <v>4.7</v>
      </c>
      <c r="E82">
        <v>1.6</v>
      </c>
      <c r="F82">
        <v>1</v>
      </c>
      <c r="G82">
        <v>2</v>
      </c>
      <c r="H82">
        <f t="shared" si="11"/>
        <v>0.59230619696584619</v>
      </c>
      <c r="I82">
        <f t="shared" ca="1" si="12"/>
        <v>3.3681516108877863E-3</v>
      </c>
    </row>
    <row r="83" spans="1:9">
      <c r="A83" t="s">
        <v>6</v>
      </c>
      <c r="B83">
        <v>5</v>
      </c>
      <c r="C83">
        <v>2</v>
      </c>
      <c r="D83">
        <v>3.5</v>
      </c>
      <c r="E83">
        <v>1</v>
      </c>
      <c r="F83">
        <v>1</v>
      </c>
      <c r="G83">
        <v>2</v>
      </c>
      <c r="H83">
        <f t="shared" si="11"/>
        <v>0.47202814973879204</v>
      </c>
      <c r="I83">
        <f t="shared" ca="1" si="12"/>
        <v>3.8740999897075331E-3</v>
      </c>
    </row>
    <row r="84" spans="1:9">
      <c r="A84" t="s">
        <v>6</v>
      </c>
      <c r="B84">
        <v>5.9</v>
      </c>
      <c r="C84">
        <v>3</v>
      </c>
      <c r="D84">
        <v>4.2</v>
      </c>
      <c r="E84">
        <v>1.5</v>
      </c>
      <c r="F84">
        <v>1</v>
      </c>
      <c r="G84">
        <v>2</v>
      </c>
      <c r="H84">
        <f t="shared" si="11"/>
        <v>0.53914354642183315</v>
      </c>
      <c r="I84">
        <f t="shared" ca="1" si="12"/>
        <v>2.3747378156704733E-5</v>
      </c>
    </row>
    <row r="85" spans="1:9">
      <c r="A85" t="s">
        <v>6</v>
      </c>
      <c r="B85">
        <v>6.7</v>
      </c>
      <c r="C85">
        <v>3</v>
      </c>
      <c r="D85">
        <v>5</v>
      </c>
      <c r="E85">
        <v>1.7</v>
      </c>
      <c r="F85">
        <v>1</v>
      </c>
      <c r="G85">
        <v>2</v>
      </c>
      <c r="H85">
        <f t="shared" si="11"/>
        <v>0.67846619296412536</v>
      </c>
      <c r="I85">
        <f t="shared" ca="1" si="12"/>
        <v>2.0792421444743706E-2</v>
      </c>
    </row>
    <row r="86" spans="1:9">
      <c r="A86" t="s">
        <v>6</v>
      </c>
      <c r="B86">
        <v>5.7</v>
      </c>
      <c r="C86">
        <v>2.6</v>
      </c>
      <c r="D86">
        <v>3.5</v>
      </c>
      <c r="E86">
        <v>1</v>
      </c>
      <c r="F86">
        <v>1</v>
      </c>
      <c r="G86">
        <v>2</v>
      </c>
      <c r="H86">
        <f t="shared" si="11"/>
        <v>0.34291140923814545</v>
      </c>
      <c r="I86">
        <f t="shared" ca="1" si="12"/>
        <v>3.6618270330878999E-2</v>
      </c>
    </row>
    <row r="87" spans="1:9">
      <c r="A87" t="s">
        <v>6</v>
      </c>
      <c r="B87">
        <v>5.4</v>
      </c>
      <c r="C87">
        <v>3</v>
      </c>
      <c r="D87">
        <v>4.5</v>
      </c>
      <c r="E87">
        <v>1.5</v>
      </c>
      <c r="F87">
        <v>1</v>
      </c>
      <c r="G87">
        <v>2</v>
      </c>
      <c r="H87">
        <f t="shared" si="11"/>
        <v>0.63823774726576665</v>
      </c>
      <c r="I87">
        <f t="shared" ca="1" si="12"/>
        <v>1.0809205502194578E-2</v>
      </c>
    </row>
    <row r="88" spans="1:9">
      <c r="A88" t="s">
        <v>6</v>
      </c>
      <c r="B88">
        <v>6.1</v>
      </c>
      <c r="C88">
        <v>3</v>
      </c>
      <c r="D88">
        <v>4.5999999999999996</v>
      </c>
      <c r="E88">
        <v>1.4</v>
      </c>
      <c r="F88">
        <v>1</v>
      </c>
      <c r="G88">
        <v>2</v>
      </c>
      <c r="H88">
        <f t="shared" si="11"/>
        <v>0.57525319994136348</v>
      </c>
      <c r="I88">
        <f t="shared" ca="1" si="12"/>
        <v>1.6795883949734974E-3</v>
      </c>
    </row>
    <row r="89" spans="1:9">
      <c r="A89" t="s">
        <v>6</v>
      </c>
      <c r="B89">
        <v>5.7</v>
      </c>
      <c r="C89">
        <v>3</v>
      </c>
      <c r="D89">
        <v>4.2</v>
      </c>
      <c r="E89">
        <v>1.2</v>
      </c>
      <c r="F89">
        <v>1</v>
      </c>
      <c r="G89">
        <v>2</v>
      </c>
      <c r="H89">
        <f t="shared" si="11"/>
        <v>0.4806187887533846</v>
      </c>
      <c r="I89">
        <f t="shared" ca="1" si="12"/>
        <v>2.8784973478888105E-3</v>
      </c>
    </row>
    <row r="90" spans="1:9">
      <c r="A90" t="s">
        <v>6</v>
      </c>
      <c r="B90">
        <v>5.0999999999999996</v>
      </c>
      <c r="C90">
        <v>2.5</v>
      </c>
      <c r="D90">
        <v>3</v>
      </c>
      <c r="E90">
        <v>1.1000000000000001</v>
      </c>
      <c r="F90">
        <v>1</v>
      </c>
      <c r="G90">
        <v>2</v>
      </c>
      <c r="H90">
        <f t="shared" si="11"/>
        <v>0.33217745087202333</v>
      </c>
      <c r="I90">
        <f t="shared" ca="1" si="12"/>
        <v>4.084156746456527E-2</v>
      </c>
    </row>
    <row r="91" spans="1:9">
      <c r="A91" t="s">
        <v>6</v>
      </c>
      <c r="B91">
        <v>5.7</v>
      </c>
      <c r="C91">
        <v>2.8</v>
      </c>
      <c r="D91">
        <v>4.0999999999999996</v>
      </c>
      <c r="E91">
        <v>1.3</v>
      </c>
      <c r="F91">
        <v>1</v>
      </c>
      <c r="G91">
        <v>2</v>
      </c>
      <c r="H91">
        <f t="shared" si="11"/>
        <v>0.51013455452843837</v>
      </c>
      <c r="I91">
        <f t="shared" ca="1" si="12"/>
        <v>5.8253991769678431E-4</v>
      </c>
    </row>
    <row r="92" spans="1:9">
      <c r="A92" t="s">
        <v>7</v>
      </c>
      <c r="B92">
        <v>6.3</v>
      </c>
      <c r="C92">
        <v>3.3</v>
      </c>
      <c r="D92">
        <v>6</v>
      </c>
      <c r="E92">
        <v>2.5</v>
      </c>
      <c r="F92">
        <v>2</v>
      </c>
      <c r="G92">
        <v>2</v>
      </c>
      <c r="H92">
        <f t="shared" si="11"/>
        <v>1.068865042652182</v>
      </c>
      <c r="I92">
        <f t="shared" ca="1" si="12"/>
        <v>3.4380695046454489E-2</v>
      </c>
    </row>
    <row r="93" spans="1:9">
      <c r="A93" t="s">
        <v>7</v>
      </c>
      <c r="B93">
        <v>5.8</v>
      </c>
      <c r="C93">
        <v>2.7</v>
      </c>
      <c r="D93">
        <v>5.0999999999999996</v>
      </c>
      <c r="E93">
        <v>1.9</v>
      </c>
      <c r="F93">
        <v>2</v>
      </c>
      <c r="G93">
        <v>2</v>
      </c>
      <c r="H93">
        <f t="shared" si="11"/>
        <v>0.85742494265335378</v>
      </c>
      <c r="I93">
        <f t="shared" ca="1" si="12"/>
        <v>6.7702895433750343E-4</v>
      </c>
    </row>
    <row r="94" spans="1:9">
      <c r="A94" t="s">
        <v>7</v>
      </c>
      <c r="B94">
        <v>6.3</v>
      </c>
      <c r="C94">
        <v>2.9</v>
      </c>
      <c r="D94">
        <v>5.6</v>
      </c>
      <c r="E94">
        <v>1.8</v>
      </c>
      <c r="F94">
        <v>2</v>
      </c>
      <c r="G94">
        <v>2</v>
      </c>
      <c r="H94">
        <f t="shared" si="11"/>
        <v>0.86440015919158875</v>
      </c>
      <c r="I94">
        <f t="shared" ca="1" si="12"/>
        <v>3.626953997101922E-4</v>
      </c>
    </row>
    <row r="95" spans="1:9">
      <c r="A95" t="s">
        <v>7</v>
      </c>
      <c r="B95">
        <v>4.9000000000000004</v>
      </c>
      <c r="C95">
        <v>2.5</v>
      </c>
      <c r="D95">
        <v>4.5</v>
      </c>
      <c r="E95">
        <v>1.7</v>
      </c>
      <c r="F95">
        <v>2</v>
      </c>
      <c r="G95">
        <v>2</v>
      </c>
      <c r="H95">
        <f t="shared" si="11"/>
        <v>0.78895016264911699</v>
      </c>
      <c r="I95">
        <f t="shared" ca="1" si="12"/>
        <v>8.929221881612829E-3</v>
      </c>
    </row>
    <row r="96" spans="1:9">
      <c r="A96" t="s">
        <v>7</v>
      </c>
      <c r="B96">
        <v>6.7</v>
      </c>
      <c r="C96">
        <v>2.5</v>
      </c>
      <c r="D96">
        <v>5.8</v>
      </c>
      <c r="E96">
        <v>1.8</v>
      </c>
      <c r="F96">
        <v>2</v>
      </c>
      <c r="G96">
        <v>2</v>
      </c>
      <c r="H96">
        <f t="shared" si="11"/>
        <v>0.91817375026234427</v>
      </c>
      <c r="I96">
        <f t="shared" ca="1" si="12"/>
        <v>1.2061053545429463E-3</v>
      </c>
    </row>
    <row r="97" spans="1:9">
      <c r="A97" t="s">
        <v>7</v>
      </c>
      <c r="B97">
        <v>6.2</v>
      </c>
      <c r="C97">
        <v>2.8</v>
      </c>
      <c r="D97">
        <v>4.8</v>
      </c>
      <c r="E97">
        <v>1.8</v>
      </c>
      <c r="F97">
        <v>2</v>
      </c>
      <c r="G97">
        <v>2</v>
      </c>
      <c r="H97">
        <f t="shared" si="11"/>
        <v>0.72959891206470029</v>
      </c>
      <c r="I97">
        <f t="shared" ca="1" si="12"/>
        <v>2.366853345394463E-2</v>
      </c>
    </row>
    <row r="98" spans="1:9">
      <c r="A98" t="s">
        <v>7</v>
      </c>
      <c r="B98">
        <v>6.4</v>
      </c>
      <c r="C98">
        <v>2.8</v>
      </c>
      <c r="D98">
        <v>5.6</v>
      </c>
      <c r="E98">
        <v>2.1</v>
      </c>
      <c r="F98">
        <v>2</v>
      </c>
      <c r="G98">
        <v>2</v>
      </c>
      <c r="H98">
        <f t="shared" si="11"/>
        <v>0.94307816476997419</v>
      </c>
      <c r="I98">
        <f t="shared" ca="1" si="12"/>
        <v>3.5561474115965541E-3</v>
      </c>
    </row>
    <row r="99" spans="1:9">
      <c r="A99" t="s">
        <v>7</v>
      </c>
      <c r="B99">
        <v>7.9</v>
      </c>
      <c r="C99">
        <v>3.8</v>
      </c>
      <c r="D99">
        <v>6.4</v>
      </c>
      <c r="E99">
        <v>2</v>
      </c>
      <c r="F99">
        <v>2</v>
      </c>
      <c r="G99">
        <v>2</v>
      </c>
      <c r="H99">
        <f t="shared" si="11"/>
        <v>0.83054082758547343</v>
      </c>
      <c r="I99">
        <f t="shared" ca="1" si="12"/>
        <v>2.7988221196341171E-3</v>
      </c>
    </row>
    <row r="100" spans="1:9">
      <c r="A100" t="s">
        <v>7</v>
      </c>
      <c r="B100">
        <v>6.4</v>
      </c>
      <c r="C100">
        <v>2.8</v>
      </c>
      <c r="D100">
        <v>5.6</v>
      </c>
      <c r="E100">
        <v>2.2000000000000002</v>
      </c>
      <c r="F100">
        <v>2</v>
      </c>
      <c r="G100">
        <v>2</v>
      </c>
      <c r="H100">
        <f t="shared" si="11"/>
        <v>0.96805125268680692</v>
      </c>
      <c r="I100">
        <f t="shared" ca="1" si="12"/>
        <v>7.1582649142570062E-3</v>
      </c>
    </row>
    <row r="101" spans="1:9">
      <c r="A101" t="s">
        <v>7</v>
      </c>
      <c r="B101">
        <v>6.8</v>
      </c>
      <c r="C101">
        <v>3.2</v>
      </c>
      <c r="D101">
        <v>5.9</v>
      </c>
      <c r="E101">
        <v>2.2999999999999998</v>
      </c>
      <c r="F101">
        <v>2</v>
      </c>
      <c r="G101">
        <v>2</v>
      </c>
      <c r="H101">
        <f t="shared" si="11"/>
        <v>0.9705192846027012</v>
      </c>
      <c r="I101">
        <f t="shared" ca="1" si="12"/>
        <v>7.5819793283331324E-3</v>
      </c>
    </row>
    <row r="102" spans="1:9">
      <c r="A102" t="s">
        <v>7</v>
      </c>
      <c r="B102">
        <v>6.3</v>
      </c>
      <c r="C102">
        <v>2.5</v>
      </c>
      <c r="D102">
        <v>5</v>
      </c>
      <c r="E102">
        <v>1.9</v>
      </c>
      <c r="F102">
        <v>2</v>
      </c>
      <c r="G102">
        <v>2</v>
      </c>
      <c r="H102">
        <f t="shared" si="11"/>
        <v>0.82098135530645078</v>
      </c>
      <c r="I102">
        <f t="shared" ca="1" si="12"/>
        <v>3.901672267729884E-3</v>
      </c>
    </row>
    <row r="103" spans="1:9">
      <c r="A103" t="s">
        <v>7</v>
      </c>
      <c r="B103">
        <v>6.5</v>
      </c>
      <c r="C103">
        <v>3</v>
      </c>
      <c r="D103">
        <v>5.2</v>
      </c>
      <c r="E103">
        <v>2</v>
      </c>
      <c r="F103">
        <v>2</v>
      </c>
      <c r="G103">
        <v>2</v>
      </c>
      <c r="H103">
        <f t="shared" si="11"/>
        <v>0.8085185865558796</v>
      </c>
      <c r="I103">
        <f t="shared" ca="1" si="12"/>
        <v>5.6139258793925549E-3</v>
      </c>
    </row>
    <row r="104" spans="1:9">
      <c r="A104" t="s">
        <v>5</v>
      </c>
      <c r="B104">
        <v>5.4</v>
      </c>
      <c r="C104">
        <v>3.9</v>
      </c>
      <c r="D104">
        <v>1.7</v>
      </c>
      <c r="E104">
        <v>0.4</v>
      </c>
      <c r="F104">
        <v>0</v>
      </c>
      <c r="G104">
        <v>3</v>
      </c>
      <c r="H104">
        <f t="shared" si="11"/>
        <v>-0.28641090626849142</v>
      </c>
      <c r="I104">
        <f t="shared" ca="1" si="12"/>
        <v>5.4628587293340884E-5</v>
      </c>
    </row>
    <row r="105" spans="1:9">
      <c r="A105" t="s">
        <v>5</v>
      </c>
      <c r="B105">
        <v>4.5999999999999996</v>
      </c>
      <c r="C105">
        <v>3.4</v>
      </c>
      <c r="D105">
        <v>1.4</v>
      </c>
      <c r="E105">
        <v>0.3</v>
      </c>
      <c r="F105">
        <v>0</v>
      </c>
      <c r="G105">
        <v>3</v>
      </c>
      <c r="H105">
        <f t="shared" si="11"/>
        <v>-0.24413393115137447</v>
      </c>
      <c r="I105">
        <f t="shared" ca="1" si="12"/>
        <v>1.2170232061386793E-3</v>
      </c>
    </row>
    <row r="106" spans="1:9">
      <c r="A106" t="s">
        <v>5</v>
      </c>
      <c r="B106">
        <v>5.7</v>
      </c>
      <c r="C106">
        <v>4.4000000000000004</v>
      </c>
      <c r="D106">
        <v>1.5</v>
      </c>
      <c r="E106">
        <v>0.4</v>
      </c>
      <c r="F106">
        <v>0</v>
      </c>
      <c r="G106">
        <v>3</v>
      </c>
      <c r="H106">
        <f t="shared" si="11"/>
        <v>-0.40952126349533291</v>
      </c>
      <c r="I106">
        <f t="shared" ca="1" si="12"/>
        <v>1.7030634365494113E-2</v>
      </c>
    </row>
    <row r="107" spans="1:9">
      <c r="A107" t="s">
        <v>5</v>
      </c>
      <c r="B107">
        <v>5.0999999999999996</v>
      </c>
      <c r="C107">
        <v>3.8</v>
      </c>
      <c r="D107">
        <v>1.5</v>
      </c>
      <c r="E107">
        <v>0.3</v>
      </c>
      <c r="F107">
        <v>0</v>
      </c>
      <c r="G107">
        <v>3</v>
      </c>
      <c r="H107">
        <f t="shared" si="11"/>
        <v>-0.31357486395254386</v>
      </c>
      <c r="I107">
        <f t="shared" ca="1" si="12"/>
        <v>1.1940530778883217E-3</v>
      </c>
    </row>
    <row r="108" spans="1:9">
      <c r="A108" t="s">
        <v>5</v>
      </c>
      <c r="B108">
        <v>5.0999999999999996</v>
      </c>
      <c r="C108">
        <v>3.3</v>
      </c>
      <c r="D108">
        <v>1.7</v>
      </c>
      <c r="E108">
        <v>0.5</v>
      </c>
      <c r="F108">
        <v>0</v>
      </c>
      <c r="G108">
        <v>3</v>
      </c>
      <c r="H108">
        <f t="shared" si="11"/>
        <v>-0.16511009001511148</v>
      </c>
      <c r="I108">
        <f t="shared" ca="1" si="12"/>
        <v>1.2975419941768141E-2</v>
      </c>
    </row>
    <row r="109" spans="1:9">
      <c r="A109" t="s">
        <v>5</v>
      </c>
      <c r="B109">
        <v>5.2</v>
      </c>
      <c r="C109">
        <v>3.5</v>
      </c>
      <c r="D109">
        <v>1.5</v>
      </c>
      <c r="E109">
        <v>0.2</v>
      </c>
      <c r="F109">
        <v>0</v>
      </c>
      <c r="G109">
        <v>3</v>
      </c>
      <c r="H109">
        <f t="shared" si="11"/>
        <v>-0.31087722030366505</v>
      </c>
      <c r="I109">
        <f t="shared" ca="1" si="12"/>
        <v>1.0148958121016034E-3</v>
      </c>
    </row>
    <row r="110" spans="1:9">
      <c r="A110" t="s">
        <v>5</v>
      </c>
      <c r="B110">
        <v>5.2</v>
      </c>
      <c r="C110">
        <v>3.4</v>
      </c>
      <c r="D110">
        <v>1.4</v>
      </c>
      <c r="E110">
        <v>0.2</v>
      </c>
      <c r="F110">
        <v>0</v>
      </c>
      <c r="G110">
        <v>3</v>
      </c>
      <c r="H110">
        <f t="shared" si="11"/>
        <v>-0.31829053731435597</v>
      </c>
      <c r="I110">
        <f t="shared" ca="1" si="12"/>
        <v>1.5421915287384567E-3</v>
      </c>
    </row>
    <row r="111" spans="1:9">
      <c r="A111" t="s">
        <v>5</v>
      </c>
      <c r="B111">
        <v>5.2</v>
      </c>
      <c r="C111">
        <v>4.0999999999999996</v>
      </c>
      <c r="D111">
        <v>1.5</v>
      </c>
      <c r="E111">
        <v>0.1</v>
      </c>
      <c r="F111">
        <v>0</v>
      </c>
      <c r="G111">
        <v>3</v>
      </c>
      <c r="H111">
        <f t="shared" si="11"/>
        <v>-0.40758627743397047</v>
      </c>
      <c r="I111">
        <f t="shared" ca="1" si="12"/>
        <v>1.6529341475396895E-2</v>
      </c>
    </row>
    <row r="112" spans="1:9">
      <c r="A112" t="s">
        <v>5</v>
      </c>
      <c r="B112">
        <v>4.9000000000000004</v>
      </c>
      <c r="C112">
        <v>3.1</v>
      </c>
      <c r="D112">
        <v>1.5</v>
      </c>
      <c r="E112">
        <v>0.1</v>
      </c>
      <c r="F112">
        <v>0</v>
      </c>
      <c r="G112">
        <v>3</v>
      </c>
      <c r="H112">
        <f t="shared" si="11"/>
        <v>-0.26343456962177492</v>
      </c>
      <c r="I112">
        <f t="shared" ca="1" si="12"/>
        <v>2.4289912038715481E-4</v>
      </c>
    </row>
    <row r="113" spans="1:9">
      <c r="A113" t="s">
        <v>5</v>
      </c>
      <c r="B113">
        <v>5</v>
      </c>
      <c r="C113">
        <v>3.5</v>
      </c>
      <c r="D113">
        <v>1.3</v>
      </c>
      <c r="E113">
        <v>0.3</v>
      </c>
      <c r="F113">
        <v>0</v>
      </c>
      <c r="G113">
        <v>3</v>
      </c>
      <c r="H113">
        <f t="shared" si="11"/>
        <v>-0.30824825006398904</v>
      </c>
      <c r="I113">
        <f t="shared" ca="1" si="12"/>
        <v>8.5430282867188798E-4</v>
      </c>
    </row>
    <row r="114" spans="1:9">
      <c r="A114" t="s">
        <v>5</v>
      </c>
      <c r="B114">
        <v>4.4000000000000004</v>
      </c>
      <c r="C114">
        <v>3.2</v>
      </c>
      <c r="D114">
        <v>1.3</v>
      </c>
      <c r="E114">
        <v>0.2</v>
      </c>
      <c r="F114">
        <v>0</v>
      </c>
      <c r="G114">
        <v>3</v>
      </c>
      <c r="H114">
        <f t="shared" si="11"/>
        <v>-0.24816983512793653</v>
      </c>
      <c r="I114">
        <f t="shared" ca="1" si="12"/>
        <v>9.5171976736925686E-4</v>
      </c>
    </row>
    <row r="115" spans="1:9">
      <c r="A115" t="s">
        <v>5</v>
      </c>
      <c r="B115">
        <v>5</v>
      </c>
      <c r="C115">
        <v>3.3</v>
      </c>
      <c r="D115">
        <v>1.4</v>
      </c>
      <c r="E115">
        <v>0.2</v>
      </c>
      <c r="F115">
        <v>0</v>
      </c>
      <c r="G115">
        <v>3</v>
      </c>
      <c r="H115">
        <f t="shared" si="11"/>
        <v>-0.28994003636339438</v>
      </c>
      <c r="I115">
        <f t="shared" ca="1" si="12"/>
        <v>1.1925176231493903E-4</v>
      </c>
    </row>
    <row r="116" spans="1:9">
      <c r="A116" t="s">
        <v>6</v>
      </c>
      <c r="B116">
        <v>6.9</v>
      </c>
      <c r="C116">
        <v>3.1</v>
      </c>
      <c r="D116">
        <v>4.9000000000000004</v>
      </c>
      <c r="E116">
        <v>1.5</v>
      </c>
      <c r="F116">
        <v>1</v>
      </c>
      <c r="G116">
        <v>3</v>
      </c>
      <c r="H116">
        <f t="shared" si="11"/>
        <v>0.5808002042998951</v>
      </c>
      <c r="I116">
        <f t="shared" ca="1" si="12"/>
        <v>2.1650209896350438E-3</v>
      </c>
    </row>
    <row r="117" spans="1:9">
      <c r="A117" t="s">
        <v>6</v>
      </c>
      <c r="B117">
        <v>5.5</v>
      </c>
      <c r="C117">
        <v>2.2999999999999998</v>
      </c>
      <c r="D117">
        <v>4</v>
      </c>
      <c r="E117">
        <v>1.3</v>
      </c>
      <c r="F117">
        <v>1</v>
      </c>
      <c r="G117">
        <v>3</v>
      </c>
      <c r="H117">
        <f t="shared" si="11"/>
        <v>0.56693972307544549</v>
      </c>
      <c r="I117">
        <f t="shared" ca="1" si="12"/>
        <v>1.0672834776276454E-3</v>
      </c>
    </row>
    <row r="118" spans="1:9">
      <c r="A118" t="s">
        <v>6</v>
      </c>
      <c r="B118">
        <v>5.7</v>
      </c>
      <c r="C118">
        <v>2.8</v>
      </c>
      <c r="D118">
        <v>4.5</v>
      </c>
      <c r="E118">
        <v>1.3</v>
      </c>
      <c r="F118">
        <v>1</v>
      </c>
      <c r="G118">
        <v>3</v>
      </c>
      <c r="H118">
        <f t="shared" si="11"/>
        <v>0.58761180204685115</v>
      </c>
      <c r="I118">
        <f t="shared" ca="1" si="12"/>
        <v>2.8453032251176827E-3</v>
      </c>
    </row>
    <row r="119" spans="1:9">
      <c r="A119" t="s">
        <v>6</v>
      </c>
      <c r="B119">
        <v>6.1</v>
      </c>
      <c r="C119">
        <v>2.8</v>
      </c>
      <c r="D119">
        <v>4.7</v>
      </c>
      <c r="E119">
        <v>1.2</v>
      </c>
      <c r="F119">
        <v>1</v>
      </c>
      <c r="G119">
        <v>3</v>
      </c>
      <c r="H119">
        <f t="shared" si="11"/>
        <v>0.56858832572512563</v>
      </c>
      <c r="I119">
        <f t="shared" ca="1" si="12"/>
        <v>1.177718773313472E-3</v>
      </c>
    </row>
    <row r="120" spans="1:9">
      <c r="A120" t="s">
        <v>6</v>
      </c>
      <c r="B120">
        <v>6.8</v>
      </c>
      <c r="C120">
        <v>2.8</v>
      </c>
      <c r="D120">
        <v>4.8</v>
      </c>
      <c r="E120">
        <v>1.4</v>
      </c>
      <c r="F120">
        <v>1</v>
      </c>
      <c r="G120">
        <v>3</v>
      </c>
      <c r="H120">
        <f t="shared" si="11"/>
        <v>0.5805230421512203</v>
      </c>
      <c r="I120">
        <f t="shared" ca="1" si="12"/>
        <v>2.1393052175350418E-3</v>
      </c>
    </row>
    <row r="121" spans="1:9">
      <c r="A121" t="s">
        <v>6</v>
      </c>
      <c r="B121">
        <v>5.8</v>
      </c>
      <c r="C121">
        <v>2.7</v>
      </c>
      <c r="D121">
        <v>3.9</v>
      </c>
      <c r="E121">
        <v>1.2</v>
      </c>
      <c r="F121">
        <v>1</v>
      </c>
      <c r="G121">
        <v>3</v>
      </c>
      <c r="H121">
        <f t="shared" si="11"/>
        <v>0.45018158468028657</v>
      </c>
      <c r="I121">
        <f t="shared" ca="1" si="12"/>
        <v>7.0709319315016483E-3</v>
      </c>
    </row>
    <row r="122" spans="1:9">
      <c r="A122" t="s">
        <v>6</v>
      </c>
      <c r="B122">
        <v>6</v>
      </c>
      <c r="C122">
        <v>2.7</v>
      </c>
      <c r="D122">
        <v>5.0999999999999996</v>
      </c>
      <c r="E122">
        <v>1.6</v>
      </c>
      <c r="F122">
        <v>1</v>
      </c>
      <c r="G122">
        <v>3</v>
      </c>
      <c r="H122">
        <f t="shared" si="11"/>
        <v>0.7661111728208061</v>
      </c>
      <c r="I122">
        <f t="shared" ca="1" si="12"/>
        <v>5.3750135478894623E-2</v>
      </c>
    </row>
    <row r="123" spans="1:9">
      <c r="A123" t="s">
        <v>6</v>
      </c>
      <c r="B123">
        <v>6</v>
      </c>
      <c r="C123">
        <v>3.4</v>
      </c>
      <c r="D123">
        <v>4.5</v>
      </c>
      <c r="E123">
        <v>1.6</v>
      </c>
      <c r="F123">
        <v>1</v>
      </c>
      <c r="G123">
        <v>3</v>
      </c>
      <c r="H123">
        <f t="shared" si="11"/>
        <v>0.56620333746080198</v>
      </c>
      <c r="I123">
        <f t="shared" ca="1" si="12"/>
        <v>1.019711329176762E-3</v>
      </c>
    </row>
    <row r="124" spans="1:9">
      <c r="A124" t="s">
        <v>6</v>
      </c>
      <c r="B124">
        <v>5.6</v>
      </c>
      <c r="C124">
        <v>3</v>
      </c>
      <c r="D124">
        <v>4.0999999999999996</v>
      </c>
      <c r="E124">
        <v>1.3</v>
      </c>
      <c r="F124">
        <v>1</v>
      </c>
      <c r="G124">
        <v>3</v>
      </c>
      <c r="H124">
        <f t="shared" si="11"/>
        <v>0.49441981783163891</v>
      </c>
      <c r="I124">
        <f t="shared" ca="1" si="12"/>
        <v>1.5880703538871351E-3</v>
      </c>
    </row>
    <row r="125" spans="1:9">
      <c r="A125" t="s">
        <v>6</v>
      </c>
      <c r="B125">
        <v>5.5</v>
      </c>
      <c r="C125">
        <v>2.6</v>
      </c>
      <c r="D125">
        <v>4.4000000000000004</v>
      </c>
      <c r="E125">
        <v>1.2</v>
      </c>
      <c r="F125">
        <v>1</v>
      </c>
      <c r="G125">
        <v>3</v>
      </c>
      <c r="H125">
        <f t="shared" si="11"/>
        <v>0.5835758980702892</v>
      </c>
      <c r="I125">
        <f t="shared" ca="1" si="12"/>
        <v>2.4310303400822131E-3</v>
      </c>
    </row>
    <row r="126" spans="1:9">
      <c r="A126" t="s">
        <v>7</v>
      </c>
      <c r="B126">
        <v>7.3</v>
      </c>
      <c r="C126">
        <v>2.9</v>
      </c>
      <c r="D126">
        <v>6.3</v>
      </c>
      <c r="E126">
        <v>1.8</v>
      </c>
      <c r="F126">
        <v>2</v>
      </c>
      <c r="G126">
        <v>3</v>
      </c>
      <c r="H126">
        <f t="shared" si="11"/>
        <v>0.91801281193856277</v>
      </c>
      <c r="I126">
        <f t="shared" ca="1" si="12"/>
        <v>1.19495279272621E-3</v>
      </c>
    </row>
    <row r="127" spans="1:9">
      <c r="A127" t="s">
        <v>7</v>
      </c>
      <c r="B127">
        <v>6.5</v>
      </c>
      <c r="C127">
        <v>3.2</v>
      </c>
      <c r="D127">
        <v>5.0999999999999996</v>
      </c>
      <c r="E127">
        <v>2</v>
      </c>
      <c r="F127">
        <v>2</v>
      </c>
      <c r="G127">
        <v>3</v>
      </c>
      <c r="H127">
        <f t="shared" si="11"/>
        <v>0.76523728493845211</v>
      </c>
      <c r="I127">
        <f t="shared" ca="1" si="12"/>
        <v>1.3972998345156105E-2</v>
      </c>
    </row>
    <row r="128" spans="1:9">
      <c r="A128" t="s">
        <v>7</v>
      </c>
      <c r="B128">
        <v>6.4</v>
      </c>
      <c r="C128">
        <v>3.2</v>
      </c>
      <c r="D128">
        <v>5.3</v>
      </c>
      <c r="E128">
        <v>2.2999999999999998</v>
      </c>
      <c r="F128">
        <v>2</v>
      </c>
      <c r="G128">
        <v>3</v>
      </c>
      <c r="H128">
        <f t="shared" si="11"/>
        <v>0.88709242548918144</v>
      </c>
      <c r="I128">
        <f t="shared" ca="1" si="12"/>
        <v>1.3305735545444891E-5</v>
      </c>
    </row>
    <row r="129" spans="1:9">
      <c r="A129" t="s">
        <v>7</v>
      </c>
      <c r="B129">
        <v>6.7</v>
      </c>
      <c r="C129">
        <v>3.3</v>
      </c>
      <c r="D129">
        <v>5.7</v>
      </c>
      <c r="E129">
        <v>2.1</v>
      </c>
      <c r="F129">
        <v>2</v>
      </c>
      <c r="G129">
        <v>3</v>
      </c>
      <c r="H129">
        <f t="shared" si="11"/>
        <v>0.87807574318194237</v>
      </c>
      <c r="I129">
        <f t="shared" ca="1" si="12"/>
        <v>2.8825941201849679E-5</v>
      </c>
    </row>
    <row r="130" spans="1:9">
      <c r="A130" t="s">
        <v>7</v>
      </c>
      <c r="B130">
        <v>7.2</v>
      </c>
      <c r="C130">
        <v>3.2</v>
      </c>
      <c r="D130">
        <v>6</v>
      </c>
      <c r="E130">
        <v>1.8</v>
      </c>
      <c r="F130">
        <v>2</v>
      </c>
      <c r="G130">
        <v>3</v>
      </c>
      <c r="H130">
        <f t="shared" si="11"/>
        <v>0.83223414473404167</v>
      </c>
      <c r="I130">
        <f t="shared" ca="1" si="12"/>
        <v>2.6225232969097263E-3</v>
      </c>
    </row>
    <row r="131" spans="1:9">
      <c r="A131" t="s">
        <v>7</v>
      </c>
      <c r="B131">
        <v>7.4</v>
      </c>
      <c r="C131">
        <v>2.8</v>
      </c>
      <c r="D131">
        <v>6.1</v>
      </c>
      <c r="E131">
        <v>1.9</v>
      </c>
      <c r="F131">
        <v>2</v>
      </c>
      <c r="G131">
        <v>3</v>
      </c>
      <c r="H131">
        <f t="shared" si="11"/>
        <v>0.90800601792407654</v>
      </c>
      <c r="I131">
        <f t="shared" ca="1" si="12"/>
        <v>6.0325722245967769E-4</v>
      </c>
    </row>
    <row r="132" spans="1:9">
      <c r="A132" t="s">
        <v>7</v>
      </c>
      <c r="B132">
        <v>6.1</v>
      </c>
      <c r="C132">
        <v>2.6</v>
      </c>
      <c r="D132">
        <v>5.6</v>
      </c>
      <c r="E132">
        <v>1.4</v>
      </c>
      <c r="F132">
        <v>2</v>
      </c>
      <c r="G132">
        <v>3</v>
      </c>
      <c r="H132">
        <f t="shared" si="11"/>
        <v>0.81677029821304381</v>
      </c>
      <c r="I132">
        <f t="shared" ca="1" si="12"/>
        <v>4.4454788823622814E-3</v>
      </c>
    </row>
    <row r="133" spans="1:9">
      <c r="A133" t="s">
        <v>7</v>
      </c>
      <c r="B133">
        <v>6.9</v>
      </c>
      <c r="C133">
        <v>3.1</v>
      </c>
      <c r="D133">
        <v>5.4</v>
      </c>
      <c r="E133">
        <v>2.1</v>
      </c>
      <c r="F133">
        <v>2</v>
      </c>
      <c r="G133">
        <v>3</v>
      </c>
      <c r="H133">
        <f t="shared" si="11"/>
        <v>0.82748529119890724</v>
      </c>
      <c r="I133">
        <f t="shared" ca="1" si="12"/>
        <v>3.1314579753484811E-3</v>
      </c>
    </row>
    <row r="134" spans="1:9">
      <c r="A134" t="s">
        <v>5</v>
      </c>
      <c r="B134">
        <v>4.8</v>
      </c>
      <c r="C134">
        <v>3.4</v>
      </c>
      <c r="D134">
        <v>1.6</v>
      </c>
      <c r="E134">
        <v>0.2</v>
      </c>
      <c r="F134">
        <v>0</v>
      </c>
      <c r="G134">
        <v>4</v>
      </c>
      <c r="H134">
        <f t="shared" ref="H134:H162" si="13">MMULT(B134:E134,N$6:N$9)+N$5</f>
        <v>-0.24676290139105042</v>
      </c>
      <c r="I134">
        <f t="shared" ref="I134:I162" ca="1" si="14">IF(F134=L$1,(H134-L$12)^2,IF(F134=L$2,(H134-L$13)^2, (H134-L$14)^2))</f>
        <v>1.0405069168516773E-3</v>
      </c>
    </row>
    <row r="135" spans="1:9">
      <c r="A135" t="s">
        <v>5</v>
      </c>
      <c r="B135">
        <v>5</v>
      </c>
      <c r="C135">
        <v>3</v>
      </c>
      <c r="D135">
        <v>1.6</v>
      </c>
      <c r="E135">
        <v>0.2</v>
      </c>
      <c r="F135">
        <v>0</v>
      </c>
      <c r="G135">
        <v>4</v>
      </c>
      <c r="H135">
        <f t="shared" si="13"/>
        <v>-0.2153334279974515</v>
      </c>
      <c r="I135">
        <f t="shared" ca="1" si="14"/>
        <v>4.0559528119743843E-3</v>
      </c>
    </row>
    <row r="136" spans="1:9">
      <c r="A136" t="s">
        <v>5</v>
      </c>
      <c r="B136">
        <v>5.5</v>
      </c>
      <c r="C136">
        <v>4.2</v>
      </c>
      <c r="D136">
        <v>1.4</v>
      </c>
      <c r="E136">
        <v>0.2</v>
      </c>
      <c r="F136">
        <v>0</v>
      </c>
      <c r="G136">
        <v>4</v>
      </c>
      <c r="H136">
        <f t="shared" si="13"/>
        <v>-0.43853025538872747</v>
      </c>
      <c r="I136">
        <f t="shared" ca="1" si="14"/>
        <v>2.5443588300897376E-2</v>
      </c>
    </row>
    <row r="137" spans="1:9">
      <c r="A137" t="s">
        <v>5</v>
      </c>
      <c r="B137">
        <v>5.0999999999999996</v>
      </c>
      <c r="C137">
        <v>3.4</v>
      </c>
      <c r="D137">
        <v>1.5</v>
      </c>
      <c r="E137">
        <v>0.2</v>
      </c>
      <c r="F137">
        <v>0</v>
      </c>
      <c r="G137">
        <v>4</v>
      </c>
      <c r="H137">
        <f t="shared" si="13"/>
        <v>-0.29072397239372805</v>
      </c>
      <c r="I137">
        <f t="shared" ca="1" si="14"/>
        <v>1.3698786586805494E-4</v>
      </c>
    </row>
    <row r="138" spans="1:9">
      <c r="A138" t="s">
        <v>5</v>
      </c>
      <c r="B138">
        <v>5</v>
      </c>
      <c r="C138">
        <v>3.5</v>
      </c>
      <c r="D138">
        <v>1.6</v>
      </c>
      <c r="E138">
        <v>0.6</v>
      </c>
      <c r="F138">
        <v>0</v>
      </c>
      <c r="G138">
        <v>4</v>
      </c>
      <c r="H138">
        <f t="shared" si="13"/>
        <v>-0.17522105067468122</v>
      </c>
      <c r="I138">
        <f t="shared" ca="1" si="14"/>
        <v>1.0774178459681863E-2</v>
      </c>
    </row>
    <row r="139" spans="1:9">
      <c r="A139" t="s">
        <v>5</v>
      </c>
      <c r="B139">
        <v>5.3</v>
      </c>
      <c r="C139">
        <v>3.7</v>
      </c>
      <c r="D139">
        <v>1.5</v>
      </c>
      <c r="E139">
        <v>0.2</v>
      </c>
      <c r="F139">
        <v>0</v>
      </c>
      <c r="G139">
        <v>4</v>
      </c>
      <c r="H139">
        <f t="shared" si="13"/>
        <v>-0.34298646308251401</v>
      </c>
      <c r="I139">
        <f t="shared" ca="1" si="14"/>
        <v>4.0917351579201787E-3</v>
      </c>
    </row>
    <row r="140" spans="1:9">
      <c r="A140" t="s">
        <v>6</v>
      </c>
      <c r="B140">
        <v>6.6</v>
      </c>
      <c r="C140">
        <v>2.9</v>
      </c>
      <c r="D140">
        <v>4.5999999999999996</v>
      </c>
      <c r="E140">
        <v>1.3</v>
      </c>
      <c r="F140">
        <v>1</v>
      </c>
      <c r="G140">
        <v>4</v>
      </c>
      <c r="H140">
        <f t="shared" si="13"/>
        <v>0.52124984168831889</v>
      </c>
      <c r="I140">
        <f t="shared" ca="1" si="14"/>
        <v>1.6953541405847483E-4</v>
      </c>
    </row>
    <row r="141" spans="1:9">
      <c r="A141" t="s">
        <v>6</v>
      </c>
      <c r="B141">
        <v>5.9</v>
      </c>
      <c r="C141">
        <v>3.2</v>
      </c>
      <c r="D141">
        <v>4.8</v>
      </c>
      <c r="E141">
        <v>1.8</v>
      </c>
      <c r="F141">
        <v>1</v>
      </c>
      <c r="G141">
        <v>4</v>
      </c>
      <c r="H141">
        <f t="shared" si="13"/>
        <v>0.70636669171212596</v>
      </c>
      <c r="I141">
        <f t="shared" ca="1" si="14"/>
        <v>2.9617127338759451E-2</v>
      </c>
    </row>
    <row r="142" spans="1:9">
      <c r="A142" t="s">
        <v>6</v>
      </c>
      <c r="B142">
        <v>6.1</v>
      </c>
      <c r="C142">
        <v>2.8</v>
      </c>
      <c r="D142">
        <v>4</v>
      </c>
      <c r="E142">
        <v>1.3</v>
      </c>
      <c r="F142">
        <v>1</v>
      </c>
      <c r="G142">
        <v>4</v>
      </c>
      <c r="H142">
        <f t="shared" si="13"/>
        <v>0.45797623048473601</v>
      </c>
      <c r="I142">
        <f t="shared" ca="1" si="14"/>
        <v>5.8208030871121979E-3</v>
      </c>
    </row>
    <row r="143" spans="1:9">
      <c r="A143" t="s">
        <v>6</v>
      </c>
      <c r="B143">
        <v>6.7</v>
      </c>
      <c r="C143">
        <v>3.1</v>
      </c>
      <c r="D143">
        <v>4.7</v>
      </c>
      <c r="E143">
        <v>1.5</v>
      </c>
      <c r="F143">
        <v>1</v>
      </c>
      <c r="G143">
        <v>4</v>
      </c>
      <c r="H143">
        <f t="shared" si="13"/>
        <v>0.55845608662273827</v>
      </c>
      <c r="I143">
        <f t="shared" ca="1" si="14"/>
        <v>5.849465545248538E-4</v>
      </c>
    </row>
    <row r="144" spans="1:9">
      <c r="A144" t="s">
        <v>6</v>
      </c>
      <c r="B144">
        <v>5.5</v>
      </c>
      <c r="C144">
        <v>2.5</v>
      </c>
      <c r="D144">
        <v>4</v>
      </c>
      <c r="E144">
        <v>1.3</v>
      </c>
      <c r="F144">
        <v>1</v>
      </c>
      <c r="G144">
        <v>4</v>
      </c>
      <c r="H144">
        <f t="shared" si="13"/>
        <v>0.54302773333762133</v>
      </c>
      <c r="I144">
        <f t="shared" ca="1" si="14"/>
        <v>7.6690567503609507E-5</v>
      </c>
    </row>
    <row r="145" spans="1:9">
      <c r="A145" t="s">
        <v>6</v>
      </c>
      <c r="B145">
        <v>5.8</v>
      </c>
      <c r="C145">
        <v>2.6</v>
      </c>
      <c r="D145">
        <v>4</v>
      </c>
      <c r="E145">
        <v>1.2</v>
      </c>
      <c r="F145">
        <v>1</v>
      </c>
      <c r="G145">
        <v>4</v>
      </c>
      <c r="H145">
        <f t="shared" si="13"/>
        <v>0.48150689142880188</v>
      </c>
      <c r="I145">
        <f t="shared" ca="1" si="14"/>
        <v>2.7839897628539282E-3</v>
      </c>
    </row>
    <row r="146" spans="1:9">
      <c r="A146" t="s">
        <v>6</v>
      </c>
      <c r="B146">
        <v>5</v>
      </c>
      <c r="C146">
        <v>2.2999999999999998</v>
      </c>
      <c r="D146">
        <v>3.3</v>
      </c>
      <c r="E146">
        <v>1</v>
      </c>
      <c r="F146">
        <v>1</v>
      </c>
      <c r="G146">
        <v>4</v>
      </c>
      <c r="H146">
        <f t="shared" si="13"/>
        <v>0.39742154137284924</v>
      </c>
      <c r="I146">
        <f t="shared" ca="1" si="14"/>
        <v>1.872761510316687E-2</v>
      </c>
    </row>
    <row r="147" spans="1:9">
      <c r="A147" t="s">
        <v>6</v>
      </c>
      <c r="B147">
        <v>5.7</v>
      </c>
      <c r="C147">
        <v>2.9</v>
      </c>
      <c r="D147">
        <v>4.2</v>
      </c>
      <c r="E147">
        <v>1.3</v>
      </c>
      <c r="F147">
        <v>1</v>
      </c>
      <c r="G147">
        <v>4</v>
      </c>
      <c r="H147">
        <f t="shared" si="13"/>
        <v>0.51754787153912962</v>
      </c>
      <c r="I147">
        <f t="shared" ca="1" si="14"/>
        <v>2.7964356857414072E-4</v>
      </c>
    </row>
    <row r="148" spans="1:9">
      <c r="A148" t="s">
        <v>7</v>
      </c>
      <c r="B148">
        <v>6.4</v>
      </c>
      <c r="C148">
        <v>2.7</v>
      </c>
      <c r="D148">
        <v>5.3</v>
      </c>
      <c r="E148">
        <v>1.9</v>
      </c>
      <c r="F148">
        <v>2</v>
      </c>
      <c r="G148">
        <v>4</v>
      </c>
      <c r="H148">
        <f t="shared" si="13"/>
        <v>0.84698004816641137</v>
      </c>
      <c r="I148">
        <f t="shared" ca="1" si="14"/>
        <v>1.3296724897678043E-3</v>
      </c>
    </row>
    <row r="149" spans="1:9">
      <c r="A149" t="s">
        <v>7</v>
      </c>
      <c r="B149">
        <v>5.8</v>
      </c>
      <c r="C149">
        <v>2.8</v>
      </c>
      <c r="D149">
        <v>5.0999999999999996</v>
      </c>
      <c r="E149">
        <v>2.4</v>
      </c>
      <c r="F149">
        <v>2</v>
      </c>
      <c r="G149">
        <v>4</v>
      </c>
      <c r="H149">
        <f t="shared" si="13"/>
        <v>0.97033438736860522</v>
      </c>
      <c r="I149">
        <f t="shared" ca="1" si="14"/>
        <v>7.5498138240131527E-3</v>
      </c>
    </row>
    <row r="150" spans="1:9">
      <c r="A150" t="s">
        <v>7</v>
      </c>
      <c r="B150">
        <v>7.7</v>
      </c>
      <c r="C150">
        <v>3.8</v>
      </c>
      <c r="D150">
        <v>6.7</v>
      </c>
      <c r="E150">
        <v>2.2000000000000002</v>
      </c>
      <c r="F150">
        <v>2</v>
      </c>
      <c r="G150">
        <v>4</v>
      </c>
      <c r="H150">
        <f t="shared" si="13"/>
        <v>0.95498944513999795</v>
      </c>
      <c r="I150">
        <f t="shared" ca="1" si="14"/>
        <v>5.1186473071970417E-3</v>
      </c>
    </row>
    <row r="151" spans="1:9">
      <c r="A151" t="s">
        <v>7</v>
      </c>
      <c r="B151">
        <v>7.7</v>
      </c>
      <c r="C151">
        <v>2.6</v>
      </c>
      <c r="D151">
        <v>6.9</v>
      </c>
      <c r="E151">
        <v>2.2999999999999998</v>
      </c>
      <c r="F151">
        <v>2</v>
      </c>
      <c r="G151">
        <v>4</v>
      </c>
      <c r="H151">
        <f t="shared" si="13"/>
        <v>1.1621730952429825</v>
      </c>
      <c r="I151">
        <f t="shared" ca="1" si="14"/>
        <v>7.768950565337189E-2</v>
      </c>
    </row>
    <row r="152" spans="1:9">
      <c r="A152" t="s">
        <v>7</v>
      </c>
      <c r="B152">
        <v>5.6</v>
      </c>
      <c r="C152">
        <v>2.8</v>
      </c>
      <c r="D152">
        <v>4.9000000000000004</v>
      </c>
      <c r="E152">
        <v>2</v>
      </c>
      <c r="F152">
        <v>2</v>
      </c>
      <c r="G152">
        <v>4</v>
      </c>
      <c r="H152">
        <f t="shared" si="13"/>
        <v>0.84809791802411783</v>
      </c>
      <c r="I152">
        <f t="shared" ca="1" si="14"/>
        <v>1.2493966016937971E-3</v>
      </c>
    </row>
    <row r="153" spans="1:9">
      <c r="A153" t="s">
        <v>7</v>
      </c>
      <c r="B153">
        <v>7.7</v>
      </c>
      <c r="C153">
        <v>2.8</v>
      </c>
      <c r="D153">
        <v>6.7</v>
      </c>
      <c r="E153">
        <v>2</v>
      </c>
      <c r="F153">
        <v>2</v>
      </c>
      <c r="G153">
        <v>4</v>
      </c>
      <c r="H153">
        <f t="shared" si="13"/>
        <v>1.0246032179954538</v>
      </c>
      <c r="I153">
        <f t="shared" ca="1" si="14"/>
        <v>1.9925720790487156E-2</v>
      </c>
    </row>
    <row r="154" spans="1:9">
      <c r="A154" t="s">
        <v>7</v>
      </c>
      <c r="B154">
        <v>6.1</v>
      </c>
      <c r="C154">
        <v>3</v>
      </c>
      <c r="D154">
        <v>4.9000000000000004</v>
      </c>
      <c r="E154">
        <v>1.8</v>
      </c>
      <c r="F154">
        <v>2</v>
      </c>
      <c r="G154">
        <v>4</v>
      </c>
      <c r="H154">
        <f t="shared" si="13"/>
        <v>0.73325348724750394</v>
      </c>
      <c r="I154">
        <f t="shared" ca="1" si="14"/>
        <v>2.2557407210566309E-2</v>
      </c>
    </row>
    <row r="155" spans="1:9">
      <c r="A155" t="s">
        <v>7</v>
      </c>
      <c r="B155">
        <v>7.2</v>
      </c>
      <c r="C155">
        <v>3</v>
      </c>
      <c r="D155">
        <v>5.8</v>
      </c>
      <c r="E155">
        <v>1.6</v>
      </c>
      <c r="F155">
        <v>2</v>
      </c>
      <c r="G155">
        <v>4</v>
      </c>
      <c r="H155">
        <f t="shared" si="13"/>
        <v>0.76746133487899415</v>
      </c>
      <c r="I155">
        <f t="shared" ca="1" si="14"/>
        <v>1.3452146253387179E-2</v>
      </c>
    </row>
    <row r="156" spans="1:9">
      <c r="A156" t="s">
        <v>7</v>
      </c>
      <c r="B156">
        <v>7.7</v>
      </c>
      <c r="C156">
        <v>3</v>
      </c>
      <c r="D156">
        <v>6.1</v>
      </c>
      <c r="E156">
        <v>2.2999999999999998</v>
      </c>
      <c r="F156">
        <v>2</v>
      </c>
      <c r="G156">
        <v>4</v>
      </c>
      <c r="H156">
        <f t="shared" si="13"/>
        <v>0.95939462073050852</v>
      </c>
      <c r="I156">
        <f t="shared" ca="1" si="14"/>
        <v>5.7683870089133178E-3</v>
      </c>
    </row>
    <row r="157" spans="1:9">
      <c r="A157" t="s">
        <v>7</v>
      </c>
      <c r="B157">
        <v>6.3</v>
      </c>
      <c r="C157">
        <v>3.4</v>
      </c>
      <c r="D157">
        <v>5.6</v>
      </c>
      <c r="E157">
        <v>2.4</v>
      </c>
      <c r="F157">
        <v>2</v>
      </c>
      <c r="G157">
        <v>4</v>
      </c>
      <c r="H157">
        <f t="shared" si="13"/>
        <v>0.95445871234802415</v>
      </c>
      <c r="I157">
        <f t="shared" ca="1" si="14"/>
        <v>5.0429867239238724E-3</v>
      </c>
    </row>
    <row r="158" spans="1:9">
      <c r="A158" t="s">
        <v>7</v>
      </c>
      <c r="B158">
        <v>6.9</v>
      </c>
      <c r="C158">
        <v>3.1</v>
      </c>
      <c r="D158">
        <v>5.0999999999999996</v>
      </c>
      <c r="E158">
        <v>2.2999999999999998</v>
      </c>
      <c r="F158">
        <v>2</v>
      </c>
      <c r="G158">
        <v>4</v>
      </c>
      <c r="H158">
        <f t="shared" si="13"/>
        <v>0.8193235313937629</v>
      </c>
      <c r="I158">
        <f t="shared" ca="1" si="14"/>
        <v>4.1115271761615882E-3</v>
      </c>
    </row>
    <row r="159" spans="1:9">
      <c r="A159" t="s">
        <v>7</v>
      </c>
      <c r="B159">
        <v>6.7</v>
      </c>
      <c r="C159">
        <v>3.3</v>
      </c>
      <c r="D159">
        <v>5.7</v>
      </c>
      <c r="E159">
        <v>2.5</v>
      </c>
      <c r="F159">
        <v>2</v>
      </c>
      <c r="G159">
        <v>4</v>
      </c>
      <c r="H159">
        <f t="shared" si="13"/>
        <v>0.97796809484927316</v>
      </c>
      <c r="I159">
        <f t="shared" ca="1" si="14"/>
        <v>8.9346678800663621E-3</v>
      </c>
    </row>
    <row r="160" spans="1:9">
      <c r="A160" t="s">
        <v>7</v>
      </c>
      <c r="B160">
        <v>6.7</v>
      </c>
      <c r="C160">
        <v>3</v>
      </c>
      <c r="D160">
        <v>5.2</v>
      </c>
      <c r="E160">
        <v>2.2999999999999998</v>
      </c>
      <c r="F160">
        <v>2</v>
      </c>
      <c r="G160">
        <v>4</v>
      </c>
      <c r="H160">
        <f t="shared" si="13"/>
        <v>0.86704334422432794</v>
      </c>
      <c r="I160">
        <f t="shared" ca="1" si="14"/>
        <v>2.6900521631930806E-4</v>
      </c>
    </row>
    <row r="161" spans="1:9">
      <c r="A161" t="s">
        <v>7</v>
      </c>
      <c r="B161">
        <v>6.2</v>
      </c>
      <c r="C161">
        <v>3.4</v>
      </c>
      <c r="D161">
        <v>5.4</v>
      </c>
      <c r="E161">
        <v>2.2999999999999998</v>
      </c>
      <c r="F161">
        <v>2</v>
      </c>
      <c r="G161">
        <v>4</v>
      </c>
      <c r="H161">
        <f t="shared" si="13"/>
        <v>0.89894425371301001</v>
      </c>
      <c r="I161">
        <f t="shared" ca="1" si="14"/>
        <v>2.4023546122912284E-4</v>
      </c>
    </row>
    <row r="162" spans="1:9">
      <c r="A162" t="s">
        <v>7</v>
      </c>
      <c r="B162">
        <v>5.9</v>
      </c>
      <c r="C162">
        <v>3</v>
      </c>
      <c r="D162">
        <v>5.0999999999999996</v>
      </c>
      <c r="E162">
        <v>1.8</v>
      </c>
      <c r="F162">
        <v>2</v>
      </c>
      <c r="G162">
        <v>4</v>
      </c>
      <c r="H162">
        <f t="shared" si="13"/>
        <v>0.78838661708875979</v>
      </c>
      <c r="I162">
        <f t="shared" ca="1" si="14"/>
        <v>9.0360434448149216E-3</v>
      </c>
    </row>
  </sheetData>
  <mergeCells count="1">
    <mergeCell ref="L20:M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n R T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p 0 U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F N P T R b C B R g B A A B c A w A A E w A c A E Z v c m 1 1 b G F z L 1 N l Y 3 R p b 2 4 x L m 0 g o h g A K K A U A A A A A A A A A A A A A A A A A A A A A A A A A A A A 7 Z G x a s M w E I Z 3 g 9 9 B K I s N w m A 3 X l o 8 O Q l 0 a K H E 0 K H u o N j X R E Q 6 G U k u D i H v X r k m t E O 8 d 6 g W 3 d 1 3 3 H / H b 6 F x Q i P Z T n / 6 E A Z h Y A / c Q E u E E Z Y U R I I L A + L f V v e m A V 8 p 7 W e y 0 k 2 v A F 2 0 E R K S U q P z i Y 3 o 5 r 5 W r T 2 e 6 p 3 W R / t q h B O 4 r 1 v u + J N A H z 7 i e m h A 1 u W B d w 7 M s o a B q 0 6 C r U e 5 Z G y k M X t b g R R K + I a C M s p I q W W v 0 B Y 5 I 2 t s d O s H F W m W Z 4 y 8 9 N r B 1 p 0 k F D 9 h 8 q w R 3 m M 2 7 b 2 g X g z 3 / q L q 1 A H 1 B 1 R 8 5 5 s q w 9 F + a K O m 6 S O 0 0 X Q k O 5 / p V E 2 9 u v O E Y K 9 2 Y C 6 M X E k 2 S + 5 m y X K W 5 F f i Y H C X S x w G A m + u / 9 u h B f 3 2 K M p i + m / U n z P q C 1 B L A Q I t A B Q A A g A I A C p 0 U 0 9 8 w t L c q A A A A P k A A A A S A A A A A A A A A A A A A A A A A A A A A A B D b 2 5 m a W c v U G F j a 2 F n Z S 5 4 b W x Q S w E C L Q A U A A I A C A A q d F N P D 8 r p q 6 Q A A A D p A A A A E w A A A A A A A A A A A A A A A A D 0 A A A A W 0 N v b n R l b n R f V H l w Z X N d L n h t b F B L A Q I t A B Q A A g A I A C p 0 U 0 9 N F s I F G A E A A F w D A A A T A A A A A A A A A A A A A A A A A O U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S A A A A A A A A E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4 O j M x O j U 0 L j c 5 M D I 2 M D J a I i A v P j x F b n R y e S B U e X B l P S J G a W x s Q 2 9 s d W 1 u V H l w Z X M i I F Z h b H V l P S J z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c m l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O D o z M j o y N i 4 4 N j Y w O T Q 4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g K D I p L 0 N o Y W 5 n Z W Q g V H l w Z S 5 7 Q 2 9 s d W 1 u M S w w f S Z x d W 9 0 O y w m c X V v d D t T Z W N 0 a W 9 u M S 9 p c m l z I C g y K S 9 D a G F u Z 2 V k I F R 5 c G U u e 0 N v b H V t b j I s M X 0 m c X V v d D s s J n F 1 b 3 Q 7 U 2 V j d G l v b j E v a X J p c y A o M i k v Q 2 h h b m d l Z C B U e X B l L n t D b 2 x 1 b W 4 z L D J 9 J n F 1 b 3 Q 7 L C Z x d W 9 0 O 1 N l Y 3 R p b 2 4 x L 2 l y a X M g K D I p L 0 N o Y W 5 n Z W Q g V H l w Z S 5 7 Q 2 9 s d W 1 u N C w z f S Z x d W 9 0 O y w m c X V v d D t T Z W N 0 a W 9 u M S 9 p c m l z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A o M i k v Q 2 h h b m d l Z C B U e X B l L n t D b 2 x 1 b W 4 x L D B 9 J n F 1 b 3 Q 7 L C Z x d W 9 0 O 1 N l Y 3 R p b 2 4 x L 2 l y a X M g K D I p L 0 N o Y W 5 n Z W Q g V H l w Z S 5 7 Q 2 9 s d W 1 u M i w x f S Z x d W 9 0 O y w m c X V v d D t T Z W N 0 a W 9 u M S 9 p c m l z I C g y K S 9 D a G F u Z 2 V k I F R 5 c G U u e 0 N v b H V t b j M s M n 0 m c X V v d D s s J n F 1 b 3 Q 7 U 2 V j d G l v b j E v a X J p c y A o M i k v Q 2 h h b m d l Z C B U e X B l L n t D b 2 x 1 b W 4 0 L D N 9 J n F 1 b 3 Q 7 L C Z x d W 9 0 O 1 N l Y 3 R p b 2 4 x L 2 l y a X M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9 V d P 5 c S L c B L 5 U d I X q i 9 l e A A A A A A E g A A A o A A A A B A A A A A n 9 P J 2 b A 3 0 m 3 Q z X X Q D h I 5 P U A A A A A C r m 2 / X F e S K X x 4 s d 4 H n p S Z L 0 5 D 7 W 9 L 9 0 u 8 2 r Z + 7 L d S h r a 4 B y R H e K c p F 0 d S I N N U z o 4 C 3 x K 5 u G B V k b T n F 7 + b 4 K y w / x h v b D V h d i E q n 0 z 5 N / g 2 C F A A A A M e + l B C q u o b l D I 4 P 9 K R A D 9 e 7 H 1 H t < / D a t a M a s h u p > 
</file>

<file path=customXml/itemProps1.xml><?xml version="1.0" encoding="utf-8"?>
<ds:datastoreItem xmlns:ds="http://schemas.openxmlformats.org/officeDocument/2006/customXml" ds:itemID="{5BFAD4D9-8F8B-4EBD-A62E-95B1F90F6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Explanation</vt:lpstr>
      <vt:lpstr>k1</vt:lpstr>
      <vt:lpstr>k2</vt:lpstr>
      <vt:lpstr>k3</vt:lpstr>
      <vt:lpstr>k4</vt:lpstr>
      <vt:lpstr>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2021-02-07T17:37:00Z</dcterms:modified>
</cp:coreProperties>
</file>