
<file path=[Content_Types].xml><?xml version="1.0" encoding="utf-8"?>
<Types xmlns="http://schemas.openxmlformats.org/package/2006/content-types">
  <Override PartName="/xl/worksheets/sheet7.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16.xml" ContentType="application/vnd.openxmlformats-officedocument.spreadsheetml.worksheet+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0" yWindow="0" windowWidth="24780" windowHeight="14660" firstSheet="9" activeTab="15"/>
  </bookViews>
  <sheets>
    <sheet name="Template" sheetId="3" r:id="rId1"/>
    <sheet name="William Watson" sheetId="7" r:id="rId2"/>
    <sheet name="Cassandra Jackson" sheetId="6" r:id="rId3"/>
    <sheet name="Bradley Fox" sheetId="5" r:id="rId4"/>
    <sheet name="Phillip Twig" sheetId="4" r:id="rId5"/>
    <sheet name="Father Mikael" sheetId="8" r:id="rId6"/>
    <sheet name="Sandy Perkins" sheetId="9" r:id="rId7"/>
    <sheet name="Annie Rylinn" sheetId="10" r:id="rId8"/>
    <sheet name="Albany Stone" sheetId="11" r:id="rId9"/>
    <sheet name="Grom Jotunbrud" sheetId="12" r:id="rId10"/>
    <sheet name="Euryale" sheetId="1" r:id="rId11"/>
    <sheet name="Edwina" sheetId="2" state="hidden" r:id="rId12"/>
    <sheet name="Slym Salazar" sheetId="13" r:id="rId13"/>
    <sheet name="Dr. Otto Karr" sheetId="14" r:id="rId14"/>
    <sheet name="Simon Suvini" sheetId="15" r:id="rId15"/>
    <sheet name="Wilhimena" sheetId="16" r:id="rId16"/>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25" i="11"/>
  <c r="B20"/>
  <c r="B37"/>
  <c r="B36"/>
  <c r="B34"/>
  <c r="B33"/>
  <c r="B32"/>
  <c r="B30"/>
  <c r="B29"/>
  <c r="B28"/>
  <c r="B27"/>
  <c r="B24"/>
  <c r="B23"/>
  <c r="B21"/>
  <c r="B19"/>
  <c r="B25" i="10"/>
  <c r="B20"/>
  <c r="B38"/>
  <c r="B37"/>
  <c r="B36"/>
  <c r="B35"/>
  <c r="B33"/>
  <c r="B32"/>
  <c r="B31"/>
  <c r="B30"/>
  <c r="B29"/>
  <c r="B27"/>
  <c r="B24"/>
  <c r="B23"/>
  <c r="B21"/>
  <c r="B19"/>
  <c r="B25" i="5"/>
  <c r="B20"/>
  <c r="B33"/>
  <c r="B32"/>
  <c r="B31"/>
  <c r="B30"/>
  <c r="B40"/>
  <c r="B39"/>
  <c r="B28"/>
  <c r="B27"/>
  <c r="B36"/>
  <c r="B35"/>
  <c r="B24"/>
  <c r="B23"/>
  <c r="B21"/>
  <c r="B19"/>
  <c r="B25" i="6"/>
  <c r="B20"/>
  <c r="B40"/>
  <c r="B39"/>
  <c r="B37"/>
  <c r="B36"/>
  <c r="B35"/>
  <c r="B32"/>
  <c r="B31"/>
  <c r="B30"/>
  <c r="B24"/>
  <c r="B23"/>
  <c r="B21"/>
  <c r="B19"/>
  <c r="B25" i="2"/>
  <c r="B20"/>
  <c r="B24"/>
  <c r="B23"/>
  <c r="B21"/>
  <c r="B19"/>
  <c r="B25" i="1"/>
  <c r="B20"/>
  <c r="B24"/>
  <c r="B23"/>
  <c r="B21"/>
  <c r="B19"/>
  <c r="B25" i="8"/>
  <c r="B20"/>
  <c r="B38"/>
  <c r="B37"/>
  <c r="B36"/>
  <c r="B35"/>
  <c r="B33"/>
  <c r="B32"/>
  <c r="B30"/>
  <c r="B29"/>
  <c r="B28"/>
  <c r="B27"/>
  <c r="B24"/>
  <c r="B23"/>
  <c r="B21"/>
  <c r="B19"/>
  <c r="B25" i="12"/>
  <c r="B20"/>
  <c r="B40"/>
  <c r="B38"/>
  <c r="B37"/>
  <c r="B35"/>
  <c r="B34"/>
  <c r="B31"/>
  <c r="B30"/>
  <c r="B29"/>
  <c r="B24"/>
  <c r="B23"/>
  <c r="B21"/>
  <c r="B19"/>
  <c r="B25" i="4"/>
  <c r="B20"/>
  <c r="B39"/>
  <c r="B37"/>
  <c r="B36"/>
  <c r="B35"/>
  <c r="B34"/>
  <c r="B33"/>
  <c r="B32"/>
  <c r="B30"/>
  <c r="B29"/>
  <c r="B27"/>
  <c r="B24"/>
  <c r="B23"/>
  <c r="B21"/>
  <c r="B19"/>
  <c r="B25" i="9"/>
  <c r="B20"/>
  <c r="B33"/>
  <c r="B39"/>
  <c r="B38"/>
  <c r="B37"/>
  <c r="B36"/>
  <c r="B35"/>
  <c r="B34"/>
  <c r="B29"/>
  <c r="B28"/>
  <c r="B27"/>
  <c r="B24"/>
  <c r="B23"/>
  <c r="B21"/>
  <c r="B19"/>
  <c r="B25" i="3"/>
  <c r="B20"/>
  <c r="B40"/>
  <c r="B39"/>
  <c r="B33"/>
  <c r="B32"/>
  <c r="B31"/>
  <c r="B30"/>
  <c r="B29"/>
  <c r="B28"/>
  <c r="B27"/>
  <c r="B38"/>
  <c r="B37"/>
  <c r="B36"/>
  <c r="B35"/>
  <c r="B34"/>
  <c r="B24"/>
  <c r="B23"/>
  <c r="B21"/>
  <c r="B19"/>
  <c r="B25" i="7"/>
  <c r="B20"/>
  <c r="B27"/>
  <c r="B39"/>
  <c r="B40"/>
  <c r="B32"/>
  <c r="B31"/>
  <c r="B37"/>
  <c r="B36"/>
  <c r="B35"/>
  <c r="B34"/>
  <c r="B24"/>
  <c r="B23"/>
  <c r="B21"/>
  <c r="B19"/>
</calcChain>
</file>

<file path=xl/sharedStrings.xml><?xml version="1.0" encoding="utf-8"?>
<sst xmlns="http://schemas.openxmlformats.org/spreadsheetml/2006/main" count="904" uniqueCount="246">
  <si>
    <t>With ASYLUM for Expert Training (Mechanics), Traded Colossal Size and a year of service</t>
  </si>
  <si>
    <t>Extraordinary Might (Vigorous Essence)</t>
  </si>
  <si>
    <t>Close Combat Mastery (Lesser)</t>
  </si>
  <si>
    <t>Savage Nature (Greater)</t>
  </si>
  <si>
    <t>Wild Senses (Minute Detail)</t>
  </si>
  <si>
    <t>You are a troll from Jotunheim. You came to Midgard (Earth) to escape the conflict between your people and the remaining Aesir. That doesn’t mean you like it here, and you still hold a grudge against the Einherjar (Aesir soldiers) for murdering your brother. You belong to the First Born, a gang of giants, dragons, and other monsters cast out from the various pantheons. While you’re very loyal to the First Born, you owe Asylum a great debt for smuggling you into the mortal realm, sheltering you and providing you refugee immigrant status on Earth.</t>
  </si>
  <si>
    <t xml:space="preserve"> Sidhe Refugee, Maiden of Sorrow</t>
  </si>
  <si>
    <t>Born into a noble Seelie family, Aellae was the most treasured child of the court. Until her father died under mysterious circumstances, leading her mother to remarry. He stepfather did not like Aellae, and constantly looked for ways to push her out of court. Finally, she provided the means for him to remove her when she fell in love with an Unseelie prince. The two became shunned by both courts, and were banished to earth. The prince soon became ill from some earthborn disease, and no magic could cure it. Some speculated that he willed himself to die, unable to take the shame of banishment. Left alone to her own devices, but unwilling to give up, Aellae vowed never to return to the Courts, and she would survive on earth no matter what the cost. She eventually found herself doing odd jobs for Cirque, just to get by. Always in financial trouble, she manages to make it by sheer force of personality.</t>
  </si>
  <si>
    <t>Fencing</t>
  </si>
  <si>
    <t>Shock and Awe</t>
  </si>
  <si>
    <t>Exceptional Beauty (Lesser, Beautiful Essence, Chosen and Beloved)</t>
  </si>
  <si>
    <t>Father Mikael was born under a bad sign. His mother did not survive the birth. He was abused in a Russian Orphanage, adopted by an abusive family, ran away as a teen, got into drugs and a gang. Got stabbed, and was killed... or so it seemed. During his death he had a vision where a devil came to him with instruction to join the church to infiltrate an organization called "The Mission". That devil was his father... He awoke in a dark alley, having been left for dead, his mortal form sealing up the wound, revealing his true nature as a demon reborn.</t>
  </si>
  <si>
    <t>Sandy Perkins</t>
  </si>
  <si>
    <t>Chimera (Exalted)</t>
  </si>
  <si>
    <t>Magpie Detective</t>
  </si>
  <si>
    <t>So much knowledge to unearth! So many things to see. I will never stop traveling.</t>
  </si>
  <si>
    <t>People should not be mean. I'm nice! Other beings should be too, dammit!</t>
  </si>
  <si>
    <t>With money, I can purchase shiny. Investigating things is fun and profitable. I love my work!</t>
  </si>
  <si>
    <t>Keeping your feathers… er… clothes… neat is essential.</t>
  </si>
  <si>
    <t>4 Manifest</t>
  </si>
  <si>
    <t>Debt 2 - His father.</t>
  </si>
  <si>
    <t>Wild Senses (Greater)</t>
  </si>
  <si>
    <t>Must. Have. THE SHINY. (Compulsive stealing.)</t>
  </si>
  <si>
    <t>You are an up and coming singer/musician and destined to be a pop sensation . . . or so you’ve been told. Right now you’re more the darling of music critics and a few of the dance clubs of Europe. Your music has always had otherworldly motifs and occult themes, and that’s an intentional representation of your interests. A couple of years ago you were approached by Gabriel Partridge. He offered you glamorous powers . . . if you signed on to his record label. The contract is a little stifling in that he now controls your career, but it’s introduced you to an exciting new world. Recently you were approached by ASYLUM because of your notoriety and past charitable work. It sounds like they’re just misunderstood do-gooders so why not play along?</t>
  </si>
  <si>
    <t>System of Connections (Communal Essence)</t>
  </si>
  <si>
    <t>With Partridge for Phantom Craft, Traded System of Connections and signed music contract. (Debt 2)</t>
  </si>
  <si>
    <t>Sideways</t>
  </si>
  <si>
    <t>Inside/Outside</t>
  </si>
  <si>
    <t>Combat Medicine</t>
  </si>
  <si>
    <t>Conspiracies</t>
  </si>
  <si>
    <t>Trustworthy Smile</t>
  </si>
  <si>
    <t>Father Mikael</t>
  </si>
  <si>
    <t>Ephemera (Legacy)</t>
  </si>
  <si>
    <t>The Mission (Not!)</t>
  </si>
  <si>
    <t>Demon Reborn</t>
  </si>
  <si>
    <t>Owl's Head</t>
  </si>
  <si>
    <t>I have to look out for number one. No one else will.</t>
  </si>
  <si>
    <t>I am my father's son. I was born to corrupt the innocent, no matter how much it hurts.</t>
  </si>
  <si>
    <t>Always smile, always be friendly. They'll never feel the knife in their back.</t>
  </si>
  <si>
    <t>If it feels good, do it. Mmm. Drugs.</t>
  </si>
  <si>
    <t>Majesty (Greater)</t>
  </si>
  <si>
    <t>Intangible Form (Lesser, Ephemeral Essense, Spiritual Communion)</t>
  </si>
  <si>
    <t>Umbral Veil (Lesser, Shadowy Essence, Vanish)</t>
  </si>
  <si>
    <t>Alluring Voice (Beguiling Words)</t>
  </si>
  <si>
    <t>Holy Presence</t>
  </si>
  <si>
    <t>Extraordinary Presence (Lesser)</t>
  </si>
  <si>
    <t>Close Combat Mastery(Persistent Threat)</t>
  </si>
  <si>
    <t>Aellae of House Rylinn'anniav (Annie Rylinn)</t>
  </si>
  <si>
    <t>Origin</t>
  </si>
  <si>
    <t>Albany Stone</t>
  </si>
  <si>
    <t>Inside</t>
  </si>
  <si>
    <t>Human (Awakened)</t>
  </si>
  <si>
    <t>Glam Musician Occultist</t>
  </si>
  <si>
    <t>Authentic Style</t>
    <phoneticPr fontId="0" type="noConversion"/>
  </si>
  <si>
    <t>Looking for True Love</t>
    <phoneticPr fontId="0" type="noConversion"/>
  </si>
  <si>
    <t>Admiration of the Fans</t>
    <phoneticPr fontId="0" type="noConversion"/>
  </si>
  <si>
    <t>Actualized Artistry</t>
    <phoneticPr fontId="0" type="noConversion"/>
  </si>
  <si>
    <t>Seeker of Secrets</t>
    <phoneticPr fontId="0" type="noConversion"/>
  </si>
  <si>
    <t>Material Wealth (Luxurious Essence)</t>
  </si>
  <si>
    <t>Earthly Authority (Lesser, Influential Essence, Sovereignty)</t>
  </si>
  <si>
    <t>Black Iron Resolve (Lesser, Resolute Essence, Fetter)</t>
  </si>
  <si>
    <t>Phantom Craft (Lesser, Glamourous Essence, Illusionary Prop)</t>
  </si>
  <si>
    <t>Grom Jotunbrud</t>
  </si>
  <si>
    <t>Asylum/Pantheon</t>
  </si>
  <si>
    <t>Fairest (Titan)</t>
  </si>
  <si>
    <t>Outside</t>
  </si>
  <si>
    <t>Troll Enforcer</t>
    <phoneticPr fontId="0" type="noConversion"/>
  </si>
  <si>
    <t>The Auction</t>
  </si>
  <si>
    <t>Rustic mountain life</t>
    <phoneticPr fontId="0" type="noConversion"/>
  </si>
  <si>
    <t>Fresh Meat</t>
    <phoneticPr fontId="0" type="noConversion"/>
  </si>
  <si>
    <t>Warrior Honor</t>
    <phoneticPr fontId="0" type="noConversion"/>
  </si>
  <si>
    <t>Aesir Animosity</t>
    <phoneticPr fontId="0" type="noConversion"/>
  </si>
  <si>
    <t>Clan Loyalty</t>
    <phoneticPr fontId="0" type="noConversion"/>
  </si>
  <si>
    <t>Colossal Size (Sturdy Essence)</t>
  </si>
  <si>
    <t>Skill Mastery: Medicine (Medicinal Essence)</t>
  </si>
  <si>
    <t>Cassandra Jackson</t>
  </si>
  <si>
    <t>Human (Cursed)</t>
  </si>
  <si>
    <t>Lost Child</t>
  </si>
  <si>
    <t>Woman in Black</t>
  </si>
  <si>
    <t>Get the job done.</t>
  </si>
  <si>
    <t>A place for everything…</t>
  </si>
  <si>
    <t>…and everything in its place.</t>
  </si>
  <si>
    <t>Protect the unwitting.</t>
  </si>
  <si>
    <t>Everything has a reason.</t>
  </si>
  <si>
    <t>Oracular Insight (Lesser, Premonition, Sensory)</t>
  </si>
  <si>
    <t>Wild Senses</t>
  </si>
  <si>
    <t>Ranged Combat Mastery</t>
  </si>
  <si>
    <t>Black Iron Resolve (Lesser, Enduring)</t>
  </si>
  <si>
    <t>Extraordinary Agility (Lesser, Asonishing)</t>
  </si>
  <si>
    <t>Saw something she couldn't unsee. Grew a third eye that wouldn't stop seeing things. Joined BoA to protect others from her fate. Suffers nightmares and visions.</t>
  </si>
  <si>
    <t>Notes</t>
  </si>
  <si>
    <t>Earth is a shithole. I will kill my father and take his power in hell.</t>
  </si>
  <si>
    <t>Extraordinary Intuition (Insightful Essence)</t>
  </si>
  <si>
    <t>Gathering Information</t>
  </si>
  <si>
    <t>Animal Ken</t>
  </si>
  <si>
    <t>Breaking and Entering</t>
  </si>
  <si>
    <t>Stealth Mastery (Clandestine Essence)</t>
  </si>
  <si>
    <t>Empathy Mastery (Lesser)</t>
  </si>
  <si>
    <t>Fairest (Anima)</t>
  </si>
  <si>
    <t>Kitsune Man in Black</t>
  </si>
  <si>
    <t>There is a vast web of conspiracy that spans Inside, Outside, and Sideways. I must understand it!</t>
  </si>
  <si>
    <t>I pay my debts, in this world and all worlds, in this lifetime, and every one I am born into.</t>
  </si>
  <si>
    <t>I need to climb the ranks, find out what the BoA really knows.</t>
  </si>
  <si>
    <t>I'm a loyal member of the BoA. They helped me out when I needed it most, so I will pay back the favor.</t>
  </si>
  <si>
    <t>William Watson</t>
  </si>
  <si>
    <t>Asylum</t>
  </si>
  <si>
    <t>Captain Marvel-ous</t>
  </si>
  <si>
    <t>Find the good in everyone.</t>
  </si>
  <si>
    <t>Believe in the strength of others.</t>
  </si>
  <si>
    <t>Resolve problems with the grace of Apollo.</t>
  </si>
  <si>
    <t>Protect the good in humans.</t>
  </si>
  <si>
    <t>Speak and act with wisdom.</t>
  </si>
  <si>
    <t>Hand to Hand</t>
  </si>
  <si>
    <t>Prowl</t>
  </si>
  <si>
    <t>Planetary Attunement (Lesser, Native Essence, Insider Knowledge)</t>
  </si>
  <si>
    <t>Close Combat Master (Lesser, Warrior Essence, Persistent Threat)</t>
  </si>
  <si>
    <t>Stormbringer (Greater)</t>
  </si>
  <si>
    <t>Breath of the Inferno (Burning Brand)</t>
  </si>
  <si>
    <t>Grace of the Winds (Aerial Essence)</t>
  </si>
  <si>
    <t>Extraordinary Might</t>
  </si>
  <si>
    <t>My partner Cassandra is my strength, and I hers.</t>
  </si>
  <si>
    <t>Bradley Fox</t>
  </si>
  <si>
    <t>Guns</t>
  </si>
  <si>
    <t>Esoteric Knowledge</t>
  </si>
  <si>
    <t>Occult (W)</t>
  </si>
  <si>
    <t>Command (P)</t>
  </si>
  <si>
    <t>Relate (P)</t>
  </si>
  <si>
    <t>Harmony</t>
  </si>
  <si>
    <t>Health</t>
  </si>
  <si>
    <t>Energy</t>
  </si>
  <si>
    <t>Initiative</t>
  </si>
  <si>
    <t>Movement</t>
  </si>
  <si>
    <t>Sprint</t>
  </si>
  <si>
    <t>Physical Defense</t>
  </si>
  <si>
    <t>Mental Defense</t>
  </si>
  <si>
    <t>Edwina Rowen du Luc</t>
  </si>
  <si>
    <t>Morgan le Fay ancestor and Desperate Sorceress</t>
  </si>
  <si>
    <t>Human (Scion)</t>
  </si>
  <si>
    <t>Independent</t>
  </si>
  <si>
    <t>Self Image: I am a model of what it is to be beautiful and Feminine.</t>
  </si>
  <si>
    <t>Self Respect: There's a line I won't cross to get what I want.</t>
  </si>
  <si>
    <t>Self Determined: I have big plans and I WILL succeed.</t>
  </si>
  <si>
    <t>Self Made: I will accept aid from no one.</t>
  </si>
  <si>
    <t>Self Centered: You will all worship me someday. All of you.</t>
  </si>
  <si>
    <t>Fatherly</t>
  </si>
  <si>
    <t>Skill Mastery: Occult (Lesser)</t>
  </si>
  <si>
    <t>Phantom Craft (Greater)</t>
  </si>
  <si>
    <t>Stormbringer (Lesser, Temp, Chain)</t>
  </si>
  <si>
    <t>Umbral Veil (Vanish)</t>
  </si>
  <si>
    <t>Exceptional Beauty (Beaut Ess)</t>
  </si>
  <si>
    <t>With the Kings of the Sideways Realms of Yore for Phantom Craft. (Traded harmony and debt.)</t>
  </si>
  <si>
    <t>With the Seelie Courts for Strombringer and Umbral Veil. (Traded part of Exceptional Beauty, Harmony, and her hand in marriage… eventually.)</t>
  </si>
  <si>
    <t>Cermonial Knife (2)</t>
  </si>
  <si>
    <t>Derringer (3)</t>
  </si>
  <si>
    <t>Healing Potion</t>
  </si>
  <si>
    <t>Blood Fetish (Take 10 damage to restore 5 energy) x 3</t>
  </si>
  <si>
    <t>Money</t>
  </si>
  <si>
    <t>$30K</t>
  </si>
  <si>
    <t>Phillip Twig</t>
  </si>
  <si>
    <t>Sam</t>
  </si>
  <si>
    <t>Red Market</t>
  </si>
  <si>
    <t>Awakened Human</t>
  </si>
  <si>
    <t>Legitimate Businessman</t>
  </si>
  <si>
    <t>Customer Service</t>
  </si>
  <si>
    <t>There is always more to gain.</t>
  </si>
  <si>
    <t>Maintain / Improve Lifestyle</t>
  </si>
  <si>
    <t>Have a good time.</t>
  </si>
  <si>
    <t>Secure the homestead.</t>
  </si>
  <si>
    <t>Cold Read</t>
  </si>
  <si>
    <t>Subdue</t>
  </si>
  <si>
    <t>Extraordinary Presence (Majestic)</t>
  </si>
  <si>
    <t>Extraordinary Might (Vigorous)</t>
  </si>
  <si>
    <t>System of Connections (Communal)</t>
  </si>
  <si>
    <t>Black Iron Resolve (Resolute)</t>
  </si>
  <si>
    <t>Material Wealth (Lesser, Lux, Make World)</t>
  </si>
  <si>
    <t>Aspect 7</t>
  </si>
  <si>
    <t>Aspect 8</t>
  </si>
  <si>
    <t>Aspect 6</t>
  </si>
  <si>
    <t>Aspect 5</t>
  </si>
  <si>
    <t>Heart of the Mountain (Stoney)</t>
  </si>
  <si>
    <t>Empathy Mastery (Empathic)</t>
  </si>
  <si>
    <t>Close Combat Mastery (Warrior)</t>
  </si>
  <si>
    <t>Aspect 9</t>
  </si>
  <si>
    <t>Aspect 10</t>
  </si>
  <si>
    <t>Gear 5</t>
  </si>
  <si>
    <t>BoA</t>
  </si>
  <si>
    <t>Fairest (Therian)</t>
  </si>
  <si>
    <t>Extraordinary Wits (Lesser)</t>
  </si>
  <si>
    <t>Skill Mastery: Occult (Seal, Sanction)</t>
  </si>
  <si>
    <t>Persona</t>
  </si>
  <si>
    <t>Player</t>
  </si>
  <si>
    <t>Faction</t>
  </si>
  <si>
    <t>Race</t>
  </si>
  <si>
    <t>Concept</t>
  </si>
  <si>
    <t>Module</t>
  </si>
  <si>
    <t>Foundation 5</t>
  </si>
  <si>
    <t>Foundation 4</t>
  </si>
  <si>
    <t>Foundation 3</t>
  </si>
  <si>
    <t>Foundation 2</t>
  </si>
  <si>
    <t>Foundation 1</t>
  </si>
  <si>
    <t>Might</t>
  </si>
  <si>
    <t>Agility</t>
  </si>
  <si>
    <t>Intuition</t>
  </si>
  <si>
    <t>Wits</t>
  </si>
  <si>
    <t>Presence</t>
  </si>
  <si>
    <t>Armor</t>
  </si>
  <si>
    <t>Aspect 1</t>
  </si>
  <si>
    <t>Aspect 2</t>
  </si>
  <si>
    <t>Aspect 3</t>
  </si>
  <si>
    <t>Aspect 4</t>
  </si>
  <si>
    <t>Apsect 5</t>
  </si>
  <si>
    <t>Contract 1</t>
  </si>
  <si>
    <t>Contract 2</t>
  </si>
  <si>
    <t>Euryale Gorgopoulos</t>
  </si>
  <si>
    <t>Fairest (Gorgon)</t>
  </si>
  <si>
    <t>Gorgon Heritage: I am proud of where I'm from and who I really am.</t>
  </si>
  <si>
    <t>Intellectual Honesty: I will give the objective truth always.</t>
  </si>
  <si>
    <t>Ancient Knowledge: The old ways are endangered. I am their sanctuary.</t>
  </si>
  <si>
    <t>Aesthetics: Nothing elevates us more than art. Art is the most important thing of all.</t>
  </si>
  <si>
    <t>Community: I will always belong somewhere.</t>
  </si>
  <si>
    <t>Petrifying Gaze Greater</t>
  </si>
  <si>
    <t>Extraordinary Presence Lesser</t>
  </si>
  <si>
    <t>Exceptional Beauty Lesser</t>
  </si>
  <si>
    <t>With Cirque for wealth and Captivating Beauty. Contract is for service to Cirque.</t>
  </si>
  <si>
    <t>Gear 1</t>
  </si>
  <si>
    <t>Gear 2</t>
  </si>
  <si>
    <t>Gear 3</t>
  </si>
  <si>
    <t>Tablet Computer</t>
  </si>
  <si>
    <t>Prising Tool (2)</t>
  </si>
  <si>
    <t>Old timey investigation kit in a very large handbag (4)</t>
  </si>
  <si>
    <t>Gear 4</t>
  </si>
  <si>
    <t>$70K</t>
  </si>
  <si>
    <t xml:space="preserve">Talents </t>
  </si>
  <si>
    <t>Cirque</t>
  </si>
  <si>
    <t>Gorgon Antiquarian</t>
  </si>
  <si>
    <t>Athletics (M)</t>
  </si>
  <si>
    <t>Close Combat (M)</t>
  </si>
  <si>
    <t>Ranged Combat (A)</t>
  </si>
  <si>
    <t>Stealth (A)</t>
  </si>
  <si>
    <t>Empathy (I)</t>
  </si>
  <si>
    <t>Nature (I)</t>
  </si>
  <si>
    <t>Streetwise (I)</t>
  </si>
  <si>
    <t>Academics (W)</t>
  </si>
  <si>
    <t>Electronics (W)</t>
  </si>
  <si>
    <t>Mechanics (W)</t>
  </si>
  <si>
    <t>Medicine (W)</t>
  </si>
</sst>
</file>

<file path=xl/styles.xml><?xml version="1.0" encoding="utf-8"?>
<styleSheet xmlns="http://schemas.openxmlformats.org/spreadsheetml/2006/main">
  <numFmts count="5">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s>
  <fonts count="7">
    <font>
      <sz val="11"/>
      <color theme="1"/>
      <name val="Calibri"/>
      <family val="2"/>
      <scheme val="minor"/>
    </font>
    <font>
      <sz val="10"/>
      <name val="Verdana"/>
    </font>
    <font>
      <sz val="11"/>
      <color indexed="8"/>
      <name val="Calibri"/>
      <family val="2"/>
    </font>
    <font>
      <strike/>
      <sz val="11"/>
      <color indexed="8"/>
      <name val="Calibri"/>
      <family val="2"/>
    </font>
    <font>
      <sz val="12"/>
      <color indexed="8"/>
      <name val="Cambria"/>
      <family val="1"/>
    </font>
    <font>
      <strike/>
      <sz val="11"/>
      <color theme="1"/>
      <name val="Calibri"/>
      <family val="2"/>
      <scheme val="minor"/>
    </font>
    <font>
      <sz val="8"/>
      <name val="Verdana"/>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5">
    <xf numFmtId="0" fontId="0" fillId="0" borderId="0" xfId="0"/>
    <xf numFmtId="0" fontId="2" fillId="0" borderId="0" xfId="0" applyFont="1"/>
    <xf numFmtId="0" fontId="3" fillId="0" borderId="0" xfId="0" applyFont="1"/>
    <xf numFmtId="0" fontId="4" fillId="0" borderId="0" xfId="0" applyFont="1" applyAlignment="1">
      <alignment vertical="center"/>
    </xf>
    <xf numFmtId="0" fontId="5" fillId="0" borderId="0" xfId="0" applyFont="1"/>
  </cellXfs>
  <cellStyles count="2">
    <cellStyle name="Normal" xfId="0" builtinId="0"/>
    <cellStyle name="Normal 2"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60"/>
  <sheetViews>
    <sheetView topLeftCell="A7" workbookViewId="0">
      <selection activeCell="B25" sqref="B25"/>
    </sheetView>
  </sheetViews>
  <sheetFormatPr baseColWidth="10" defaultColWidth="8.83203125" defaultRowHeight="14"/>
  <cols>
    <col min="1" max="1" width="16.6640625" bestFit="1" customWidth="1"/>
  </cols>
  <sheetData>
    <row r="1" spans="1:1">
      <c r="A1" t="s">
        <v>189</v>
      </c>
    </row>
    <row r="2" spans="1:1">
      <c r="A2" t="s">
        <v>190</v>
      </c>
    </row>
    <row r="3" spans="1:1">
      <c r="A3" t="s">
        <v>191</v>
      </c>
    </row>
    <row r="4" spans="1:1">
      <c r="A4" t="s">
        <v>192</v>
      </c>
    </row>
    <row r="5" spans="1:1">
      <c r="A5" t="s">
        <v>48</v>
      </c>
    </row>
    <row r="6" spans="1:1">
      <c r="A6" t="s">
        <v>193</v>
      </c>
    </row>
    <row r="7" spans="1:1">
      <c r="A7" t="s">
        <v>194</v>
      </c>
    </row>
    <row r="8" spans="1:1">
      <c r="A8" t="s">
        <v>127</v>
      </c>
    </row>
    <row r="9" spans="1:1">
      <c r="A9" t="s">
        <v>195</v>
      </c>
    </row>
    <row r="10" spans="1:1">
      <c r="A10" t="s">
        <v>196</v>
      </c>
    </row>
    <row r="11" spans="1:1">
      <c r="A11" t="s">
        <v>197</v>
      </c>
    </row>
    <row r="12" spans="1:1">
      <c r="A12" t="s">
        <v>198</v>
      </c>
    </row>
    <row r="13" spans="1:1">
      <c r="A13" t="s">
        <v>199</v>
      </c>
    </row>
    <row r="14" spans="1:1">
      <c r="A14" t="s">
        <v>200</v>
      </c>
    </row>
    <row r="15" spans="1:1">
      <c r="A15" t="s">
        <v>201</v>
      </c>
    </row>
    <row r="16" spans="1:1">
      <c r="A16" t="s">
        <v>202</v>
      </c>
    </row>
    <row r="17" spans="1:2">
      <c r="A17" t="s">
        <v>203</v>
      </c>
    </row>
    <row r="18" spans="1:2">
      <c r="A18" t="s">
        <v>204</v>
      </c>
    </row>
    <row r="19" spans="1:2">
      <c r="A19" t="s">
        <v>128</v>
      </c>
      <c r="B19">
        <f>20 + (2 * B14)</f>
        <v>20</v>
      </c>
    </row>
    <row r="20" spans="1:2">
      <c r="A20" t="s">
        <v>129</v>
      </c>
      <c r="B20">
        <f>MAX(5 + B18,5 + B16)</f>
        <v>5</v>
      </c>
    </row>
    <row r="21" spans="1:2">
      <c r="A21" t="s">
        <v>130</v>
      </c>
      <c r="B21">
        <f>B15 + B16</f>
        <v>0</v>
      </c>
    </row>
    <row r="22" spans="1:2">
      <c r="A22" t="s">
        <v>131</v>
      </c>
      <c r="B22">
        <v>4</v>
      </c>
    </row>
    <row r="23" spans="1:2">
      <c r="A23" t="s">
        <v>132</v>
      </c>
      <c r="B23">
        <f>B22 + B15 + B14</f>
        <v>4</v>
      </c>
    </row>
    <row r="24" spans="1:2">
      <c r="A24" t="s">
        <v>133</v>
      </c>
      <c r="B24">
        <f>5 + B15</f>
        <v>5</v>
      </c>
    </row>
    <row r="25" spans="1:2">
      <c r="A25" t="s">
        <v>134</v>
      </c>
      <c r="B25">
        <f>MAX(5 + B17,5 + B18)</f>
        <v>5</v>
      </c>
    </row>
    <row r="26" spans="1:2">
      <c r="A26" t="s">
        <v>205</v>
      </c>
    </row>
    <row r="27" spans="1:2">
      <c r="A27" t="s">
        <v>235</v>
      </c>
      <c r="B27">
        <f>ROUNDDOWN((B14/2),0)</f>
        <v>0</v>
      </c>
    </row>
    <row r="28" spans="1:2">
      <c r="A28" t="s">
        <v>236</v>
      </c>
      <c r="B28">
        <f>ROUNDDOWN((B14/2),0)</f>
        <v>0</v>
      </c>
    </row>
    <row r="29" spans="1:2">
      <c r="A29" t="s">
        <v>237</v>
      </c>
      <c r="B29">
        <f>ROUNDDOWN((B15/2),0)</f>
        <v>0</v>
      </c>
    </row>
    <row r="30" spans="1:2">
      <c r="A30" t="s">
        <v>238</v>
      </c>
      <c r="B30">
        <f>ROUNDDOWN((B15/2),0)</f>
        <v>0</v>
      </c>
    </row>
    <row r="31" spans="1:2">
      <c r="A31" t="s">
        <v>239</v>
      </c>
      <c r="B31">
        <f>ROUNDDOWN((B16/2),0)</f>
        <v>0</v>
      </c>
    </row>
    <row r="32" spans="1:2">
      <c r="A32" t="s">
        <v>240</v>
      </c>
      <c r="B32">
        <f>ROUNDDOWN((B16/2),0)</f>
        <v>0</v>
      </c>
    </row>
    <row r="33" spans="1:2">
      <c r="A33" t="s">
        <v>241</v>
      </c>
      <c r="B33">
        <f>ROUNDDOWN((B16/2),0)</f>
        <v>0</v>
      </c>
    </row>
    <row r="34" spans="1:2">
      <c r="A34" t="s">
        <v>242</v>
      </c>
      <c r="B34">
        <f>ROUNDDOWN((B17/2),0)</f>
        <v>0</v>
      </c>
    </row>
    <row r="35" spans="1:2">
      <c r="A35" t="s">
        <v>243</v>
      </c>
      <c r="B35">
        <f>ROUNDDOWN((B17/2),0)</f>
        <v>0</v>
      </c>
    </row>
    <row r="36" spans="1:2">
      <c r="A36" t="s">
        <v>244</v>
      </c>
      <c r="B36">
        <f>ROUNDDOWN((B17/2),0)</f>
        <v>0</v>
      </c>
    </row>
    <row r="37" spans="1:2">
      <c r="A37" t="s">
        <v>245</v>
      </c>
      <c r="B37">
        <f>ROUNDDOWN((B17/2),0)</f>
        <v>0</v>
      </c>
    </row>
    <row r="38" spans="1:2">
      <c r="A38" t="s">
        <v>124</v>
      </c>
      <c r="B38">
        <f>ROUNDDOWN((B17/2),0)</f>
        <v>0</v>
      </c>
    </row>
    <row r="39" spans="1:2">
      <c r="A39" t="s">
        <v>125</v>
      </c>
      <c r="B39">
        <f>ROUNDDOWN((B18/2),0)</f>
        <v>0</v>
      </c>
    </row>
    <row r="40" spans="1:2">
      <c r="A40" t="s">
        <v>126</v>
      </c>
      <c r="B40">
        <f>ROUNDDOWN((B18/2),0)</f>
        <v>0</v>
      </c>
    </row>
    <row r="41" spans="1:2">
      <c r="A41" t="s">
        <v>206</v>
      </c>
    </row>
    <row r="42" spans="1:2">
      <c r="A42" t="s">
        <v>207</v>
      </c>
    </row>
    <row r="43" spans="1:2">
      <c r="A43" t="s">
        <v>208</v>
      </c>
    </row>
    <row r="44" spans="1:2">
      <c r="A44" t="s">
        <v>209</v>
      </c>
    </row>
    <row r="45" spans="1:2">
      <c r="A45" t="s">
        <v>178</v>
      </c>
    </row>
    <row r="46" spans="1:2">
      <c r="A46" t="s">
        <v>177</v>
      </c>
    </row>
    <row r="47" spans="1:2">
      <c r="A47" t="s">
        <v>175</v>
      </c>
    </row>
    <row r="48" spans="1:2">
      <c r="A48" t="s">
        <v>176</v>
      </c>
    </row>
    <row r="49" spans="1:1">
      <c r="A49" t="s">
        <v>182</v>
      </c>
    </row>
    <row r="50" spans="1:1">
      <c r="A50" t="s">
        <v>183</v>
      </c>
    </row>
    <row r="51" spans="1:1">
      <c r="A51" t="s">
        <v>211</v>
      </c>
    </row>
    <row r="52" spans="1:1">
      <c r="A52" t="s">
        <v>212</v>
      </c>
    </row>
    <row r="53" spans="1:1">
      <c r="A53" t="s">
        <v>224</v>
      </c>
    </row>
    <row r="54" spans="1:1">
      <c r="A54" t="s">
        <v>225</v>
      </c>
    </row>
    <row r="55" spans="1:1">
      <c r="A55" t="s">
        <v>226</v>
      </c>
    </row>
    <row r="56" spans="1:1">
      <c r="A56" t="s">
        <v>230</v>
      </c>
    </row>
    <row r="57" spans="1:1">
      <c r="A57" t="s">
        <v>184</v>
      </c>
    </row>
    <row r="58" spans="1:1">
      <c r="A58" t="s">
        <v>232</v>
      </c>
    </row>
    <row r="59" spans="1:1">
      <c r="A59" t="s">
        <v>156</v>
      </c>
    </row>
    <row r="60" spans="1:1">
      <c r="A60" t="s">
        <v>90</v>
      </c>
    </row>
  </sheetData>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60"/>
  <sheetViews>
    <sheetView topLeftCell="A24" workbookViewId="0">
      <selection activeCell="B41" sqref="B41"/>
    </sheetView>
  </sheetViews>
  <sheetFormatPr baseColWidth="10" defaultColWidth="8.83203125" defaultRowHeight="14"/>
  <cols>
    <col min="1" max="1" width="16.6640625" bestFit="1" customWidth="1"/>
  </cols>
  <sheetData>
    <row r="1" spans="1:2">
      <c r="A1" t="s">
        <v>189</v>
      </c>
      <c r="B1" t="s">
        <v>62</v>
      </c>
    </row>
    <row r="2" spans="1:2">
      <c r="A2" t="s">
        <v>190</v>
      </c>
    </row>
    <row r="3" spans="1:2">
      <c r="A3" t="s">
        <v>191</v>
      </c>
      <c r="B3" t="s">
        <v>63</v>
      </c>
    </row>
    <row r="4" spans="1:2">
      <c r="A4" t="s">
        <v>192</v>
      </c>
      <c r="B4" t="s">
        <v>64</v>
      </c>
    </row>
    <row r="5" spans="1:2">
      <c r="A5" t="s">
        <v>48</v>
      </c>
      <c r="B5" t="s">
        <v>65</v>
      </c>
    </row>
    <row r="6" spans="1:2">
      <c r="A6" t="s">
        <v>193</v>
      </c>
      <c r="B6" t="s">
        <v>66</v>
      </c>
    </row>
    <row r="7" spans="1:2">
      <c r="A7" t="s">
        <v>194</v>
      </c>
      <c r="B7" t="s">
        <v>67</v>
      </c>
    </row>
    <row r="8" spans="1:2">
      <c r="A8" t="s">
        <v>127</v>
      </c>
      <c r="B8">
        <v>4</v>
      </c>
    </row>
    <row r="9" spans="1:2">
      <c r="A9" t="s">
        <v>195</v>
      </c>
      <c r="B9" t="s">
        <v>68</v>
      </c>
    </row>
    <row r="10" spans="1:2">
      <c r="A10" t="s">
        <v>196</v>
      </c>
      <c r="B10" t="s">
        <v>69</v>
      </c>
    </row>
    <row r="11" spans="1:2">
      <c r="A11" t="s">
        <v>197</v>
      </c>
      <c r="B11" t="s">
        <v>70</v>
      </c>
    </row>
    <row r="12" spans="1:2">
      <c r="A12" t="s">
        <v>198</v>
      </c>
      <c r="B12" t="s">
        <v>71</v>
      </c>
    </row>
    <row r="13" spans="1:2">
      <c r="A13" t="s">
        <v>199</v>
      </c>
      <c r="B13" t="s">
        <v>72</v>
      </c>
    </row>
    <row r="14" spans="1:2">
      <c r="A14" t="s">
        <v>200</v>
      </c>
      <c r="B14">
        <v>5</v>
      </c>
    </row>
    <row r="15" spans="1:2">
      <c r="A15" t="s">
        <v>201</v>
      </c>
      <c r="B15">
        <v>3</v>
      </c>
    </row>
    <row r="16" spans="1:2">
      <c r="A16" t="s">
        <v>202</v>
      </c>
      <c r="B16">
        <v>2</v>
      </c>
    </row>
    <row r="17" spans="1:2">
      <c r="A17" t="s">
        <v>203</v>
      </c>
      <c r="B17">
        <v>2</v>
      </c>
    </row>
    <row r="18" spans="1:2">
      <c r="A18" t="s">
        <v>204</v>
      </c>
      <c r="B18">
        <v>3</v>
      </c>
    </row>
    <row r="19" spans="1:2">
      <c r="A19" t="s">
        <v>128</v>
      </c>
      <c r="B19">
        <f>20 + (2 * B14)</f>
        <v>30</v>
      </c>
    </row>
    <row r="20" spans="1:2">
      <c r="A20" t="s">
        <v>129</v>
      </c>
      <c r="B20">
        <f>MAX(5 + B18,5 + B16)</f>
        <v>8</v>
      </c>
    </row>
    <row r="21" spans="1:2">
      <c r="A21" t="s">
        <v>130</v>
      </c>
      <c r="B21">
        <f>B15 + B16</f>
        <v>5</v>
      </c>
    </row>
    <row r="22" spans="1:2">
      <c r="A22" t="s">
        <v>131</v>
      </c>
      <c r="B22">
        <v>4</v>
      </c>
    </row>
    <row r="23" spans="1:2">
      <c r="A23" t="s">
        <v>132</v>
      </c>
      <c r="B23">
        <f>B22 + B15 + B14</f>
        <v>12</v>
      </c>
    </row>
    <row r="24" spans="1:2">
      <c r="A24" t="s">
        <v>133</v>
      </c>
      <c r="B24">
        <f>5 + B15</f>
        <v>8</v>
      </c>
    </row>
    <row r="25" spans="1:2">
      <c r="A25" t="s">
        <v>134</v>
      </c>
      <c r="B25">
        <f>MAX(5 + B17,5 + B18)</f>
        <v>8</v>
      </c>
    </row>
    <row r="26" spans="1:2">
      <c r="A26" t="s">
        <v>205</v>
      </c>
    </row>
    <row r="27" spans="1:2">
      <c r="A27" t="s">
        <v>235</v>
      </c>
      <c r="B27">
        <v>5</v>
      </c>
    </row>
    <row r="28" spans="1:2">
      <c r="A28" t="s">
        <v>236</v>
      </c>
      <c r="B28">
        <v>6</v>
      </c>
    </row>
    <row r="29" spans="1:2">
      <c r="A29" t="s">
        <v>237</v>
      </c>
      <c r="B29">
        <f>ROUNDDOWN((B15/2),0)</f>
        <v>1</v>
      </c>
    </row>
    <row r="30" spans="1:2">
      <c r="A30" t="s">
        <v>238</v>
      </c>
      <c r="B30">
        <f>ROUNDDOWN((B15/2),0)</f>
        <v>1</v>
      </c>
    </row>
    <row r="31" spans="1:2">
      <c r="A31" t="s">
        <v>239</v>
      </c>
      <c r="B31">
        <f>ROUNDDOWN((B16/2),0)</f>
        <v>1</v>
      </c>
    </row>
    <row r="32" spans="1:2">
      <c r="A32" t="s">
        <v>240</v>
      </c>
      <c r="B32">
        <v>3</v>
      </c>
    </row>
    <row r="33" spans="1:2">
      <c r="A33" t="s">
        <v>241</v>
      </c>
      <c r="B33">
        <v>3</v>
      </c>
    </row>
    <row r="34" spans="1:2">
      <c r="A34" t="s">
        <v>242</v>
      </c>
      <c r="B34">
        <f>ROUNDDOWN((B17/2),0)</f>
        <v>1</v>
      </c>
    </row>
    <row r="35" spans="1:2">
      <c r="A35" t="s">
        <v>243</v>
      </c>
      <c r="B35">
        <f>ROUNDDOWN((B17/2),0)</f>
        <v>1</v>
      </c>
    </row>
    <row r="36" spans="1:2">
      <c r="A36" t="s">
        <v>244</v>
      </c>
      <c r="B36">
        <v>5</v>
      </c>
    </row>
    <row r="37" spans="1:2">
      <c r="A37" t="s">
        <v>245</v>
      </c>
      <c r="B37">
        <f>ROUNDDOWN((B17/2),0)</f>
        <v>1</v>
      </c>
    </row>
    <row r="38" spans="1:2">
      <c r="A38" t="s">
        <v>124</v>
      </c>
      <c r="B38">
        <f>ROUNDDOWN((B17/2),0)</f>
        <v>1</v>
      </c>
    </row>
    <row r="39" spans="1:2">
      <c r="A39" t="s">
        <v>125</v>
      </c>
      <c r="B39">
        <v>3</v>
      </c>
    </row>
    <row r="40" spans="1:2">
      <c r="A40" t="s">
        <v>126</v>
      </c>
      <c r="B40">
        <f>ROUNDDOWN((B18/2),0)</f>
        <v>1</v>
      </c>
    </row>
    <row r="41" spans="1:2">
      <c r="A41" t="s">
        <v>206</v>
      </c>
      <c r="B41" s="2" t="s">
        <v>73</v>
      </c>
    </row>
    <row r="42" spans="1:2">
      <c r="A42" t="s">
        <v>207</v>
      </c>
      <c r="B42" t="s">
        <v>1</v>
      </c>
    </row>
    <row r="43" spans="1:2">
      <c r="A43" t="s">
        <v>208</v>
      </c>
      <c r="B43" t="s">
        <v>2</v>
      </c>
    </row>
    <row r="44" spans="1:2">
      <c r="A44" t="s">
        <v>209</v>
      </c>
      <c r="B44" t="s">
        <v>4</v>
      </c>
    </row>
    <row r="45" spans="1:2">
      <c r="A45" t="s">
        <v>178</v>
      </c>
      <c r="B45" t="s">
        <v>3</v>
      </c>
    </row>
    <row r="46" spans="1:2">
      <c r="A46" t="s">
        <v>177</v>
      </c>
    </row>
    <row r="47" spans="1:2">
      <c r="A47" t="s">
        <v>175</v>
      </c>
    </row>
    <row r="48" spans="1:2">
      <c r="A48" t="s">
        <v>176</v>
      </c>
    </row>
    <row r="49" spans="1:2">
      <c r="A49" t="s">
        <v>182</v>
      </c>
    </row>
    <row r="50" spans="1:2">
      <c r="A50" t="s">
        <v>183</v>
      </c>
    </row>
    <row r="51" spans="1:2">
      <c r="A51" t="s">
        <v>211</v>
      </c>
      <c r="B51" t="s">
        <v>0</v>
      </c>
    </row>
    <row r="52" spans="1:2">
      <c r="A52" t="s">
        <v>212</v>
      </c>
    </row>
    <row r="53" spans="1:2">
      <c r="A53" t="s">
        <v>224</v>
      </c>
    </row>
    <row r="54" spans="1:2">
      <c r="A54" t="s">
        <v>225</v>
      </c>
    </row>
    <row r="55" spans="1:2">
      <c r="A55" t="s">
        <v>226</v>
      </c>
    </row>
    <row r="56" spans="1:2">
      <c r="A56" t="s">
        <v>230</v>
      </c>
    </row>
    <row r="57" spans="1:2">
      <c r="A57" t="s">
        <v>184</v>
      </c>
    </row>
    <row r="58" spans="1:2">
      <c r="A58" t="s">
        <v>232</v>
      </c>
    </row>
    <row r="59" spans="1:2">
      <c r="A59" t="s">
        <v>156</v>
      </c>
    </row>
    <row r="60" spans="1:2" ht="15">
      <c r="A60" t="s">
        <v>90</v>
      </c>
      <c r="B60" s="3" t="s">
        <v>5</v>
      </c>
    </row>
  </sheetData>
  <phoneticPr fontId="6"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53"/>
  <sheetViews>
    <sheetView workbookViewId="0">
      <selection activeCell="C25" sqref="C25"/>
    </sheetView>
  </sheetViews>
  <sheetFormatPr baseColWidth="10" defaultColWidth="8.83203125" defaultRowHeight="14"/>
  <cols>
    <col min="1" max="1" width="16.6640625" bestFit="1" customWidth="1"/>
  </cols>
  <sheetData>
    <row r="1" spans="1:2">
      <c r="A1" t="s">
        <v>189</v>
      </c>
      <c r="B1" t="s">
        <v>213</v>
      </c>
    </row>
    <row r="2" spans="1:2">
      <c r="A2" t="s">
        <v>190</v>
      </c>
    </row>
    <row r="3" spans="1:2">
      <c r="A3" t="s">
        <v>191</v>
      </c>
      <c r="B3" t="s">
        <v>233</v>
      </c>
    </row>
    <row r="4" spans="1:2">
      <c r="A4" t="s">
        <v>192</v>
      </c>
      <c r="B4" t="s">
        <v>214</v>
      </c>
    </row>
    <row r="5" spans="1:2">
      <c r="A5" t="s">
        <v>48</v>
      </c>
      <c r="B5" t="s">
        <v>65</v>
      </c>
    </row>
    <row r="6" spans="1:2">
      <c r="A6" t="s">
        <v>193</v>
      </c>
      <c r="B6" t="s">
        <v>234</v>
      </c>
    </row>
    <row r="7" spans="1:2">
      <c r="A7" t="s">
        <v>194</v>
      </c>
    </row>
    <row r="8" spans="1:2">
      <c r="A8" t="s">
        <v>127</v>
      </c>
      <c r="B8">
        <v>5</v>
      </c>
    </row>
    <row r="9" spans="1:2">
      <c r="A9" t="s">
        <v>195</v>
      </c>
      <c r="B9" t="s">
        <v>215</v>
      </c>
    </row>
    <row r="10" spans="1:2">
      <c r="A10" t="s">
        <v>196</v>
      </c>
      <c r="B10" t="s">
        <v>216</v>
      </c>
    </row>
    <row r="11" spans="1:2">
      <c r="A11" t="s">
        <v>197</v>
      </c>
      <c r="B11" t="s">
        <v>217</v>
      </c>
    </row>
    <row r="12" spans="1:2">
      <c r="A12" t="s">
        <v>198</v>
      </c>
      <c r="B12" t="s">
        <v>218</v>
      </c>
    </row>
    <row r="13" spans="1:2">
      <c r="A13" t="s">
        <v>199</v>
      </c>
      <c r="B13" t="s">
        <v>219</v>
      </c>
    </row>
    <row r="14" spans="1:2">
      <c r="A14" t="s">
        <v>200</v>
      </c>
      <c r="B14">
        <v>2</v>
      </c>
    </row>
    <row r="15" spans="1:2">
      <c r="A15" t="s">
        <v>201</v>
      </c>
      <c r="B15">
        <v>3</v>
      </c>
    </row>
    <row r="16" spans="1:2">
      <c r="A16" t="s">
        <v>202</v>
      </c>
      <c r="B16">
        <v>3</v>
      </c>
    </row>
    <row r="17" spans="1:2">
      <c r="A17" t="s">
        <v>203</v>
      </c>
      <c r="B17">
        <v>3</v>
      </c>
    </row>
    <row r="18" spans="1:2">
      <c r="A18" t="s">
        <v>204</v>
      </c>
      <c r="B18">
        <v>5</v>
      </c>
    </row>
    <row r="19" spans="1:2">
      <c r="A19" t="s">
        <v>128</v>
      </c>
      <c r="B19">
        <f>20 + (2 * B14)</f>
        <v>24</v>
      </c>
    </row>
    <row r="20" spans="1:2">
      <c r="A20" t="s">
        <v>129</v>
      </c>
      <c r="B20">
        <f>MAX(5 + B18,5 + B16)</f>
        <v>10</v>
      </c>
    </row>
    <row r="21" spans="1:2">
      <c r="A21" t="s">
        <v>130</v>
      </c>
      <c r="B21">
        <f>B15 + B16</f>
        <v>6</v>
      </c>
    </row>
    <row r="22" spans="1:2">
      <c r="A22" t="s">
        <v>131</v>
      </c>
      <c r="B22">
        <v>4</v>
      </c>
    </row>
    <row r="23" spans="1:2">
      <c r="A23" t="s">
        <v>132</v>
      </c>
      <c r="B23">
        <f>B22 + B15 + B14</f>
        <v>9</v>
      </c>
    </row>
    <row r="24" spans="1:2">
      <c r="A24" t="s">
        <v>133</v>
      </c>
      <c r="B24">
        <f>5 + B15</f>
        <v>8</v>
      </c>
    </row>
    <row r="25" spans="1:2">
      <c r="A25" t="s">
        <v>134</v>
      </c>
      <c r="B25">
        <f>MAX(5 + B17,5 + B18)</f>
        <v>10</v>
      </c>
    </row>
    <row r="26" spans="1:2">
      <c r="A26" t="s">
        <v>205</v>
      </c>
    </row>
    <row r="27" spans="1:2">
      <c r="A27" t="s">
        <v>235</v>
      </c>
    </row>
    <row r="28" spans="1:2">
      <c r="A28" t="s">
        <v>236</v>
      </c>
    </row>
    <row r="29" spans="1:2">
      <c r="A29" t="s">
        <v>237</v>
      </c>
    </row>
    <row r="30" spans="1:2">
      <c r="A30" t="s">
        <v>238</v>
      </c>
    </row>
    <row r="31" spans="1:2">
      <c r="A31" t="s">
        <v>239</v>
      </c>
      <c r="B31">
        <v>5</v>
      </c>
    </row>
    <row r="32" spans="1:2">
      <c r="A32" t="s">
        <v>240</v>
      </c>
    </row>
    <row r="33" spans="1:2">
      <c r="A33" t="s">
        <v>241</v>
      </c>
    </row>
    <row r="34" spans="1:2">
      <c r="A34" t="s">
        <v>242</v>
      </c>
      <c r="B34">
        <v>6</v>
      </c>
    </row>
    <row r="35" spans="1:2">
      <c r="A35" t="s">
        <v>243</v>
      </c>
    </row>
    <row r="36" spans="1:2">
      <c r="A36" t="s">
        <v>244</v>
      </c>
    </row>
    <row r="37" spans="1:2">
      <c r="A37" t="s">
        <v>245</v>
      </c>
    </row>
    <row r="38" spans="1:2">
      <c r="A38" t="s">
        <v>124</v>
      </c>
      <c r="B38">
        <v>6</v>
      </c>
    </row>
    <row r="39" spans="1:2">
      <c r="A39" t="s">
        <v>125</v>
      </c>
      <c r="B39">
        <v>3</v>
      </c>
    </row>
    <row r="40" spans="1:2">
      <c r="A40" t="s">
        <v>126</v>
      </c>
    </row>
    <row r="41" spans="1:2">
      <c r="A41" t="s">
        <v>206</v>
      </c>
      <c r="B41" t="s">
        <v>220</v>
      </c>
    </row>
    <row r="42" spans="1:2">
      <c r="A42" t="s">
        <v>207</v>
      </c>
      <c r="B42" t="s">
        <v>221</v>
      </c>
    </row>
    <row r="43" spans="1:2">
      <c r="A43" t="s">
        <v>208</v>
      </c>
      <c r="B43" t="s">
        <v>222</v>
      </c>
    </row>
    <row r="44" spans="1:2">
      <c r="A44" t="s">
        <v>209</v>
      </c>
    </row>
    <row r="45" spans="1:2">
      <c r="A45" t="s">
        <v>210</v>
      </c>
    </row>
    <row r="46" spans="1:2">
      <c r="A46" t="s">
        <v>211</v>
      </c>
      <c r="B46" t="s">
        <v>223</v>
      </c>
    </row>
    <row r="47" spans="1:2">
      <c r="A47" t="s">
        <v>212</v>
      </c>
    </row>
    <row r="48" spans="1:2">
      <c r="A48" t="s">
        <v>224</v>
      </c>
      <c r="B48" t="s">
        <v>227</v>
      </c>
    </row>
    <row r="49" spans="1:2">
      <c r="A49" t="s">
        <v>225</v>
      </c>
      <c r="B49" t="s">
        <v>228</v>
      </c>
    </row>
    <row r="50" spans="1:2">
      <c r="A50" t="s">
        <v>226</v>
      </c>
      <c r="B50" t="s">
        <v>229</v>
      </c>
    </row>
    <row r="51" spans="1:2">
      <c r="A51" t="s">
        <v>230</v>
      </c>
    </row>
    <row r="52" spans="1:2">
      <c r="A52" t="s">
        <v>232</v>
      </c>
      <c r="B52">
        <v>2</v>
      </c>
    </row>
    <row r="53" spans="1:2">
      <c r="A53" t="s">
        <v>156</v>
      </c>
      <c r="B53" t="s">
        <v>231</v>
      </c>
    </row>
  </sheetData>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53"/>
  <sheetViews>
    <sheetView workbookViewId="0">
      <selection activeCell="C25" sqref="C25"/>
    </sheetView>
  </sheetViews>
  <sheetFormatPr baseColWidth="10" defaultColWidth="8.83203125" defaultRowHeight="14"/>
  <cols>
    <col min="1" max="1" width="16.6640625" bestFit="1" customWidth="1"/>
  </cols>
  <sheetData>
    <row r="1" spans="1:2">
      <c r="A1" t="s">
        <v>189</v>
      </c>
      <c r="B1" t="s">
        <v>135</v>
      </c>
    </row>
    <row r="2" spans="1:2">
      <c r="A2" t="s">
        <v>190</v>
      </c>
    </row>
    <row r="3" spans="1:2">
      <c r="A3" t="s">
        <v>191</v>
      </c>
      <c r="B3" t="s">
        <v>138</v>
      </c>
    </row>
    <row r="4" spans="1:2">
      <c r="A4" t="s">
        <v>192</v>
      </c>
      <c r="B4" t="s">
        <v>137</v>
      </c>
    </row>
    <row r="5" spans="1:2">
      <c r="A5" t="s">
        <v>48</v>
      </c>
      <c r="B5" t="s">
        <v>50</v>
      </c>
    </row>
    <row r="6" spans="1:2">
      <c r="A6" t="s">
        <v>193</v>
      </c>
      <c r="B6" t="s">
        <v>136</v>
      </c>
    </row>
    <row r="7" spans="1:2">
      <c r="A7" t="s">
        <v>194</v>
      </c>
    </row>
    <row r="8" spans="1:2">
      <c r="A8" t="s">
        <v>127</v>
      </c>
    </row>
    <row r="9" spans="1:2">
      <c r="A9" t="s">
        <v>195</v>
      </c>
      <c r="B9" t="s">
        <v>139</v>
      </c>
    </row>
    <row r="10" spans="1:2">
      <c r="A10" t="s">
        <v>196</v>
      </c>
      <c r="B10" t="s">
        <v>140</v>
      </c>
    </row>
    <row r="11" spans="1:2">
      <c r="A11" t="s">
        <v>197</v>
      </c>
      <c r="B11" t="s">
        <v>141</v>
      </c>
    </row>
    <row r="12" spans="1:2">
      <c r="A12" t="s">
        <v>198</v>
      </c>
      <c r="B12" t="s">
        <v>142</v>
      </c>
    </row>
    <row r="13" spans="1:2">
      <c r="A13" t="s">
        <v>199</v>
      </c>
      <c r="B13" t="s">
        <v>143</v>
      </c>
    </row>
    <row r="14" spans="1:2">
      <c r="A14" t="s">
        <v>200</v>
      </c>
      <c r="B14">
        <v>2</v>
      </c>
    </row>
    <row r="15" spans="1:2">
      <c r="A15" t="s">
        <v>201</v>
      </c>
      <c r="B15">
        <v>3</v>
      </c>
    </row>
    <row r="16" spans="1:2">
      <c r="A16" t="s">
        <v>202</v>
      </c>
      <c r="B16">
        <v>3</v>
      </c>
    </row>
    <row r="17" spans="1:2">
      <c r="A17" t="s">
        <v>203</v>
      </c>
      <c r="B17">
        <v>3</v>
      </c>
    </row>
    <row r="18" spans="1:2">
      <c r="A18" t="s">
        <v>204</v>
      </c>
      <c r="B18">
        <v>5</v>
      </c>
    </row>
    <row r="19" spans="1:2">
      <c r="A19" t="s">
        <v>128</v>
      </c>
      <c r="B19">
        <f>20 + (2 * B14)</f>
        <v>24</v>
      </c>
    </row>
    <row r="20" spans="1:2">
      <c r="A20" t="s">
        <v>129</v>
      </c>
      <c r="B20">
        <f>MAX(5 + B18,5 + B16)</f>
        <v>10</v>
      </c>
    </row>
    <row r="21" spans="1:2">
      <c r="A21" t="s">
        <v>130</v>
      </c>
      <c r="B21">
        <f>B15 + B16</f>
        <v>6</v>
      </c>
    </row>
    <row r="22" spans="1:2">
      <c r="A22" t="s">
        <v>131</v>
      </c>
      <c r="B22">
        <v>4</v>
      </c>
    </row>
    <row r="23" spans="1:2">
      <c r="A23" t="s">
        <v>132</v>
      </c>
      <c r="B23">
        <f>B22 + B15 + B14</f>
        <v>9</v>
      </c>
    </row>
    <row r="24" spans="1:2">
      <c r="A24" t="s">
        <v>133</v>
      </c>
      <c r="B24">
        <f>5 + B15</f>
        <v>8</v>
      </c>
    </row>
    <row r="25" spans="1:2">
      <c r="A25" t="s">
        <v>134</v>
      </c>
      <c r="B25">
        <f>MAX(5 + B17,5 + B18)</f>
        <v>10</v>
      </c>
    </row>
    <row r="26" spans="1:2">
      <c r="A26" t="s">
        <v>205</v>
      </c>
    </row>
    <row r="27" spans="1:2">
      <c r="A27" t="s">
        <v>235</v>
      </c>
      <c r="B27">
        <v>3</v>
      </c>
    </row>
    <row r="28" spans="1:2">
      <c r="A28" t="s">
        <v>236</v>
      </c>
      <c r="B28">
        <v>3</v>
      </c>
    </row>
    <row r="29" spans="1:2">
      <c r="A29" t="s">
        <v>237</v>
      </c>
      <c r="B29">
        <v>3</v>
      </c>
    </row>
    <row r="30" spans="1:2">
      <c r="A30" t="s">
        <v>238</v>
      </c>
      <c r="B30">
        <v>3</v>
      </c>
    </row>
    <row r="31" spans="1:2">
      <c r="A31" t="s">
        <v>239</v>
      </c>
    </row>
    <row r="32" spans="1:2">
      <c r="A32" t="s">
        <v>240</v>
      </c>
    </row>
    <row r="33" spans="1:2">
      <c r="A33" t="s">
        <v>241</v>
      </c>
      <c r="B33">
        <v>3</v>
      </c>
    </row>
    <row r="34" spans="1:2">
      <c r="A34" t="s">
        <v>242</v>
      </c>
    </row>
    <row r="35" spans="1:2">
      <c r="A35" t="s">
        <v>243</v>
      </c>
    </row>
    <row r="36" spans="1:2">
      <c r="A36" t="s">
        <v>244</v>
      </c>
    </row>
    <row r="37" spans="1:2">
      <c r="A37" t="s">
        <v>245</v>
      </c>
    </row>
    <row r="38" spans="1:2">
      <c r="A38" t="s">
        <v>124</v>
      </c>
      <c r="B38">
        <v>6</v>
      </c>
    </row>
    <row r="39" spans="1:2">
      <c r="A39" t="s">
        <v>125</v>
      </c>
    </row>
    <row r="40" spans="1:2">
      <c r="A40" t="s">
        <v>126</v>
      </c>
    </row>
    <row r="41" spans="1:2">
      <c r="A41" t="s">
        <v>206</v>
      </c>
      <c r="B41" t="s">
        <v>149</v>
      </c>
    </row>
    <row r="42" spans="1:2">
      <c r="A42" t="s">
        <v>207</v>
      </c>
      <c r="B42" t="s">
        <v>145</v>
      </c>
    </row>
    <row r="43" spans="1:2">
      <c r="A43" t="s">
        <v>208</v>
      </c>
      <c r="B43" t="s">
        <v>146</v>
      </c>
    </row>
    <row r="44" spans="1:2">
      <c r="A44" t="s">
        <v>209</v>
      </c>
      <c r="B44" t="s">
        <v>147</v>
      </c>
    </row>
    <row r="45" spans="1:2">
      <c r="A45" t="s">
        <v>210</v>
      </c>
      <c r="B45" t="s">
        <v>148</v>
      </c>
    </row>
    <row r="46" spans="1:2">
      <c r="A46" t="s">
        <v>211</v>
      </c>
      <c r="B46" t="s">
        <v>150</v>
      </c>
    </row>
    <row r="47" spans="1:2">
      <c r="A47" t="s">
        <v>212</v>
      </c>
      <c r="B47" t="s">
        <v>151</v>
      </c>
    </row>
    <row r="48" spans="1:2">
      <c r="A48" t="s">
        <v>224</v>
      </c>
      <c r="B48" t="s">
        <v>152</v>
      </c>
    </row>
    <row r="49" spans="1:2">
      <c r="A49" t="s">
        <v>225</v>
      </c>
      <c r="B49" t="s">
        <v>153</v>
      </c>
    </row>
    <row r="50" spans="1:2">
      <c r="A50" t="s">
        <v>226</v>
      </c>
      <c r="B50" t="s">
        <v>154</v>
      </c>
    </row>
    <row r="51" spans="1:2">
      <c r="A51" t="s">
        <v>230</v>
      </c>
      <c r="B51" t="s">
        <v>155</v>
      </c>
    </row>
    <row r="52" spans="1:2">
      <c r="A52" t="s">
        <v>232</v>
      </c>
      <c r="B52">
        <v>1</v>
      </c>
    </row>
    <row r="53" spans="1:2">
      <c r="A53" t="s">
        <v>156</v>
      </c>
      <c r="B53" t="s">
        <v>157</v>
      </c>
    </row>
  </sheetData>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pageMargins left="0.7" right="0.7" top="0.75" bottom="0.75" header="0.3" footer="0.3"/>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pageMargins left="0.7" right="0.7" top="0.75" bottom="0.75" header="0.3" footer="0.3"/>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pageMargins left="0.7" right="0.7" top="0.75" bottom="0.75" header="0.3" footer="0.3"/>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tabSelected="1" workbookViewId="0">
      <selection activeCell="H23" sqref="H23"/>
    </sheetView>
  </sheetViews>
  <sheetFormatPr baseColWidth="10" defaultColWidth="8.83203125" defaultRowHeight="14"/>
  <sheetData/>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60"/>
  <sheetViews>
    <sheetView workbookViewId="0">
      <selection activeCell="B25" sqref="B25"/>
    </sheetView>
  </sheetViews>
  <sheetFormatPr baseColWidth="10" defaultColWidth="8.83203125" defaultRowHeight="14"/>
  <cols>
    <col min="1" max="1" width="16.6640625" bestFit="1" customWidth="1"/>
  </cols>
  <sheetData>
    <row r="1" spans="1:2">
      <c r="A1" t="s">
        <v>189</v>
      </c>
      <c r="B1" t="s">
        <v>104</v>
      </c>
    </row>
    <row r="2" spans="1:2">
      <c r="A2" t="s">
        <v>190</v>
      </c>
    </row>
    <row r="3" spans="1:2">
      <c r="A3" t="s">
        <v>191</v>
      </c>
      <c r="B3" t="s">
        <v>105</v>
      </c>
    </row>
    <row r="4" spans="1:2">
      <c r="A4" t="s">
        <v>192</v>
      </c>
      <c r="B4" t="s">
        <v>76</v>
      </c>
    </row>
    <row r="5" spans="1:2">
      <c r="A5" t="s">
        <v>48</v>
      </c>
      <c r="B5" t="s">
        <v>50</v>
      </c>
    </row>
    <row r="6" spans="1:2">
      <c r="A6" t="s">
        <v>193</v>
      </c>
      <c r="B6" t="s">
        <v>106</v>
      </c>
    </row>
    <row r="7" spans="1:2">
      <c r="A7" t="s">
        <v>194</v>
      </c>
      <c r="B7" t="s">
        <v>77</v>
      </c>
    </row>
    <row r="8" spans="1:2">
      <c r="A8" t="s">
        <v>127</v>
      </c>
      <c r="B8">
        <v>5</v>
      </c>
    </row>
    <row r="9" spans="1:2">
      <c r="A9" t="s">
        <v>195</v>
      </c>
      <c r="B9" t="s">
        <v>107</v>
      </c>
    </row>
    <row r="10" spans="1:2">
      <c r="A10" t="s">
        <v>196</v>
      </c>
      <c r="B10" t="s">
        <v>108</v>
      </c>
    </row>
    <row r="11" spans="1:2">
      <c r="A11" t="s">
        <v>197</v>
      </c>
      <c r="B11" t="s">
        <v>109</v>
      </c>
    </row>
    <row r="12" spans="1:2">
      <c r="A12" t="s">
        <v>198</v>
      </c>
      <c r="B12" t="s">
        <v>111</v>
      </c>
    </row>
    <row r="13" spans="1:2">
      <c r="A13" t="s">
        <v>199</v>
      </c>
      <c r="B13" t="s">
        <v>110</v>
      </c>
    </row>
    <row r="14" spans="1:2">
      <c r="A14" t="s">
        <v>200</v>
      </c>
      <c r="B14">
        <v>5</v>
      </c>
    </row>
    <row r="15" spans="1:2">
      <c r="A15" t="s">
        <v>201</v>
      </c>
      <c r="B15">
        <v>3</v>
      </c>
    </row>
    <row r="16" spans="1:2">
      <c r="A16" t="s">
        <v>202</v>
      </c>
      <c r="B16">
        <v>3</v>
      </c>
    </row>
    <row r="17" spans="1:3">
      <c r="A17" t="s">
        <v>203</v>
      </c>
      <c r="B17">
        <v>3</v>
      </c>
    </row>
    <row r="18" spans="1:3">
      <c r="A18" t="s">
        <v>204</v>
      </c>
      <c r="B18">
        <v>2</v>
      </c>
    </row>
    <row r="19" spans="1:3">
      <c r="A19" t="s">
        <v>128</v>
      </c>
      <c r="B19">
        <f>20 + (2 * B14)</f>
        <v>30</v>
      </c>
    </row>
    <row r="20" spans="1:3">
      <c r="A20" t="s">
        <v>129</v>
      </c>
      <c r="B20">
        <f>MAX(5 + B18,5 + B16)</f>
        <v>8</v>
      </c>
    </row>
    <row r="21" spans="1:3">
      <c r="A21" t="s">
        <v>130</v>
      </c>
      <c r="B21">
        <f>B15 + B16</f>
        <v>6</v>
      </c>
    </row>
    <row r="22" spans="1:3">
      <c r="A22" t="s">
        <v>131</v>
      </c>
      <c r="B22">
        <v>4</v>
      </c>
    </row>
    <row r="23" spans="1:3">
      <c r="A23" t="s">
        <v>132</v>
      </c>
      <c r="B23">
        <f>B22 + B15 + B14</f>
        <v>12</v>
      </c>
    </row>
    <row r="24" spans="1:3">
      <c r="A24" t="s">
        <v>133</v>
      </c>
      <c r="B24">
        <f>5 + B15</f>
        <v>8</v>
      </c>
    </row>
    <row r="25" spans="1:3">
      <c r="A25" t="s">
        <v>134</v>
      </c>
      <c r="B25">
        <f>MAX(5 + B17,5 + B18)</f>
        <v>8</v>
      </c>
    </row>
    <row r="26" spans="1:3">
      <c r="A26" t="s">
        <v>205</v>
      </c>
    </row>
    <row r="27" spans="1:3">
      <c r="A27" t="s">
        <v>235</v>
      </c>
      <c r="B27">
        <f>ROUNDDOWN((B14/2),0)</f>
        <v>2</v>
      </c>
    </row>
    <row r="28" spans="1:3">
      <c r="A28" t="s">
        <v>236</v>
      </c>
      <c r="B28">
        <v>6</v>
      </c>
      <c r="C28" t="s">
        <v>112</v>
      </c>
    </row>
    <row r="29" spans="1:3">
      <c r="A29" t="s">
        <v>237</v>
      </c>
      <c r="B29">
        <v>3</v>
      </c>
    </row>
    <row r="30" spans="1:3">
      <c r="A30" t="s">
        <v>238</v>
      </c>
      <c r="B30">
        <v>3</v>
      </c>
    </row>
    <row r="31" spans="1:3">
      <c r="A31" t="s">
        <v>239</v>
      </c>
      <c r="B31">
        <f>ROUNDDOWN((B16/2),0)</f>
        <v>1</v>
      </c>
    </row>
    <row r="32" spans="1:3">
      <c r="A32" t="s">
        <v>240</v>
      </c>
      <c r="B32">
        <f>ROUNDDOWN((B16/2),0)</f>
        <v>1</v>
      </c>
    </row>
    <row r="33" spans="1:3">
      <c r="A33" t="s">
        <v>241</v>
      </c>
      <c r="B33">
        <v>5</v>
      </c>
      <c r="C33" t="s">
        <v>113</v>
      </c>
    </row>
    <row r="34" spans="1:3">
      <c r="A34" t="s">
        <v>242</v>
      </c>
      <c r="B34">
        <f>ROUNDDOWN((B17/2),0)</f>
        <v>1</v>
      </c>
    </row>
    <row r="35" spans="1:3">
      <c r="A35" t="s">
        <v>243</v>
      </c>
      <c r="B35">
        <f>ROUNDDOWN((B17/2),0)</f>
        <v>1</v>
      </c>
    </row>
    <row r="36" spans="1:3">
      <c r="A36" t="s">
        <v>244</v>
      </c>
      <c r="B36">
        <f>ROUNDDOWN((B17/2),0)</f>
        <v>1</v>
      </c>
    </row>
    <row r="37" spans="1:3">
      <c r="A37" t="s">
        <v>245</v>
      </c>
      <c r="B37">
        <f>ROUNDDOWN((B17/2),0)</f>
        <v>1</v>
      </c>
    </row>
    <row r="38" spans="1:3">
      <c r="A38" t="s">
        <v>124</v>
      </c>
      <c r="B38">
        <v>3</v>
      </c>
    </row>
    <row r="39" spans="1:3">
      <c r="A39" t="s">
        <v>125</v>
      </c>
      <c r="B39">
        <f>ROUNDDOWN((B18/2),0)</f>
        <v>1</v>
      </c>
    </row>
    <row r="40" spans="1:3">
      <c r="A40" t="s">
        <v>126</v>
      </c>
      <c r="B40">
        <f>ROUNDDOWN((B18/2),0)</f>
        <v>1</v>
      </c>
    </row>
    <row r="41" spans="1:3">
      <c r="A41" t="s">
        <v>206</v>
      </c>
      <c r="B41" t="s">
        <v>114</v>
      </c>
    </row>
    <row r="42" spans="1:3">
      <c r="A42" t="s">
        <v>207</v>
      </c>
      <c r="B42" t="s">
        <v>115</v>
      </c>
    </row>
    <row r="43" spans="1:3">
      <c r="A43" t="s">
        <v>208</v>
      </c>
      <c r="B43" t="s">
        <v>116</v>
      </c>
    </row>
    <row r="44" spans="1:3">
      <c r="A44" t="s">
        <v>209</v>
      </c>
      <c r="B44" t="s">
        <v>117</v>
      </c>
    </row>
    <row r="45" spans="1:3">
      <c r="A45" t="s">
        <v>178</v>
      </c>
      <c r="B45" t="s">
        <v>118</v>
      </c>
    </row>
    <row r="46" spans="1:3">
      <c r="A46" t="s">
        <v>177</v>
      </c>
      <c r="B46" t="s">
        <v>119</v>
      </c>
    </row>
    <row r="47" spans="1:3">
      <c r="A47" t="s">
        <v>175</v>
      </c>
    </row>
    <row r="48" spans="1:3">
      <c r="A48" t="s">
        <v>176</v>
      </c>
    </row>
    <row r="49" spans="1:1">
      <c r="A49" t="s">
        <v>182</v>
      </c>
    </row>
    <row r="50" spans="1:1">
      <c r="A50" t="s">
        <v>183</v>
      </c>
    </row>
    <row r="51" spans="1:1">
      <c r="A51" t="s">
        <v>211</v>
      </c>
    </row>
    <row r="52" spans="1:1">
      <c r="A52" t="s">
        <v>212</v>
      </c>
    </row>
    <row r="53" spans="1:1">
      <c r="A53" t="s">
        <v>224</v>
      </c>
    </row>
    <row r="54" spans="1:1">
      <c r="A54" t="s">
        <v>225</v>
      </c>
    </row>
    <row r="55" spans="1:1">
      <c r="A55" t="s">
        <v>226</v>
      </c>
    </row>
    <row r="56" spans="1:1">
      <c r="A56" t="s">
        <v>230</v>
      </c>
    </row>
    <row r="57" spans="1:1">
      <c r="A57" t="s">
        <v>184</v>
      </c>
    </row>
    <row r="58" spans="1:1">
      <c r="A58" t="s">
        <v>232</v>
      </c>
    </row>
    <row r="59" spans="1:1">
      <c r="A59" t="s">
        <v>156</v>
      </c>
    </row>
    <row r="60" spans="1:1">
      <c r="A60" t="s">
        <v>90</v>
      </c>
    </row>
  </sheetData>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60"/>
  <sheetViews>
    <sheetView workbookViewId="0">
      <selection activeCell="C25" sqref="C25"/>
    </sheetView>
  </sheetViews>
  <sheetFormatPr baseColWidth="10" defaultColWidth="8.83203125" defaultRowHeight="14"/>
  <cols>
    <col min="1" max="1" width="16.6640625" bestFit="1" customWidth="1"/>
  </cols>
  <sheetData>
    <row r="1" spans="1:2">
      <c r="A1" t="s">
        <v>189</v>
      </c>
      <c r="B1" t="s">
        <v>75</v>
      </c>
    </row>
    <row r="2" spans="1:2">
      <c r="A2" t="s">
        <v>190</v>
      </c>
    </row>
    <row r="3" spans="1:2">
      <c r="A3" t="s">
        <v>191</v>
      </c>
      <c r="B3" t="s">
        <v>185</v>
      </c>
    </row>
    <row r="4" spans="1:2">
      <c r="A4" t="s">
        <v>192</v>
      </c>
      <c r="B4" t="s">
        <v>76</v>
      </c>
    </row>
    <row r="5" spans="1:2">
      <c r="A5" t="s">
        <v>48</v>
      </c>
      <c r="B5" t="s">
        <v>50</v>
      </c>
    </row>
    <row r="6" spans="1:2">
      <c r="A6" t="s">
        <v>193</v>
      </c>
      <c r="B6" t="s">
        <v>78</v>
      </c>
    </row>
    <row r="7" spans="1:2">
      <c r="A7" t="s">
        <v>194</v>
      </c>
      <c r="B7" t="s">
        <v>77</v>
      </c>
    </row>
    <row r="8" spans="1:2">
      <c r="A8" t="s">
        <v>127</v>
      </c>
      <c r="B8">
        <v>5</v>
      </c>
    </row>
    <row r="9" spans="1:2">
      <c r="A9" t="s">
        <v>195</v>
      </c>
      <c r="B9" t="s">
        <v>80</v>
      </c>
    </row>
    <row r="10" spans="1:2">
      <c r="A10" t="s">
        <v>196</v>
      </c>
      <c r="B10" t="s">
        <v>81</v>
      </c>
    </row>
    <row r="11" spans="1:2">
      <c r="A11" t="s">
        <v>197</v>
      </c>
      <c r="B11" t="s">
        <v>82</v>
      </c>
    </row>
    <row r="12" spans="1:2">
      <c r="A12" t="s">
        <v>198</v>
      </c>
      <c r="B12" t="s">
        <v>79</v>
      </c>
    </row>
    <row r="13" spans="1:2">
      <c r="A13" t="s">
        <v>199</v>
      </c>
      <c r="B13" t="s">
        <v>83</v>
      </c>
    </row>
    <row r="14" spans="1:2">
      <c r="A14" t="s">
        <v>200</v>
      </c>
      <c r="B14">
        <v>2</v>
      </c>
    </row>
    <row r="15" spans="1:2">
      <c r="A15" t="s">
        <v>201</v>
      </c>
      <c r="B15">
        <v>6</v>
      </c>
    </row>
    <row r="16" spans="1:2">
      <c r="A16" t="s">
        <v>202</v>
      </c>
      <c r="B16">
        <v>4</v>
      </c>
    </row>
    <row r="17" spans="1:3">
      <c r="A17" t="s">
        <v>203</v>
      </c>
      <c r="B17">
        <v>2</v>
      </c>
    </row>
    <row r="18" spans="1:3">
      <c r="A18" t="s">
        <v>204</v>
      </c>
      <c r="B18">
        <v>2</v>
      </c>
    </row>
    <row r="19" spans="1:3">
      <c r="A19" t="s">
        <v>128</v>
      </c>
      <c r="B19">
        <f>20 + (2 * B14)</f>
        <v>24</v>
      </c>
    </row>
    <row r="20" spans="1:3">
      <c r="A20" t="s">
        <v>129</v>
      </c>
      <c r="B20">
        <f>MAX(5 + B18,5 + B16)</f>
        <v>9</v>
      </c>
    </row>
    <row r="21" spans="1:3">
      <c r="A21" t="s">
        <v>130</v>
      </c>
      <c r="B21">
        <f>B15 + B16</f>
        <v>10</v>
      </c>
    </row>
    <row r="22" spans="1:3">
      <c r="A22" t="s">
        <v>131</v>
      </c>
      <c r="B22">
        <v>4</v>
      </c>
    </row>
    <row r="23" spans="1:3">
      <c r="A23" t="s">
        <v>132</v>
      </c>
      <c r="B23">
        <f>B22 + B15 + B14</f>
        <v>12</v>
      </c>
    </row>
    <row r="24" spans="1:3">
      <c r="A24" t="s">
        <v>133</v>
      </c>
      <c r="B24">
        <f>5 + B15</f>
        <v>11</v>
      </c>
    </row>
    <row r="25" spans="1:3">
      <c r="A25" t="s">
        <v>134</v>
      </c>
      <c r="B25">
        <f>MAX(5 + B17,5 + B18)</f>
        <v>7</v>
      </c>
    </row>
    <row r="26" spans="1:3">
      <c r="A26" t="s">
        <v>205</v>
      </c>
    </row>
    <row r="27" spans="1:3">
      <c r="A27" t="s">
        <v>235</v>
      </c>
      <c r="B27">
        <v>3</v>
      </c>
    </row>
    <row r="28" spans="1:3">
      <c r="A28" t="s">
        <v>236</v>
      </c>
      <c r="B28">
        <v>3</v>
      </c>
    </row>
    <row r="29" spans="1:3">
      <c r="A29" t="s">
        <v>237</v>
      </c>
      <c r="B29">
        <v>6</v>
      </c>
      <c r="C29" t="s">
        <v>122</v>
      </c>
    </row>
    <row r="30" spans="1:3">
      <c r="A30" t="s">
        <v>238</v>
      </c>
      <c r="B30">
        <f>ROUNDDOWN((B15/2),0)</f>
        <v>3</v>
      </c>
    </row>
    <row r="31" spans="1:3">
      <c r="A31" t="s">
        <v>239</v>
      </c>
      <c r="B31">
        <f>ROUNDDOWN((B16/2),0)</f>
        <v>2</v>
      </c>
    </row>
    <row r="32" spans="1:3">
      <c r="A32" t="s">
        <v>240</v>
      </c>
      <c r="B32">
        <f>ROUNDDOWN((B16/2),0)</f>
        <v>2</v>
      </c>
    </row>
    <row r="33" spans="1:2">
      <c r="A33" t="s">
        <v>241</v>
      </c>
      <c r="B33">
        <v>3</v>
      </c>
    </row>
    <row r="34" spans="1:2">
      <c r="A34" t="s">
        <v>242</v>
      </c>
      <c r="B34">
        <v>3</v>
      </c>
    </row>
    <row r="35" spans="1:2">
      <c r="A35" t="s">
        <v>243</v>
      </c>
      <c r="B35">
        <f>ROUNDDOWN((B17/2),0)</f>
        <v>1</v>
      </c>
    </row>
    <row r="36" spans="1:2">
      <c r="A36" t="s">
        <v>244</v>
      </c>
      <c r="B36">
        <f>ROUNDDOWN((B17/2),0)</f>
        <v>1</v>
      </c>
    </row>
    <row r="37" spans="1:2">
      <c r="A37" t="s">
        <v>245</v>
      </c>
      <c r="B37">
        <f>ROUNDDOWN((B17/2),0)</f>
        <v>1</v>
      </c>
    </row>
    <row r="38" spans="1:2">
      <c r="A38" t="s">
        <v>124</v>
      </c>
      <c r="B38">
        <v>3</v>
      </c>
    </row>
    <row r="39" spans="1:2">
      <c r="A39" t="s">
        <v>125</v>
      </c>
      <c r="B39">
        <f>ROUNDDOWN((B18/2),0)</f>
        <v>1</v>
      </c>
    </row>
    <row r="40" spans="1:2">
      <c r="A40" t="s">
        <v>126</v>
      </c>
      <c r="B40">
        <f>ROUNDDOWN((B18/2),0)</f>
        <v>1</v>
      </c>
    </row>
    <row r="41" spans="1:2">
      <c r="A41" t="s">
        <v>206</v>
      </c>
      <c r="B41" t="s">
        <v>84</v>
      </c>
    </row>
    <row r="42" spans="1:2">
      <c r="A42" t="s">
        <v>207</v>
      </c>
      <c r="B42" t="s">
        <v>85</v>
      </c>
    </row>
    <row r="43" spans="1:2">
      <c r="A43" t="s">
        <v>208</v>
      </c>
      <c r="B43" t="s">
        <v>86</v>
      </c>
    </row>
    <row r="44" spans="1:2">
      <c r="A44" t="s">
        <v>209</v>
      </c>
      <c r="B44" t="s">
        <v>88</v>
      </c>
    </row>
    <row r="45" spans="1:2">
      <c r="A45" t="s">
        <v>178</v>
      </c>
      <c r="B45" t="s">
        <v>87</v>
      </c>
    </row>
    <row r="46" spans="1:2">
      <c r="A46" t="s">
        <v>177</v>
      </c>
    </row>
    <row r="47" spans="1:2">
      <c r="A47" t="s">
        <v>175</v>
      </c>
    </row>
    <row r="48" spans="1:2">
      <c r="A48" t="s">
        <v>176</v>
      </c>
    </row>
    <row r="49" spans="1:2">
      <c r="A49" t="s">
        <v>182</v>
      </c>
    </row>
    <row r="50" spans="1:2">
      <c r="A50" t="s">
        <v>183</v>
      </c>
    </row>
    <row r="51" spans="1:2">
      <c r="A51" t="s">
        <v>211</v>
      </c>
    </row>
    <row r="52" spans="1:2">
      <c r="A52" t="s">
        <v>212</v>
      </c>
    </row>
    <row r="53" spans="1:2">
      <c r="A53" t="s">
        <v>224</v>
      </c>
    </row>
    <row r="54" spans="1:2">
      <c r="A54" t="s">
        <v>225</v>
      </c>
    </row>
    <row r="55" spans="1:2">
      <c r="A55" t="s">
        <v>226</v>
      </c>
    </row>
    <row r="56" spans="1:2">
      <c r="A56" t="s">
        <v>230</v>
      </c>
    </row>
    <row r="57" spans="1:2">
      <c r="A57" t="s">
        <v>184</v>
      </c>
    </row>
    <row r="58" spans="1:2">
      <c r="A58" t="s">
        <v>232</v>
      </c>
    </row>
    <row r="59" spans="1:2">
      <c r="A59" t="s">
        <v>156</v>
      </c>
    </row>
    <row r="60" spans="1:2">
      <c r="A60" t="s">
        <v>90</v>
      </c>
      <c r="B60" t="s">
        <v>89</v>
      </c>
    </row>
  </sheetData>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59"/>
  <sheetViews>
    <sheetView workbookViewId="0">
      <selection activeCell="C25" sqref="C25"/>
    </sheetView>
  </sheetViews>
  <sheetFormatPr baseColWidth="10" defaultColWidth="8.83203125" defaultRowHeight="14"/>
  <cols>
    <col min="1" max="1" width="16.6640625" bestFit="1" customWidth="1"/>
  </cols>
  <sheetData>
    <row r="1" spans="1:2">
      <c r="A1" t="s">
        <v>189</v>
      </c>
      <c r="B1" t="s">
        <v>121</v>
      </c>
    </row>
    <row r="2" spans="1:2">
      <c r="A2" t="s">
        <v>190</v>
      </c>
    </row>
    <row r="3" spans="1:2">
      <c r="A3" t="s">
        <v>191</v>
      </c>
      <c r="B3" t="s">
        <v>185</v>
      </c>
    </row>
    <row r="4" spans="1:2">
      <c r="A4" t="s">
        <v>192</v>
      </c>
      <c r="B4" t="s">
        <v>186</v>
      </c>
    </row>
    <row r="5" spans="1:2">
      <c r="A5" t="s">
        <v>48</v>
      </c>
      <c r="B5" t="s">
        <v>26</v>
      </c>
    </row>
    <row r="6" spans="1:2">
      <c r="A6" t="s">
        <v>193</v>
      </c>
      <c r="B6" t="s">
        <v>99</v>
      </c>
    </row>
    <row r="7" spans="1:2">
      <c r="A7" t="s">
        <v>194</v>
      </c>
      <c r="B7" t="s">
        <v>77</v>
      </c>
    </row>
    <row r="8" spans="1:2">
      <c r="A8" t="s">
        <v>127</v>
      </c>
      <c r="B8">
        <v>5</v>
      </c>
    </row>
    <row r="9" spans="1:2">
      <c r="A9" t="s">
        <v>195</v>
      </c>
      <c r="B9" t="s">
        <v>103</v>
      </c>
    </row>
    <row r="10" spans="1:2">
      <c r="A10" t="s">
        <v>196</v>
      </c>
      <c r="B10" t="s">
        <v>120</v>
      </c>
    </row>
    <row r="11" spans="1:2">
      <c r="A11" t="s">
        <v>197</v>
      </c>
      <c r="B11" t="s">
        <v>102</v>
      </c>
    </row>
    <row r="12" spans="1:2">
      <c r="A12" t="s">
        <v>198</v>
      </c>
      <c r="B12" t="s">
        <v>101</v>
      </c>
    </row>
    <row r="13" spans="1:2">
      <c r="A13" t="s">
        <v>199</v>
      </c>
      <c r="B13" t="s">
        <v>100</v>
      </c>
    </row>
    <row r="14" spans="1:2">
      <c r="A14" t="s">
        <v>200</v>
      </c>
      <c r="B14">
        <v>2</v>
      </c>
    </row>
    <row r="15" spans="1:2">
      <c r="A15" t="s">
        <v>201</v>
      </c>
      <c r="B15">
        <v>3</v>
      </c>
    </row>
    <row r="16" spans="1:2">
      <c r="A16" t="s">
        <v>202</v>
      </c>
      <c r="B16">
        <v>2</v>
      </c>
    </row>
    <row r="17" spans="1:2">
      <c r="A17" t="s">
        <v>203</v>
      </c>
      <c r="B17">
        <v>6</v>
      </c>
    </row>
    <row r="18" spans="1:2">
      <c r="A18" t="s">
        <v>204</v>
      </c>
      <c r="B18">
        <v>3</v>
      </c>
    </row>
    <row r="19" spans="1:2">
      <c r="A19" t="s">
        <v>128</v>
      </c>
      <c r="B19">
        <f>20 + (2 * B14)</f>
        <v>24</v>
      </c>
    </row>
    <row r="20" spans="1:2">
      <c r="A20" t="s">
        <v>129</v>
      </c>
      <c r="B20">
        <f>MAX(5 + B18,5 + B16)</f>
        <v>8</v>
      </c>
    </row>
    <row r="21" spans="1:2">
      <c r="A21" t="s">
        <v>130</v>
      </c>
      <c r="B21">
        <f>B15 + B16</f>
        <v>5</v>
      </c>
    </row>
    <row r="22" spans="1:2">
      <c r="A22" t="s">
        <v>131</v>
      </c>
      <c r="B22">
        <v>4</v>
      </c>
    </row>
    <row r="23" spans="1:2">
      <c r="A23" t="s">
        <v>132</v>
      </c>
      <c r="B23">
        <f>B22 + B15 + B14</f>
        <v>9</v>
      </c>
    </row>
    <row r="24" spans="1:2">
      <c r="A24" t="s">
        <v>133</v>
      </c>
      <c r="B24">
        <f>5 + B15</f>
        <v>8</v>
      </c>
    </row>
    <row r="25" spans="1:2">
      <c r="A25" t="s">
        <v>134</v>
      </c>
      <c r="B25">
        <f>MAX(5 + B17,5 + B18)</f>
        <v>11</v>
      </c>
    </row>
    <row r="26" spans="1:2">
      <c r="A26" t="s">
        <v>205</v>
      </c>
    </row>
    <row r="27" spans="1:2">
      <c r="A27" t="s">
        <v>235</v>
      </c>
      <c r="B27">
        <f>ROUNDDOWN((B14/2),0)</f>
        <v>1</v>
      </c>
    </row>
    <row r="28" spans="1:2">
      <c r="A28" t="s">
        <v>236</v>
      </c>
      <c r="B28">
        <f>ROUNDDOWN((B14/2),0)</f>
        <v>1</v>
      </c>
    </row>
    <row r="29" spans="1:2">
      <c r="A29" t="s">
        <v>237</v>
      </c>
      <c r="B29">
        <v>3</v>
      </c>
    </row>
    <row r="30" spans="1:2">
      <c r="A30" t="s">
        <v>238</v>
      </c>
      <c r="B30">
        <f>ROUNDDOWN((B15/2),0)</f>
        <v>1</v>
      </c>
    </row>
    <row r="31" spans="1:2">
      <c r="A31" t="s">
        <v>239</v>
      </c>
      <c r="B31">
        <f>ROUNDDOWN((B16/2),0)</f>
        <v>1</v>
      </c>
    </row>
    <row r="32" spans="1:2">
      <c r="A32" t="s">
        <v>240</v>
      </c>
      <c r="B32">
        <f>ROUNDDOWN((B16/2),0)</f>
        <v>1</v>
      </c>
    </row>
    <row r="33" spans="1:3">
      <c r="A33" t="s">
        <v>241</v>
      </c>
      <c r="B33">
        <f>ROUNDDOWN((B16/2),0)</f>
        <v>1</v>
      </c>
    </row>
    <row r="34" spans="1:3">
      <c r="A34" t="s">
        <v>242</v>
      </c>
      <c r="B34">
        <v>5</v>
      </c>
      <c r="C34" t="s">
        <v>123</v>
      </c>
    </row>
    <row r="35" spans="1:3">
      <c r="A35" t="s">
        <v>243</v>
      </c>
      <c r="B35">
        <f>ROUNDDOWN((B17/2),0)</f>
        <v>3</v>
      </c>
    </row>
    <row r="36" spans="1:3">
      <c r="A36" t="s">
        <v>244</v>
      </c>
      <c r="B36">
        <f>ROUNDDOWN((B17/2),0)</f>
        <v>3</v>
      </c>
    </row>
    <row r="37" spans="1:3">
      <c r="A37" t="s">
        <v>245</v>
      </c>
      <c r="B37">
        <v>6</v>
      </c>
      <c r="C37" t="s">
        <v>28</v>
      </c>
    </row>
    <row r="38" spans="1:3">
      <c r="A38" t="s">
        <v>124</v>
      </c>
      <c r="B38">
        <v>6</v>
      </c>
      <c r="C38" t="s">
        <v>29</v>
      </c>
    </row>
    <row r="39" spans="1:3">
      <c r="A39" t="s">
        <v>125</v>
      </c>
      <c r="B39">
        <f>ROUNDDOWN((B18/2),0)</f>
        <v>1</v>
      </c>
    </row>
    <row r="40" spans="1:3">
      <c r="A40" t="s">
        <v>126</v>
      </c>
      <c r="B40">
        <f>ROUNDDOWN((B18/2),0)</f>
        <v>1</v>
      </c>
    </row>
    <row r="41" spans="1:3">
      <c r="A41" t="s">
        <v>206</v>
      </c>
      <c r="B41" t="s">
        <v>187</v>
      </c>
    </row>
    <row r="42" spans="1:3">
      <c r="A42" t="s">
        <v>207</v>
      </c>
      <c r="B42" t="s">
        <v>188</v>
      </c>
    </row>
    <row r="43" spans="1:3">
      <c r="A43" t="s">
        <v>208</v>
      </c>
      <c r="B43" t="s">
        <v>74</v>
      </c>
    </row>
    <row r="44" spans="1:3">
      <c r="A44" t="s">
        <v>209</v>
      </c>
    </row>
    <row r="45" spans="1:3">
      <c r="A45" t="s">
        <v>178</v>
      </c>
    </row>
    <row r="46" spans="1:3">
      <c r="A46" t="s">
        <v>177</v>
      </c>
    </row>
    <row r="47" spans="1:3">
      <c r="A47" t="s">
        <v>175</v>
      </c>
    </row>
    <row r="48" spans="1:3">
      <c r="A48" t="s">
        <v>176</v>
      </c>
    </row>
    <row r="49" spans="1:1">
      <c r="A49" t="s">
        <v>182</v>
      </c>
    </row>
    <row r="50" spans="1:1">
      <c r="A50" t="s">
        <v>183</v>
      </c>
    </row>
    <row r="51" spans="1:1">
      <c r="A51" t="s">
        <v>211</v>
      </c>
    </row>
    <row r="52" spans="1:1">
      <c r="A52" t="s">
        <v>212</v>
      </c>
    </row>
    <row r="53" spans="1:1">
      <c r="A53" t="s">
        <v>224</v>
      </c>
    </row>
    <row r="54" spans="1:1">
      <c r="A54" t="s">
        <v>225</v>
      </c>
    </row>
    <row r="55" spans="1:1">
      <c r="A55" t="s">
        <v>226</v>
      </c>
    </row>
    <row r="56" spans="1:1">
      <c r="A56" t="s">
        <v>230</v>
      </c>
    </row>
    <row r="57" spans="1:1">
      <c r="A57" t="s">
        <v>184</v>
      </c>
    </row>
    <row r="58" spans="1:1">
      <c r="A58" t="s">
        <v>232</v>
      </c>
    </row>
    <row r="59" spans="1:1">
      <c r="A59" t="s">
        <v>156</v>
      </c>
    </row>
  </sheetData>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59"/>
  <sheetViews>
    <sheetView workbookViewId="0">
      <selection activeCell="C25" sqref="C25"/>
    </sheetView>
  </sheetViews>
  <sheetFormatPr baseColWidth="10" defaultColWidth="8.83203125" defaultRowHeight="14"/>
  <cols>
    <col min="1" max="1" width="16.6640625" bestFit="1" customWidth="1"/>
  </cols>
  <sheetData>
    <row r="1" spans="1:2">
      <c r="A1" t="s">
        <v>189</v>
      </c>
      <c r="B1" t="s">
        <v>158</v>
      </c>
    </row>
    <row r="2" spans="1:2">
      <c r="A2" t="s">
        <v>190</v>
      </c>
      <c r="B2" t="s">
        <v>159</v>
      </c>
    </row>
    <row r="3" spans="1:2">
      <c r="A3" t="s">
        <v>191</v>
      </c>
      <c r="B3" t="s">
        <v>160</v>
      </c>
    </row>
    <row r="4" spans="1:2">
      <c r="A4" t="s">
        <v>192</v>
      </c>
      <c r="B4" t="s">
        <v>161</v>
      </c>
    </row>
    <row r="5" spans="1:2">
      <c r="A5" t="s">
        <v>48</v>
      </c>
      <c r="B5" t="s">
        <v>50</v>
      </c>
    </row>
    <row r="6" spans="1:2">
      <c r="A6" t="s">
        <v>193</v>
      </c>
      <c r="B6" t="s">
        <v>162</v>
      </c>
    </row>
    <row r="7" spans="1:2">
      <c r="A7" t="s">
        <v>194</v>
      </c>
    </row>
    <row r="8" spans="1:2">
      <c r="A8" t="s">
        <v>127</v>
      </c>
      <c r="B8">
        <v>5</v>
      </c>
    </row>
    <row r="9" spans="1:2">
      <c r="A9" t="s">
        <v>195</v>
      </c>
      <c r="B9" t="s">
        <v>163</v>
      </c>
    </row>
    <row r="10" spans="1:2">
      <c r="A10" t="s">
        <v>196</v>
      </c>
      <c r="B10" t="s">
        <v>164</v>
      </c>
    </row>
    <row r="11" spans="1:2">
      <c r="A11" t="s">
        <v>197</v>
      </c>
      <c r="B11" t="s">
        <v>165</v>
      </c>
    </row>
    <row r="12" spans="1:2">
      <c r="A12" t="s">
        <v>198</v>
      </c>
      <c r="B12" t="s">
        <v>166</v>
      </c>
    </row>
    <row r="13" spans="1:2">
      <c r="A13" t="s">
        <v>199</v>
      </c>
      <c r="B13" t="s">
        <v>167</v>
      </c>
    </row>
    <row r="14" spans="1:2">
      <c r="A14" t="s">
        <v>200</v>
      </c>
      <c r="B14">
        <v>3</v>
      </c>
    </row>
    <row r="15" spans="1:2">
      <c r="A15" t="s">
        <v>201</v>
      </c>
      <c r="B15">
        <v>3</v>
      </c>
    </row>
    <row r="16" spans="1:2">
      <c r="A16" t="s">
        <v>202</v>
      </c>
      <c r="B16">
        <v>3</v>
      </c>
    </row>
    <row r="17" spans="1:3">
      <c r="A17" t="s">
        <v>203</v>
      </c>
      <c r="B17">
        <v>4</v>
      </c>
    </row>
    <row r="18" spans="1:3">
      <c r="A18" t="s">
        <v>204</v>
      </c>
      <c r="B18">
        <v>4</v>
      </c>
    </row>
    <row r="19" spans="1:3">
      <c r="A19" t="s">
        <v>128</v>
      </c>
      <c r="B19">
        <f>20 + (2 * B14)</f>
        <v>26</v>
      </c>
    </row>
    <row r="20" spans="1:3">
      <c r="A20" t="s">
        <v>129</v>
      </c>
      <c r="B20">
        <f>MAX(5 + B18,5 + B16)</f>
        <v>9</v>
      </c>
    </row>
    <row r="21" spans="1:3">
      <c r="A21" t="s">
        <v>130</v>
      </c>
      <c r="B21">
        <f>B15 + B16</f>
        <v>6</v>
      </c>
    </row>
    <row r="22" spans="1:3">
      <c r="A22" t="s">
        <v>131</v>
      </c>
      <c r="B22">
        <v>4</v>
      </c>
    </row>
    <row r="23" spans="1:3">
      <c r="A23" t="s">
        <v>132</v>
      </c>
      <c r="B23">
        <f>B22 + B15 + B14</f>
        <v>10</v>
      </c>
    </row>
    <row r="24" spans="1:3">
      <c r="A24" t="s">
        <v>133</v>
      </c>
      <c r="B24">
        <f>5 + B15</f>
        <v>8</v>
      </c>
    </row>
    <row r="25" spans="1:3">
      <c r="A25" t="s">
        <v>134</v>
      </c>
      <c r="B25">
        <f>MAX(5 + B17,5 + B18)</f>
        <v>9</v>
      </c>
    </row>
    <row r="26" spans="1:3">
      <c r="A26" t="s">
        <v>205</v>
      </c>
    </row>
    <row r="27" spans="1:3">
      <c r="A27" t="s">
        <v>235</v>
      </c>
      <c r="B27">
        <f>ROUNDDOWN((B14/2),0)</f>
        <v>1</v>
      </c>
    </row>
    <row r="28" spans="1:3">
      <c r="A28" t="s">
        <v>236</v>
      </c>
      <c r="B28">
        <v>6</v>
      </c>
      <c r="C28" t="s">
        <v>169</v>
      </c>
    </row>
    <row r="29" spans="1:3">
      <c r="A29" t="s">
        <v>237</v>
      </c>
      <c r="B29">
        <f>ROUNDDOWN((B15/2),0)</f>
        <v>1</v>
      </c>
    </row>
    <row r="30" spans="1:3">
      <c r="A30" t="s">
        <v>238</v>
      </c>
      <c r="B30">
        <f>ROUNDDOWN((B15/2),0)</f>
        <v>1</v>
      </c>
    </row>
    <row r="31" spans="1:3">
      <c r="A31" t="s">
        <v>239</v>
      </c>
      <c r="B31">
        <v>6</v>
      </c>
      <c r="C31" t="s">
        <v>168</v>
      </c>
    </row>
    <row r="32" spans="1:3">
      <c r="A32" t="s">
        <v>240</v>
      </c>
      <c r="B32">
        <f>ROUNDDOWN((B16/2),0)</f>
        <v>1</v>
      </c>
    </row>
    <row r="33" spans="1:3">
      <c r="A33" t="s">
        <v>241</v>
      </c>
      <c r="B33">
        <f>ROUNDDOWN((B16/2),0)</f>
        <v>1</v>
      </c>
    </row>
    <row r="34" spans="1:3">
      <c r="A34" t="s">
        <v>242</v>
      </c>
      <c r="B34">
        <f>ROUNDDOWN((B17/2),0)</f>
        <v>2</v>
      </c>
    </row>
    <row r="35" spans="1:3">
      <c r="A35" t="s">
        <v>243</v>
      </c>
      <c r="B35">
        <f>ROUNDDOWN((B17/2),0)</f>
        <v>2</v>
      </c>
    </row>
    <row r="36" spans="1:3">
      <c r="A36" t="s">
        <v>244</v>
      </c>
      <c r="B36">
        <f>ROUNDDOWN((B18/2),0)</f>
        <v>2</v>
      </c>
    </row>
    <row r="37" spans="1:3">
      <c r="A37" t="s">
        <v>245</v>
      </c>
      <c r="B37">
        <f>ROUNDDOWN((B17/2),0)</f>
        <v>2</v>
      </c>
    </row>
    <row r="38" spans="1:3">
      <c r="A38" t="s">
        <v>124</v>
      </c>
      <c r="B38">
        <v>3</v>
      </c>
    </row>
    <row r="39" spans="1:3">
      <c r="A39" t="s">
        <v>125</v>
      </c>
      <c r="B39">
        <f>ROUNDDOWN((B18/2),0)</f>
        <v>2</v>
      </c>
    </row>
    <row r="40" spans="1:3">
      <c r="A40" t="s">
        <v>126</v>
      </c>
      <c r="B40">
        <v>5</v>
      </c>
      <c r="C40" t="s">
        <v>30</v>
      </c>
    </row>
    <row r="41" spans="1:3">
      <c r="A41" t="s">
        <v>206</v>
      </c>
      <c r="B41" t="s">
        <v>170</v>
      </c>
    </row>
    <row r="42" spans="1:3">
      <c r="A42" t="s">
        <v>207</v>
      </c>
      <c r="B42" t="s">
        <v>171</v>
      </c>
    </row>
    <row r="43" spans="1:3">
      <c r="A43" t="s">
        <v>208</v>
      </c>
      <c r="B43" t="s">
        <v>172</v>
      </c>
    </row>
    <row r="44" spans="1:3">
      <c r="A44" t="s">
        <v>209</v>
      </c>
      <c r="B44" t="s">
        <v>173</v>
      </c>
    </row>
    <row r="45" spans="1:3">
      <c r="A45" t="s">
        <v>178</v>
      </c>
      <c r="B45" t="s">
        <v>174</v>
      </c>
    </row>
    <row r="46" spans="1:3">
      <c r="A46" t="s">
        <v>177</v>
      </c>
      <c r="B46" t="s">
        <v>179</v>
      </c>
    </row>
    <row r="47" spans="1:3">
      <c r="A47" t="s">
        <v>175</v>
      </c>
      <c r="B47" t="s">
        <v>180</v>
      </c>
    </row>
    <row r="48" spans="1:3">
      <c r="A48" t="s">
        <v>176</v>
      </c>
      <c r="B48" t="s">
        <v>181</v>
      </c>
    </row>
    <row r="49" spans="1:1">
      <c r="A49" t="s">
        <v>182</v>
      </c>
    </row>
    <row r="50" spans="1:1">
      <c r="A50" t="s">
        <v>183</v>
      </c>
    </row>
    <row r="51" spans="1:1">
      <c r="A51" t="s">
        <v>211</v>
      </c>
    </row>
    <row r="52" spans="1:1">
      <c r="A52" t="s">
        <v>212</v>
      </c>
    </row>
    <row r="53" spans="1:1">
      <c r="A53" t="s">
        <v>224</v>
      </c>
    </row>
    <row r="54" spans="1:1">
      <c r="A54" t="s">
        <v>225</v>
      </c>
    </row>
    <row r="55" spans="1:1">
      <c r="A55" t="s">
        <v>226</v>
      </c>
    </row>
    <row r="56" spans="1:1">
      <c r="A56" t="s">
        <v>230</v>
      </c>
    </row>
    <row r="57" spans="1:1">
      <c r="A57" t="s">
        <v>184</v>
      </c>
    </row>
    <row r="58" spans="1:1">
      <c r="A58" t="s">
        <v>232</v>
      </c>
    </row>
    <row r="59" spans="1:1">
      <c r="A59" t="s">
        <v>156</v>
      </c>
    </row>
  </sheetData>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60"/>
  <sheetViews>
    <sheetView workbookViewId="0">
      <selection activeCell="C25" sqref="C25"/>
    </sheetView>
  </sheetViews>
  <sheetFormatPr baseColWidth="10" defaultColWidth="8.83203125" defaultRowHeight="14"/>
  <cols>
    <col min="1" max="1" width="16.6640625" bestFit="1" customWidth="1"/>
  </cols>
  <sheetData>
    <row r="1" spans="1:2">
      <c r="A1" t="s">
        <v>189</v>
      </c>
      <c r="B1" t="s">
        <v>31</v>
      </c>
    </row>
    <row r="2" spans="1:2">
      <c r="A2" t="s">
        <v>190</v>
      </c>
    </row>
    <row r="3" spans="1:2">
      <c r="A3" t="s">
        <v>191</v>
      </c>
      <c r="B3" t="s">
        <v>33</v>
      </c>
    </row>
    <row r="4" spans="1:2">
      <c r="A4" t="s">
        <v>192</v>
      </c>
      <c r="B4" t="s">
        <v>32</v>
      </c>
    </row>
    <row r="5" spans="1:2">
      <c r="A5" t="s">
        <v>48</v>
      </c>
      <c r="B5" t="s">
        <v>27</v>
      </c>
    </row>
    <row r="6" spans="1:2">
      <c r="A6" t="s">
        <v>193</v>
      </c>
      <c r="B6" t="s">
        <v>34</v>
      </c>
    </row>
    <row r="7" spans="1:2">
      <c r="A7" t="s">
        <v>194</v>
      </c>
      <c r="B7" t="s">
        <v>35</v>
      </c>
    </row>
    <row r="8" spans="1:2">
      <c r="A8" t="s">
        <v>127</v>
      </c>
      <c r="B8">
        <v>5</v>
      </c>
    </row>
    <row r="9" spans="1:2">
      <c r="A9" t="s">
        <v>195</v>
      </c>
      <c r="B9" t="s">
        <v>38</v>
      </c>
    </row>
    <row r="10" spans="1:2">
      <c r="A10" t="s">
        <v>196</v>
      </c>
      <c r="B10" t="s">
        <v>37</v>
      </c>
    </row>
    <row r="11" spans="1:2">
      <c r="A11" t="s">
        <v>197</v>
      </c>
      <c r="B11" t="s">
        <v>39</v>
      </c>
    </row>
    <row r="12" spans="1:2">
      <c r="A12" t="s">
        <v>198</v>
      </c>
      <c r="B12" t="s">
        <v>36</v>
      </c>
    </row>
    <row r="13" spans="1:2">
      <c r="A13" t="s">
        <v>199</v>
      </c>
      <c r="B13" t="s">
        <v>91</v>
      </c>
    </row>
    <row r="14" spans="1:2">
      <c r="A14" t="s">
        <v>200</v>
      </c>
      <c r="B14">
        <v>2</v>
      </c>
    </row>
    <row r="15" spans="1:2">
      <c r="A15" t="s">
        <v>201</v>
      </c>
      <c r="B15">
        <v>2</v>
      </c>
    </row>
    <row r="16" spans="1:2">
      <c r="A16" t="s">
        <v>202</v>
      </c>
      <c r="B16">
        <v>4</v>
      </c>
    </row>
    <row r="17" spans="1:2">
      <c r="A17" t="s">
        <v>203</v>
      </c>
      <c r="B17">
        <v>2</v>
      </c>
    </row>
    <row r="18" spans="1:2">
      <c r="A18" t="s">
        <v>204</v>
      </c>
      <c r="B18">
        <v>5</v>
      </c>
    </row>
    <row r="19" spans="1:2">
      <c r="A19" t="s">
        <v>128</v>
      </c>
      <c r="B19">
        <f>20 + (2 * B14)</f>
        <v>24</v>
      </c>
    </row>
    <row r="20" spans="1:2">
      <c r="A20" t="s">
        <v>129</v>
      </c>
      <c r="B20">
        <f>MAX(5 + B18,5 + B16)</f>
        <v>10</v>
      </c>
    </row>
    <row r="21" spans="1:2">
      <c r="A21" t="s">
        <v>130</v>
      </c>
      <c r="B21">
        <f>B15 + B16</f>
        <v>6</v>
      </c>
    </row>
    <row r="22" spans="1:2">
      <c r="A22" t="s">
        <v>131</v>
      </c>
      <c r="B22">
        <v>4</v>
      </c>
    </row>
    <row r="23" spans="1:2">
      <c r="A23" t="s">
        <v>132</v>
      </c>
      <c r="B23">
        <f>B22 + B15 + B14</f>
        <v>8</v>
      </c>
    </row>
    <row r="24" spans="1:2">
      <c r="A24" t="s">
        <v>133</v>
      </c>
      <c r="B24">
        <f>5 + B15</f>
        <v>7</v>
      </c>
    </row>
    <row r="25" spans="1:2">
      <c r="A25" t="s">
        <v>134</v>
      </c>
      <c r="B25">
        <f>MAX(5 + B17,5 + B18)</f>
        <v>10</v>
      </c>
    </row>
    <row r="26" spans="1:2">
      <c r="A26" t="s">
        <v>205</v>
      </c>
    </row>
    <row r="27" spans="1:2">
      <c r="A27" t="s">
        <v>235</v>
      </c>
      <c r="B27">
        <f>ROUNDDOWN((B14/2),0)</f>
        <v>1</v>
      </c>
    </row>
    <row r="28" spans="1:2">
      <c r="A28" t="s">
        <v>236</v>
      </c>
      <c r="B28">
        <f>ROUNDDOWN((B14/2),0)</f>
        <v>1</v>
      </c>
    </row>
    <row r="29" spans="1:2">
      <c r="A29" t="s">
        <v>237</v>
      </c>
      <c r="B29">
        <f>ROUNDDOWN((B15/2),0)</f>
        <v>1</v>
      </c>
    </row>
    <row r="30" spans="1:2">
      <c r="A30" t="s">
        <v>238</v>
      </c>
      <c r="B30">
        <f>ROUNDDOWN((B15/2),0)</f>
        <v>1</v>
      </c>
    </row>
    <row r="31" spans="1:2">
      <c r="A31" t="s">
        <v>239</v>
      </c>
      <c r="B31">
        <v>5</v>
      </c>
    </row>
    <row r="32" spans="1:2">
      <c r="A32" t="s">
        <v>240</v>
      </c>
      <c r="B32">
        <f>ROUNDDOWN((B16/2),0)</f>
        <v>2</v>
      </c>
    </row>
    <row r="33" spans="1:3">
      <c r="A33" t="s">
        <v>241</v>
      </c>
      <c r="B33">
        <f>ROUNDDOWN((B16/2),0)</f>
        <v>2</v>
      </c>
    </row>
    <row r="34" spans="1:3">
      <c r="A34" t="s">
        <v>242</v>
      </c>
      <c r="B34">
        <v>3</v>
      </c>
    </row>
    <row r="35" spans="1:3">
      <c r="A35" t="s">
        <v>243</v>
      </c>
      <c r="B35">
        <f>ROUNDDOWN((B17/2),0)</f>
        <v>1</v>
      </c>
    </row>
    <row r="36" spans="1:3">
      <c r="A36" t="s">
        <v>244</v>
      </c>
      <c r="B36">
        <f>ROUNDDOWN((B17/2),0)</f>
        <v>1</v>
      </c>
    </row>
    <row r="37" spans="1:3">
      <c r="A37" t="s">
        <v>245</v>
      </c>
      <c r="B37">
        <f>ROUNDDOWN((B17/2),0)</f>
        <v>1</v>
      </c>
    </row>
    <row r="38" spans="1:3">
      <c r="A38" t="s">
        <v>124</v>
      </c>
      <c r="B38">
        <f>ROUNDDOWN((B17/2),0)</f>
        <v>1</v>
      </c>
    </row>
    <row r="39" spans="1:3">
      <c r="A39" t="s">
        <v>125</v>
      </c>
      <c r="B39">
        <v>5</v>
      </c>
      <c r="C39" t="s">
        <v>44</v>
      </c>
    </row>
    <row r="40" spans="1:3">
      <c r="A40" t="s">
        <v>126</v>
      </c>
      <c r="B40">
        <v>5</v>
      </c>
      <c r="C40" t="s">
        <v>144</v>
      </c>
    </row>
    <row r="41" spans="1:3">
      <c r="A41" t="s">
        <v>206</v>
      </c>
      <c r="B41" t="s">
        <v>41</v>
      </c>
    </row>
    <row r="42" spans="1:3">
      <c r="A42" t="s">
        <v>207</v>
      </c>
      <c r="B42" t="s">
        <v>40</v>
      </c>
    </row>
    <row r="43" spans="1:3">
      <c r="A43" t="s">
        <v>208</v>
      </c>
      <c r="B43" t="s">
        <v>42</v>
      </c>
    </row>
    <row r="44" spans="1:3">
      <c r="A44" t="s">
        <v>209</v>
      </c>
      <c r="B44" t="s">
        <v>43</v>
      </c>
    </row>
    <row r="45" spans="1:3">
      <c r="A45" t="s">
        <v>178</v>
      </c>
    </row>
    <row r="46" spans="1:3">
      <c r="A46" t="s">
        <v>177</v>
      </c>
    </row>
    <row r="47" spans="1:3">
      <c r="A47" t="s">
        <v>175</v>
      </c>
    </row>
    <row r="48" spans="1:3">
      <c r="A48" t="s">
        <v>176</v>
      </c>
    </row>
    <row r="49" spans="1:2">
      <c r="A49" t="s">
        <v>182</v>
      </c>
    </row>
    <row r="50" spans="1:2">
      <c r="A50" t="s">
        <v>183</v>
      </c>
    </row>
    <row r="51" spans="1:2">
      <c r="A51" t="s">
        <v>211</v>
      </c>
      <c r="B51" t="s">
        <v>20</v>
      </c>
    </row>
    <row r="52" spans="1:2">
      <c r="A52" t="s">
        <v>212</v>
      </c>
    </row>
    <row r="53" spans="1:2">
      <c r="A53" t="s">
        <v>224</v>
      </c>
    </row>
    <row r="54" spans="1:2">
      <c r="A54" t="s">
        <v>225</v>
      </c>
    </row>
    <row r="55" spans="1:2">
      <c r="A55" t="s">
        <v>226</v>
      </c>
    </row>
    <row r="56" spans="1:2">
      <c r="A56" t="s">
        <v>230</v>
      </c>
    </row>
    <row r="57" spans="1:2">
      <c r="A57" t="s">
        <v>184</v>
      </c>
    </row>
    <row r="58" spans="1:2">
      <c r="A58" t="s">
        <v>232</v>
      </c>
    </row>
    <row r="59" spans="1:2">
      <c r="A59" t="s">
        <v>156</v>
      </c>
    </row>
    <row r="60" spans="1:2">
      <c r="A60" t="s">
        <v>90</v>
      </c>
      <c r="B60" t="s">
        <v>11</v>
      </c>
    </row>
  </sheetData>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60"/>
  <sheetViews>
    <sheetView workbookViewId="0">
      <selection activeCell="C25" sqref="C25"/>
    </sheetView>
  </sheetViews>
  <sheetFormatPr baseColWidth="10" defaultColWidth="8.83203125" defaultRowHeight="14"/>
  <cols>
    <col min="1" max="1" width="16.6640625" bestFit="1" customWidth="1"/>
  </cols>
  <sheetData>
    <row r="1" spans="1:3">
      <c r="A1" t="s">
        <v>189</v>
      </c>
      <c r="B1" t="s">
        <v>12</v>
      </c>
    </row>
    <row r="2" spans="1:3">
      <c r="A2" t="s">
        <v>190</v>
      </c>
    </row>
    <row r="3" spans="1:3">
      <c r="A3" t="s">
        <v>191</v>
      </c>
      <c r="B3" t="s">
        <v>105</v>
      </c>
    </row>
    <row r="4" spans="1:3">
      <c r="A4" t="s">
        <v>192</v>
      </c>
      <c r="B4" t="s">
        <v>13</v>
      </c>
    </row>
    <row r="5" spans="1:3">
      <c r="A5" t="s">
        <v>48</v>
      </c>
      <c r="B5" t="s">
        <v>26</v>
      </c>
    </row>
    <row r="6" spans="1:3">
      <c r="A6" t="s">
        <v>193</v>
      </c>
      <c r="B6" t="s">
        <v>14</v>
      </c>
    </row>
    <row r="7" spans="1:3">
      <c r="A7" t="s">
        <v>194</v>
      </c>
    </row>
    <row r="8" spans="1:3">
      <c r="A8" t="s">
        <v>127</v>
      </c>
      <c r="B8">
        <v>5</v>
      </c>
    </row>
    <row r="9" spans="1:3">
      <c r="A9" t="s">
        <v>195</v>
      </c>
      <c r="B9" t="s">
        <v>18</v>
      </c>
    </row>
    <row r="10" spans="1:3">
      <c r="A10" t="s">
        <v>196</v>
      </c>
      <c r="B10" t="s">
        <v>17</v>
      </c>
    </row>
    <row r="11" spans="1:3">
      <c r="A11" t="s">
        <v>197</v>
      </c>
      <c r="B11" t="s">
        <v>22</v>
      </c>
    </row>
    <row r="12" spans="1:3">
      <c r="A12" t="s">
        <v>198</v>
      </c>
      <c r="B12" t="s">
        <v>16</v>
      </c>
    </row>
    <row r="13" spans="1:3">
      <c r="A13" t="s">
        <v>199</v>
      </c>
      <c r="B13" t="s">
        <v>15</v>
      </c>
    </row>
    <row r="14" spans="1:3">
      <c r="A14" t="s">
        <v>200</v>
      </c>
      <c r="B14">
        <v>1</v>
      </c>
    </row>
    <row r="15" spans="1:3">
      <c r="A15" t="s">
        <v>201</v>
      </c>
      <c r="B15">
        <v>3</v>
      </c>
      <c r="C15" t="s">
        <v>19</v>
      </c>
    </row>
    <row r="16" spans="1:3">
      <c r="A16" t="s">
        <v>202</v>
      </c>
      <c r="B16">
        <v>6</v>
      </c>
    </row>
    <row r="17" spans="1:3">
      <c r="A17" t="s">
        <v>203</v>
      </c>
      <c r="B17">
        <v>4</v>
      </c>
    </row>
    <row r="18" spans="1:3">
      <c r="A18" t="s">
        <v>204</v>
      </c>
      <c r="B18">
        <v>2</v>
      </c>
    </row>
    <row r="19" spans="1:3">
      <c r="A19" t="s">
        <v>128</v>
      </c>
      <c r="B19">
        <f>20 + (2 * B14)</f>
        <v>22</v>
      </c>
    </row>
    <row r="20" spans="1:3">
      <c r="A20" t="s">
        <v>129</v>
      </c>
      <c r="B20">
        <f>MAX(5 + B18,5 + B16)</f>
        <v>11</v>
      </c>
    </row>
    <row r="21" spans="1:3">
      <c r="A21" t="s">
        <v>130</v>
      </c>
      <c r="B21">
        <f>B15 + B16</f>
        <v>9</v>
      </c>
    </row>
    <row r="22" spans="1:3">
      <c r="A22" t="s">
        <v>131</v>
      </c>
      <c r="B22">
        <v>4</v>
      </c>
    </row>
    <row r="23" spans="1:3">
      <c r="A23" t="s">
        <v>132</v>
      </c>
      <c r="B23">
        <f>B22 + B15 + B14</f>
        <v>8</v>
      </c>
    </row>
    <row r="24" spans="1:3">
      <c r="A24" t="s">
        <v>133</v>
      </c>
      <c r="B24">
        <f>5 + B15</f>
        <v>8</v>
      </c>
    </row>
    <row r="25" spans="1:3">
      <c r="A25" t="s">
        <v>134</v>
      </c>
      <c r="B25">
        <f>MAX(5 + B17,5 + B18)</f>
        <v>9</v>
      </c>
    </row>
    <row r="26" spans="1:3">
      <c r="A26" t="s">
        <v>205</v>
      </c>
    </row>
    <row r="27" spans="1:3">
      <c r="A27" t="s">
        <v>235</v>
      </c>
      <c r="B27">
        <f>ROUNDDOWN((B14/2),0)</f>
        <v>0</v>
      </c>
    </row>
    <row r="28" spans="1:3">
      <c r="A28" t="s">
        <v>236</v>
      </c>
      <c r="B28">
        <f>ROUNDDOWN((B14/2),0)</f>
        <v>0</v>
      </c>
    </row>
    <row r="29" spans="1:3">
      <c r="A29" t="s">
        <v>237</v>
      </c>
      <c r="B29">
        <f>ROUNDDOWN((B15/2),0)</f>
        <v>1</v>
      </c>
    </row>
    <row r="30" spans="1:3">
      <c r="A30" t="s">
        <v>238</v>
      </c>
      <c r="B30">
        <v>6</v>
      </c>
      <c r="C30" t="s">
        <v>95</v>
      </c>
    </row>
    <row r="31" spans="1:3">
      <c r="A31" t="s">
        <v>239</v>
      </c>
      <c r="B31">
        <v>6</v>
      </c>
      <c r="C31" t="s">
        <v>93</v>
      </c>
    </row>
    <row r="32" spans="1:3">
      <c r="A32" t="s">
        <v>240</v>
      </c>
      <c r="B32">
        <v>5</v>
      </c>
      <c r="C32" t="s">
        <v>94</v>
      </c>
    </row>
    <row r="33" spans="1:2">
      <c r="A33" t="s">
        <v>241</v>
      </c>
      <c r="B33">
        <f>ROUNDDOWN((B16/2),0)</f>
        <v>3</v>
      </c>
    </row>
    <row r="34" spans="1:2">
      <c r="A34" t="s">
        <v>242</v>
      </c>
      <c r="B34">
        <f>ROUNDDOWN((B17/2),0)</f>
        <v>2</v>
      </c>
    </row>
    <row r="35" spans="1:2">
      <c r="A35" t="s">
        <v>243</v>
      </c>
      <c r="B35">
        <f>ROUNDDOWN((B17/2),0)</f>
        <v>2</v>
      </c>
    </row>
    <row r="36" spans="1:2">
      <c r="A36" t="s">
        <v>244</v>
      </c>
      <c r="B36">
        <f>ROUNDDOWN((B17/2),0)</f>
        <v>2</v>
      </c>
    </row>
    <row r="37" spans="1:2">
      <c r="A37" t="s">
        <v>245</v>
      </c>
      <c r="B37">
        <f>ROUNDDOWN((B17/2),0)</f>
        <v>2</v>
      </c>
    </row>
    <row r="38" spans="1:2">
      <c r="A38" t="s">
        <v>124</v>
      </c>
      <c r="B38">
        <f>ROUNDDOWN((B17/2),0)</f>
        <v>2</v>
      </c>
    </row>
    <row r="39" spans="1:2">
      <c r="A39" t="s">
        <v>125</v>
      </c>
      <c r="B39">
        <f>ROUNDDOWN((B18/2),0)</f>
        <v>1</v>
      </c>
    </row>
    <row r="40" spans="1:2">
      <c r="A40" t="s">
        <v>126</v>
      </c>
      <c r="B40">
        <v>3</v>
      </c>
    </row>
    <row r="41" spans="1:2">
      <c r="A41" t="s">
        <v>206</v>
      </c>
      <c r="B41" t="s">
        <v>92</v>
      </c>
    </row>
    <row r="42" spans="1:2">
      <c r="A42" t="s">
        <v>207</v>
      </c>
      <c r="B42" t="s">
        <v>21</v>
      </c>
    </row>
    <row r="43" spans="1:2">
      <c r="A43" t="s">
        <v>208</v>
      </c>
      <c r="B43" t="s">
        <v>97</v>
      </c>
    </row>
    <row r="44" spans="1:2">
      <c r="A44" t="s">
        <v>209</v>
      </c>
      <c r="B44" t="s">
        <v>96</v>
      </c>
    </row>
    <row r="45" spans="1:2">
      <c r="A45" t="s">
        <v>178</v>
      </c>
    </row>
    <row r="46" spans="1:2">
      <c r="A46" t="s">
        <v>177</v>
      </c>
    </row>
    <row r="47" spans="1:2">
      <c r="A47" t="s">
        <v>175</v>
      </c>
    </row>
    <row r="48" spans="1:2">
      <c r="A48" t="s">
        <v>176</v>
      </c>
    </row>
    <row r="49" spans="1:1">
      <c r="A49" t="s">
        <v>182</v>
      </c>
    </row>
    <row r="50" spans="1:1">
      <c r="A50" t="s">
        <v>183</v>
      </c>
    </row>
    <row r="51" spans="1:1">
      <c r="A51" t="s">
        <v>211</v>
      </c>
    </row>
    <row r="52" spans="1:1">
      <c r="A52" t="s">
        <v>212</v>
      </c>
    </row>
    <row r="53" spans="1:1">
      <c r="A53" t="s">
        <v>224</v>
      </c>
    </row>
    <row r="54" spans="1:1">
      <c r="A54" t="s">
        <v>225</v>
      </c>
    </row>
    <row r="55" spans="1:1">
      <c r="A55" t="s">
        <v>226</v>
      </c>
    </row>
    <row r="56" spans="1:1">
      <c r="A56" t="s">
        <v>230</v>
      </c>
    </row>
    <row r="57" spans="1:1">
      <c r="A57" t="s">
        <v>184</v>
      </c>
    </row>
    <row r="58" spans="1:1">
      <c r="A58" t="s">
        <v>232</v>
      </c>
    </row>
    <row r="59" spans="1:1">
      <c r="A59" t="s">
        <v>156</v>
      </c>
    </row>
    <row r="60" spans="1:1">
      <c r="A60" t="s">
        <v>90</v>
      </c>
    </row>
  </sheetData>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60"/>
  <sheetViews>
    <sheetView workbookViewId="0">
      <selection activeCell="C25" sqref="C25"/>
    </sheetView>
  </sheetViews>
  <sheetFormatPr baseColWidth="10" defaultColWidth="8.83203125" defaultRowHeight="14"/>
  <cols>
    <col min="1" max="1" width="16.6640625" bestFit="1" customWidth="1"/>
  </cols>
  <sheetData>
    <row r="1" spans="1:2">
      <c r="A1" t="s">
        <v>189</v>
      </c>
      <c r="B1" t="s">
        <v>47</v>
      </c>
    </row>
    <row r="2" spans="1:2">
      <c r="A2" t="s">
        <v>190</v>
      </c>
    </row>
    <row r="3" spans="1:2">
      <c r="A3" t="s">
        <v>191</v>
      </c>
      <c r="B3" t="s">
        <v>233</v>
      </c>
    </row>
    <row r="4" spans="1:2">
      <c r="A4" t="s">
        <v>192</v>
      </c>
      <c r="B4" t="s">
        <v>98</v>
      </c>
    </row>
    <row r="5" spans="1:2">
      <c r="A5" t="s">
        <v>48</v>
      </c>
      <c r="B5" t="s">
        <v>26</v>
      </c>
    </row>
    <row r="6" spans="1:2">
      <c r="A6" t="s">
        <v>193</v>
      </c>
      <c r="B6" t="s">
        <v>6</v>
      </c>
    </row>
    <row r="7" spans="1:2">
      <c r="A7" t="s">
        <v>194</v>
      </c>
    </row>
    <row r="8" spans="1:2">
      <c r="A8" t="s">
        <v>127</v>
      </c>
      <c r="B8">
        <v>5</v>
      </c>
    </row>
    <row r="9" spans="1:2">
      <c r="A9" t="s">
        <v>195</v>
      </c>
    </row>
    <row r="10" spans="1:2">
      <c r="A10" t="s">
        <v>196</v>
      </c>
    </row>
    <row r="11" spans="1:2">
      <c r="A11" t="s">
        <v>197</v>
      </c>
    </row>
    <row r="12" spans="1:2">
      <c r="A12" t="s">
        <v>198</v>
      </c>
    </row>
    <row r="13" spans="1:2">
      <c r="A13" t="s">
        <v>199</v>
      </c>
    </row>
    <row r="14" spans="1:2">
      <c r="A14" t="s">
        <v>200</v>
      </c>
      <c r="B14">
        <v>4</v>
      </c>
    </row>
    <row r="15" spans="1:2">
      <c r="A15" t="s">
        <v>201</v>
      </c>
      <c r="B15">
        <v>2</v>
      </c>
    </row>
    <row r="16" spans="1:2">
      <c r="A16" t="s">
        <v>202</v>
      </c>
      <c r="B16">
        <v>2</v>
      </c>
    </row>
    <row r="17" spans="1:3">
      <c r="A17" t="s">
        <v>203</v>
      </c>
      <c r="B17">
        <v>2</v>
      </c>
    </row>
    <row r="18" spans="1:3">
      <c r="A18" t="s">
        <v>204</v>
      </c>
      <c r="B18">
        <v>6</v>
      </c>
    </row>
    <row r="19" spans="1:3">
      <c r="A19" t="s">
        <v>128</v>
      </c>
      <c r="B19">
        <f>20 + (2 * B14)</f>
        <v>28</v>
      </c>
    </row>
    <row r="20" spans="1:3">
      <c r="A20" t="s">
        <v>129</v>
      </c>
      <c r="B20">
        <f>MAX(5 + B18,5 + B16)</f>
        <v>11</v>
      </c>
    </row>
    <row r="21" spans="1:3">
      <c r="A21" t="s">
        <v>130</v>
      </c>
      <c r="B21">
        <f>B15 + B16</f>
        <v>4</v>
      </c>
    </row>
    <row r="22" spans="1:3">
      <c r="A22" t="s">
        <v>131</v>
      </c>
      <c r="B22">
        <v>4</v>
      </c>
    </row>
    <row r="23" spans="1:3">
      <c r="A23" t="s">
        <v>132</v>
      </c>
      <c r="B23">
        <f>B22 + B15 + B14</f>
        <v>10</v>
      </c>
    </row>
    <row r="24" spans="1:3">
      <c r="A24" t="s">
        <v>133</v>
      </c>
      <c r="B24">
        <f>5 + B15</f>
        <v>7</v>
      </c>
    </row>
    <row r="25" spans="1:3">
      <c r="A25" t="s">
        <v>134</v>
      </c>
      <c r="B25">
        <f>MAX(5 + B17,5 + B18)</f>
        <v>11</v>
      </c>
    </row>
    <row r="26" spans="1:3">
      <c r="A26" t="s">
        <v>205</v>
      </c>
    </row>
    <row r="27" spans="1:3">
      <c r="A27" t="s">
        <v>235</v>
      </c>
      <c r="B27">
        <f>ROUNDDOWN((B14/2),0)</f>
        <v>2</v>
      </c>
    </row>
    <row r="28" spans="1:3">
      <c r="A28" t="s">
        <v>236</v>
      </c>
      <c r="B28">
        <v>5</v>
      </c>
      <c r="C28" t="s">
        <v>8</v>
      </c>
    </row>
    <row r="29" spans="1:3">
      <c r="A29" t="s">
        <v>237</v>
      </c>
      <c r="B29">
        <f>ROUNDDOWN((B15/2),0)</f>
        <v>1</v>
      </c>
    </row>
    <row r="30" spans="1:3">
      <c r="A30" t="s">
        <v>238</v>
      </c>
      <c r="B30">
        <f>ROUNDDOWN((B15/2),0)</f>
        <v>1</v>
      </c>
    </row>
    <row r="31" spans="1:3">
      <c r="A31" t="s">
        <v>239</v>
      </c>
      <c r="B31">
        <f>ROUNDDOWN((B16/2),0)</f>
        <v>1</v>
      </c>
    </row>
    <row r="32" spans="1:3">
      <c r="A32" t="s">
        <v>240</v>
      </c>
      <c r="B32">
        <f>ROUNDDOWN((B16/2),0)</f>
        <v>1</v>
      </c>
    </row>
    <row r="33" spans="1:3">
      <c r="A33" t="s">
        <v>241</v>
      </c>
      <c r="B33">
        <f>ROUNDDOWN((B16/2),0)</f>
        <v>1</v>
      </c>
    </row>
    <row r="34" spans="1:3">
      <c r="A34" t="s">
        <v>242</v>
      </c>
      <c r="B34">
        <v>3</v>
      </c>
    </row>
    <row r="35" spans="1:3">
      <c r="A35" t="s">
        <v>243</v>
      </c>
      <c r="B35">
        <f>ROUNDDOWN((B17/2),0)</f>
        <v>1</v>
      </c>
    </row>
    <row r="36" spans="1:3">
      <c r="A36" t="s">
        <v>244</v>
      </c>
      <c r="B36">
        <f>ROUNDDOWN((B17/2),0)</f>
        <v>1</v>
      </c>
    </row>
    <row r="37" spans="1:3">
      <c r="A37" t="s">
        <v>245</v>
      </c>
      <c r="B37">
        <f>ROUNDDOWN((B17/2),0)</f>
        <v>1</v>
      </c>
    </row>
    <row r="38" spans="1:3">
      <c r="A38" t="s">
        <v>124</v>
      </c>
      <c r="B38">
        <f>ROUNDDOWN((B17/2),0)</f>
        <v>1</v>
      </c>
    </row>
    <row r="39" spans="1:3">
      <c r="A39" t="s">
        <v>125</v>
      </c>
      <c r="B39">
        <v>5</v>
      </c>
      <c r="C39" t="s">
        <v>9</v>
      </c>
    </row>
    <row r="40" spans="1:3">
      <c r="A40" t="s">
        <v>126</v>
      </c>
      <c r="B40">
        <v>5</v>
      </c>
    </row>
    <row r="41" spans="1:3">
      <c r="A41" t="s">
        <v>206</v>
      </c>
      <c r="B41" t="s">
        <v>43</v>
      </c>
    </row>
    <row r="42" spans="1:3">
      <c r="A42" t="s">
        <v>207</v>
      </c>
      <c r="B42" t="s">
        <v>10</v>
      </c>
    </row>
    <row r="43" spans="1:3">
      <c r="A43" t="s">
        <v>208</v>
      </c>
      <c r="B43" t="s">
        <v>45</v>
      </c>
    </row>
    <row r="44" spans="1:3">
      <c r="A44" t="s">
        <v>209</v>
      </c>
      <c r="B44" t="s">
        <v>46</v>
      </c>
    </row>
    <row r="45" spans="1:3">
      <c r="A45" t="s">
        <v>178</v>
      </c>
    </row>
    <row r="46" spans="1:3">
      <c r="A46" t="s">
        <v>177</v>
      </c>
    </row>
    <row r="47" spans="1:3">
      <c r="A47" t="s">
        <v>175</v>
      </c>
    </row>
    <row r="48" spans="1:3">
      <c r="A48" t="s">
        <v>176</v>
      </c>
    </row>
    <row r="49" spans="1:2">
      <c r="A49" t="s">
        <v>182</v>
      </c>
    </row>
    <row r="50" spans="1:2">
      <c r="A50" t="s">
        <v>183</v>
      </c>
    </row>
    <row r="51" spans="1:2">
      <c r="A51" t="s">
        <v>211</v>
      </c>
    </row>
    <row r="52" spans="1:2">
      <c r="A52" t="s">
        <v>212</v>
      </c>
    </row>
    <row r="53" spans="1:2">
      <c r="A53" t="s">
        <v>224</v>
      </c>
    </row>
    <row r="54" spans="1:2">
      <c r="A54" t="s">
        <v>225</v>
      </c>
    </row>
    <row r="55" spans="1:2">
      <c r="A55" t="s">
        <v>226</v>
      </c>
    </row>
    <row r="56" spans="1:2">
      <c r="A56" t="s">
        <v>230</v>
      </c>
    </row>
    <row r="57" spans="1:2">
      <c r="A57" t="s">
        <v>184</v>
      </c>
    </row>
    <row r="58" spans="1:2">
      <c r="A58" t="s">
        <v>232</v>
      </c>
    </row>
    <row r="59" spans="1:2">
      <c r="A59" t="s">
        <v>156</v>
      </c>
    </row>
    <row r="60" spans="1:2">
      <c r="A60" t="s">
        <v>90</v>
      </c>
      <c r="B60" t="s">
        <v>7</v>
      </c>
    </row>
  </sheetData>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62"/>
  <sheetViews>
    <sheetView workbookViewId="0">
      <selection activeCell="C25" sqref="C25"/>
    </sheetView>
  </sheetViews>
  <sheetFormatPr baseColWidth="10" defaultColWidth="8.83203125" defaultRowHeight="14"/>
  <cols>
    <col min="1" max="1" width="16.6640625" bestFit="1" customWidth="1"/>
  </cols>
  <sheetData>
    <row r="1" spans="1:2">
      <c r="A1" t="s">
        <v>189</v>
      </c>
      <c r="B1" t="s">
        <v>49</v>
      </c>
    </row>
    <row r="2" spans="1:2">
      <c r="A2" t="s">
        <v>190</v>
      </c>
    </row>
    <row r="3" spans="1:2">
      <c r="A3" t="s">
        <v>191</v>
      </c>
      <c r="B3" t="s">
        <v>160</v>
      </c>
    </row>
    <row r="4" spans="1:2">
      <c r="A4" t="s">
        <v>192</v>
      </c>
      <c r="B4" t="s">
        <v>51</v>
      </c>
    </row>
    <row r="5" spans="1:2">
      <c r="A5" t="s">
        <v>48</v>
      </c>
      <c r="B5" t="s">
        <v>50</v>
      </c>
    </row>
    <row r="6" spans="1:2">
      <c r="A6" t="s">
        <v>193</v>
      </c>
      <c r="B6" t="s">
        <v>52</v>
      </c>
    </row>
    <row r="7" spans="1:2">
      <c r="A7" t="s">
        <v>194</v>
      </c>
    </row>
    <row r="8" spans="1:2">
      <c r="A8" t="s">
        <v>127</v>
      </c>
      <c r="B8">
        <v>5</v>
      </c>
    </row>
    <row r="9" spans="1:2">
      <c r="A9" t="s">
        <v>195</v>
      </c>
      <c r="B9" t="s">
        <v>53</v>
      </c>
    </row>
    <row r="10" spans="1:2">
      <c r="A10" t="s">
        <v>196</v>
      </c>
      <c r="B10" t="s">
        <v>54</v>
      </c>
    </row>
    <row r="11" spans="1:2">
      <c r="A11" t="s">
        <v>197</v>
      </c>
      <c r="B11" t="s">
        <v>55</v>
      </c>
    </row>
    <row r="12" spans="1:2">
      <c r="A12" t="s">
        <v>198</v>
      </c>
      <c r="B12" t="s">
        <v>56</v>
      </c>
    </row>
    <row r="13" spans="1:2">
      <c r="A13" t="s">
        <v>199</v>
      </c>
      <c r="B13" t="s">
        <v>57</v>
      </c>
    </row>
    <row r="14" spans="1:2">
      <c r="A14" t="s">
        <v>200</v>
      </c>
      <c r="B14">
        <v>1</v>
      </c>
    </row>
    <row r="15" spans="1:2">
      <c r="A15" t="s">
        <v>201</v>
      </c>
      <c r="B15">
        <v>3</v>
      </c>
    </row>
    <row r="16" spans="1:2">
      <c r="A16" t="s">
        <v>202</v>
      </c>
      <c r="B16">
        <v>4</v>
      </c>
    </row>
    <row r="17" spans="1:2">
      <c r="A17" t="s">
        <v>203</v>
      </c>
      <c r="B17">
        <v>3</v>
      </c>
    </row>
    <row r="18" spans="1:2">
      <c r="A18" t="s">
        <v>204</v>
      </c>
      <c r="B18">
        <v>4</v>
      </c>
    </row>
    <row r="19" spans="1:2">
      <c r="A19" t="s">
        <v>128</v>
      </c>
      <c r="B19">
        <f>20 + (2 * B14)</f>
        <v>22</v>
      </c>
    </row>
    <row r="20" spans="1:2">
      <c r="A20" t="s">
        <v>129</v>
      </c>
      <c r="B20">
        <f>MAX(5 + B18,5 + B16)</f>
        <v>9</v>
      </c>
    </row>
    <row r="21" spans="1:2">
      <c r="A21" t="s">
        <v>130</v>
      </c>
      <c r="B21">
        <f>B15 + B16</f>
        <v>7</v>
      </c>
    </row>
    <row r="22" spans="1:2">
      <c r="A22" t="s">
        <v>131</v>
      </c>
      <c r="B22">
        <v>4</v>
      </c>
    </row>
    <row r="23" spans="1:2">
      <c r="A23" t="s">
        <v>132</v>
      </c>
      <c r="B23">
        <f>B22 + B15 + B14</f>
        <v>8</v>
      </c>
    </row>
    <row r="24" spans="1:2">
      <c r="A24" t="s">
        <v>133</v>
      </c>
      <c r="B24">
        <f>5 + B15</f>
        <v>8</v>
      </c>
    </row>
    <row r="25" spans="1:2">
      <c r="A25" t="s">
        <v>134</v>
      </c>
      <c r="B25">
        <f>MAX(5 + B17,5 + B18)</f>
        <v>9</v>
      </c>
    </row>
    <row r="26" spans="1:2">
      <c r="A26" t="s">
        <v>205</v>
      </c>
    </row>
    <row r="27" spans="1:2">
      <c r="A27" t="s">
        <v>235</v>
      </c>
      <c r="B27">
        <f>ROUNDDOWN((B14/2),0)</f>
        <v>0</v>
      </c>
    </row>
    <row r="28" spans="1:2">
      <c r="A28" t="s">
        <v>236</v>
      </c>
      <c r="B28">
        <f>ROUNDDOWN((B14/2),0)</f>
        <v>0</v>
      </c>
    </row>
    <row r="29" spans="1:2">
      <c r="A29" t="s">
        <v>237</v>
      </c>
      <c r="B29">
        <f>ROUNDDOWN((B15/2),0)</f>
        <v>1</v>
      </c>
    </row>
    <row r="30" spans="1:2">
      <c r="A30" t="s">
        <v>238</v>
      </c>
      <c r="B30">
        <f>ROUNDDOWN((B15/2),0)</f>
        <v>1</v>
      </c>
    </row>
    <row r="31" spans="1:2">
      <c r="A31" t="s">
        <v>239</v>
      </c>
      <c r="B31">
        <v>3</v>
      </c>
    </row>
    <row r="32" spans="1:2">
      <c r="A32" t="s">
        <v>240</v>
      </c>
      <c r="B32">
        <f>ROUNDDOWN((B16/2),0)</f>
        <v>2</v>
      </c>
    </row>
    <row r="33" spans="1:2">
      <c r="A33" t="s">
        <v>241</v>
      </c>
      <c r="B33">
        <f>ROUNDDOWN((B16/2),0)</f>
        <v>2</v>
      </c>
    </row>
    <row r="34" spans="1:2">
      <c r="A34" t="s">
        <v>242</v>
      </c>
      <c r="B34">
        <f>ROUNDDOWN((B17/2),0)</f>
        <v>1</v>
      </c>
    </row>
    <row r="35" spans="1:2">
      <c r="A35" t="s">
        <v>243</v>
      </c>
      <c r="B35">
        <v>3</v>
      </c>
    </row>
    <row r="36" spans="1:2">
      <c r="A36" t="s">
        <v>244</v>
      </c>
      <c r="B36">
        <f>ROUNDDOWN((B17/2),0)</f>
        <v>1</v>
      </c>
    </row>
    <row r="37" spans="1:2">
      <c r="A37" t="s">
        <v>245</v>
      </c>
      <c r="B37">
        <f>ROUNDDOWN((B17/2),0)</f>
        <v>1</v>
      </c>
    </row>
    <row r="38" spans="1:2">
      <c r="A38" t="s">
        <v>124</v>
      </c>
      <c r="B38">
        <v>3</v>
      </c>
    </row>
    <row r="39" spans="1:2">
      <c r="A39" t="s">
        <v>125</v>
      </c>
      <c r="B39">
        <v>5</v>
      </c>
    </row>
    <row r="40" spans="1:2">
      <c r="A40" t="s">
        <v>126</v>
      </c>
      <c r="B40">
        <v>5</v>
      </c>
    </row>
    <row r="41" spans="1:2">
      <c r="A41" t="s">
        <v>206</v>
      </c>
      <c r="B41" t="s">
        <v>59</v>
      </c>
    </row>
    <row r="42" spans="1:2">
      <c r="A42" t="s">
        <v>207</v>
      </c>
      <c r="B42" t="s">
        <v>60</v>
      </c>
    </row>
    <row r="43" spans="1:2">
      <c r="A43" t="s">
        <v>208</v>
      </c>
      <c r="B43" s="1" t="s">
        <v>58</v>
      </c>
    </row>
    <row r="44" spans="1:2">
      <c r="A44" t="s">
        <v>209</v>
      </c>
      <c r="B44" s="1" t="s">
        <v>61</v>
      </c>
    </row>
    <row r="45" spans="1:2">
      <c r="A45" t="s">
        <v>178</v>
      </c>
      <c r="B45" s="4" t="s">
        <v>24</v>
      </c>
    </row>
    <row r="46" spans="1:2">
      <c r="A46" t="s">
        <v>177</v>
      </c>
    </row>
    <row r="47" spans="1:2">
      <c r="A47" t="s">
        <v>175</v>
      </c>
    </row>
    <row r="48" spans="1:2">
      <c r="A48" t="s">
        <v>176</v>
      </c>
    </row>
    <row r="49" spans="1:2">
      <c r="A49" t="s">
        <v>182</v>
      </c>
    </row>
    <row r="50" spans="1:2">
      <c r="A50" t="s">
        <v>183</v>
      </c>
    </row>
    <row r="51" spans="1:2">
      <c r="A51" t="s">
        <v>211</v>
      </c>
      <c r="B51" t="s">
        <v>25</v>
      </c>
    </row>
    <row r="52" spans="1:2">
      <c r="A52" t="s">
        <v>212</v>
      </c>
    </row>
    <row r="53" spans="1:2">
      <c r="A53" t="s">
        <v>224</v>
      </c>
    </row>
    <row r="54" spans="1:2">
      <c r="A54" t="s">
        <v>225</v>
      </c>
    </row>
    <row r="55" spans="1:2">
      <c r="A55" t="s">
        <v>226</v>
      </c>
    </row>
    <row r="56" spans="1:2">
      <c r="A56" t="s">
        <v>230</v>
      </c>
    </row>
    <row r="57" spans="1:2">
      <c r="A57" t="s">
        <v>184</v>
      </c>
    </row>
    <row r="58" spans="1:2">
      <c r="A58" t="s">
        <v>232</v>
      </c>
    </row>
    <row r="59" spans="1:2">
      <c r="A59" t="s">
        <v>156</v>
      </c>
    </row>
    <row r="60" spans="1:2" ht="15">
      <c r="A60" t="s">
        <v>90</v>
      </c>
      <c r="B60" s="3" t="s">
        <v>23</v>
      </c>
    </row>
    <row r="61" spans="1:2" ht="15">
      <c r="B61" s="3"/>
    </row>
    <row r="62" spans="1:2" ht="15">
      <c r="B62" s="3"/>
    </row>
  </sheetData>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Template</vt:lpstr>
      <vt:lpstr>William Watson</vt:lpstr>
      <vt:lpstr>Cassandra Jackson</vt:lpstr>
      <vt:lpstr>Bradley Fox</vt:lpstr>
      <vt:lpstr>Phillip Twig</vt:lpstr>
      <vt:lpstr>Father Mikael</vt:lpstr>
      <vt:lpstr>Sandy Perkins</vt:lpstr>
      <vt:lpstr>Annie Rylinn</vt:lpstr>
      <vt:lpstr>Albany Stone</vt:lpstr>
      <vt:lpstr>Grom Jotunbrud</vt:lpstr>
      <vt:lpstr>Euryale</vt:lpstr>
      <vt:lpstr>Edwina</vt:lpstr>
      <vt:lpstr>Slym Salazar</vt:lpstr>
      <vt:lpstr>Dr. Otto Karr</vt:lpstr>
      <vt:lpstr>Simon Suvini</vt:lpstr>
      <vt:lpstr>Wilhimena</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Benjamin Reinhart</cp:lastModifiedBy>
  <dcterms:created xsi:type="dcterms:W3CDTF">2013-07-27T01:14:59Z</dcterms:created>
  <dcterms:modified xsi:type="dcterms:W3CDTF">2013-08-12T06:21:07Z</dcterms:modified>
</cp:coreProperties>
</file>