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tube\Video32 - Normalizacao ou Padronizacao\"/>
    </mc:Choice>
  </mc:AlternateContent>
  <xr:revisionPtr revIDLastSave="0" documentId="13_ncr:1_{E8ACFE95-F141-4B73-A721-445E0408401A}" xr6:coauthVersionLast="47" xr6:coauthVersionMax="47" xr10:uidLastSave="{00000000-0000-0000-0000-000000000000}"/>
  <bookViews>
    <workbookView xWindow="-110" yWindow="-110" windowWidth="19420" windowHeight="10420" activeTab="3" xr2:uid="{EFA1BCBE-0674-45D8-A3FC-41909EDF47E2}"/>
  </bookViews>
  <sheets>
    <sheet name="Distancia" sheetId="5" r:id="rId1"/>
    <sheet name="Escala Original" sheetId="1" r:id="rId2"/>
    <sheet name="Normalização" sheetId="3" r:id="rId3"/>
    <sheet name="Padronizaça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F7" i="4"/>
  <c r="E8" i="4"/>
  <c r="F8" i="4"/>
  <c r="H12" i="4"/>
  <c r="G12" i="4"/>
  <c r="E12" i="4"/>
  <c r="D12" i="4"/>
  <c r="H11" i="4"/>
  <c r="G11" i="4"/>
  <c r="G15" i="4" s="1"/>
  <c r="G18" i="4" s="1"/>
  <c r="E11" i="4"/>
  <c r="D11" i="4"/>
  <c r="H12" i="3"/>
  <c r="G12" i="3"/>
  <c r="E12" i="3"/>
  <c r="E15" i="3" s="1"/>
  <c r="E18" i="3" s="1"/>
  <c r="D12" i="3"/>
  <c r="H11" i="3"/>
  <c r="G11" i="3"/>
  <c r="E11" i="3"/>
  <c r="D11" i="3"/>
  <c r="F8" i="3"/>
  <c r="L3" i="3" s="1"/>
  <c r="K11" i="3" s="1"/>
  <c r="E8" i="3"/>
  <c r="K3" i="3" s="1"/>
  <c r="J11" i="3" s="1"/>
  <c r="F7" i="3"/>
  <c r="L5" i="3" s="1"/>
  <c r="N12" i="3" s="1"/>
  <c r="E7" i="3"/>
  <c r="I9" i="1"/>
  <c r="I8" i="1"/>
  <c r="H9" i="1"/>
  <c r="H8" i="1"/>
  <c r="F9" i="1"/>
  <c r="F8" i="1"/>
  <c r="E9" i="1"/>
  <c r="E8" i="1"/>
  <c r="H15" i="4" l="1"/>
  <c r="H18" i="4" s="1"/>
  <c r="D15" i="3"/>
  <c r="D18" i="3" s="1"/>
  <c r="D21" i="3" s="1"/>
  <c r="D24" i="3" s="1"/>
  <c r="H15" i="3"/>
  <c r="H18" i="3" s="1"/>
  <c r="K4" i="4"/>
  <c r="E15" i="4"/>
  <c r="E18" i="4" s="1"/>
  <c r="D15" i="4"/>
  <c r="D18" i="4" s="1"/>
  <c r="D21" i="4" s="1"/>
  <c r="D24" i="4" s="1"/>
  <c r="K5" i="4"/>
  <c r="K7" i="4" s="1"/>
  <c r="L5" i="4"/>
  <c r="N12" i="4" s="1"/>
  <c r="G15" i="3"/>
  <c r="G18" i="3" s="1"/>
  <c r="G21" i="3" s="1"/>
  <c r="G24" i="3" s="1"/>
  <c r="K5" i="3"/>
  <c r="M12" i="3" s="1"/>
  <c r="L3" i="4"/>
  <c r="L4" i="4"/>
  <c r="K3" i="4"/>
  <c r="M11" i="4"/>
  <c r="M12" i="4"/>
  <c r="G21" i="4"/>
  <c r="G24" i="4" s="1"/>
  <c r="K4" i="3"/>
  <c r="L4" i="3"/>
  <c r="I12" i="1"/>
  <c r="I15" i="1" s="1"/>
  <c r="H12" i="1"/>
  <c r="H15" i="1" s="1"/>
  <c r="F12" i="1"/>
  <c r="F15" i="1" s="1"/>
  <c r="E12" i="1"/>
  <c r="E15" i="1" s="1"/>
  <c r="K8" i="4" l="1"/>
  <c r="J11" i="4"/>
  <c r="L8" i="4"/>
  <c r="L7" i="4"/>
  <c r="K11" i="4"/>
  <c r="M15" i="4"/>
  <c r="M18" i="4" s="1"/>
  <c r="J12" i="4"/>
  <c r="H18" i="1"/>
  <c r="H21" i="1" s="1"/>
  <c r="N11" i="4"/>
  <c r="N15" i="4" s="1"/>
  <c r="N18" i="4" s="1"/>
  <c r="K12" i="4"/>
  <c r="K12" i="3"/>
  <c r="K15" i="3" s="1"/>
  <c r="K18" i="3" s="1"/>
  <c r="N11" i="3"/>
  <c r="N15" i="3" s="1"/>
  <c r="N18" i="3" s="1"/>
  <c r="M11" i="3"/>
  <c r="M15" i="3" s="1"/>
  <c r="M18" i="3" s="1"/>
  <c r="J12" i="3"/>
  <c r="J15" i="3" s="1"/>
  <c r="J18" i="3" s="1"/>
  <c r="E18" i="1"/>
  <c r="E21" i="1" s="1"/>
  <c r="K15" i="4" l="1"/>
  <c r="K18" i="4" s="1"/>
  <c r="J21" i="3"/>
  <c r="J24" i="3" s="1"/>
  <c r="M21" i="3"/>
  <c r="M24" i="3" s="1"/>
  <c r="J15" i="4"/>
  <c r="J18" i="4" s="1"/>
  <c r="M21" i="4"/>
  <c r="M24" i="4" s="1"/>
  <c r="J21" i="4" l="1"/>
  <c r="J24" i="4" s="1"/>
</calcChain>
</file>

<file path=xl/sharedStrings.xml><?xml version="1.0" encoding="utf-8"?>
<sst xmlns="http://schemas.openxmlformats.org/spreadsheetml/2006/main" count="131" uniqueCount="49">
  <si>
    <t>A</t>
  </si>
  <si>
    <t>B</t>
  </si>
  <si>
    <t>C</t>
  </si>
  <si>
    <t>PESO</t>
  </si>
  <si>
    <t>ALTURA</t>
  </si>
  <si>
    <t>1º Passo</t>
  </si>
  <si>
    <t>PORTE</t>
  </si>
  <si>
    <t>FORTE</t>
  </si>
  <si>
    <t>MEDIO</t>
  </si>
  <si>
    <t>Diferença entre A e B</t>
  </si>
  <si>
    <t>85 - 72 e 1.85 - 1.81</t>
  </si>
  <si>
    <t>13²</t>
  </si>
  <si>
    <t>0,04²</t>
  </si>
  <si>
    <t>2º Passo</t>
  </si>
  <si>
    <t>3º Passo</t>
  </si>
  <si>
    <t>4º Passo</t>
  </si>
  <si>
    <t>169 + 0,0016</t>
  </si>
  <si>
    <t>√169,0016</t>
  </si>
  <si>
    <t>Diferença entre B e C</t>
  </si>
  <si>
    <t>72 - 55 e 1.85 - 1.82</t>
  </si>
  <si>
    <t>17²</t>
  </si>
  <si>
    <t>0,03²</t>
  </si>
  <si>
    <t>289 + 0,0009</t>
  </si>
  <si>
    <t>√289,0009</t>
  </si>
  <si>
    <t>Minimo</t>
  </si>
  <si>
    <t>Máximo</t>
  </si>
  <si>
    <t>1,00 - 0,57 e 0.00 - 1.00</t>
  </si>
  <si>
    <t>0,4333²</t>
  </si>
  <si>
    <t>1,0000²</t>
  </si>
  <si>
    <t>0,1878 + 1,0000</t>
  </si>
  <si>
    <t>√1,1878</t>
  </si>
  <si>
    <t>0,5667 - 0 e 1 - 0,2500</t>
  </si>
  <si>
    <t>0,5667²</t>
  </si>
  <si>
    <t>0,7500²</t>
  </si>
  <si>
    <t>0,3211 + 0,5625</t>
  </si>
  <si>
    <t>√0,8836</t>
  </si>
  <si>
    <t>Média</t>
  </si>
  <si>
    <t>DP</t>
  </si>
  <si>
    <t>1,1669 - 0,1085 e 1.3728 - 0,9806</t>
  </si>
  <si>
    <t>1,0583²</t>
  </si>
  <si>
    <t>2,3534²</t>
  </si>
  <si>
    <t>1,1200 + 5,5385</t>
  </si>
  <si>
    <t>√6,6585</t>
  </si>
  <si>
    <t>0,1085 - 1,2754 e 1,3728 - 0,3922</t>
  </si>
  <si>
    <t>1,3839²</t>
  </si>
  <si>
    <t>1,7650²</t>
  </si>
  <si>
    <t>1,9153 + 3,1154</t>
  </si>
  <si>
    <t>√5,0307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</si>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</sst>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6</xdr:row>
      <xdr:rowOff>95250</xdr:rowOff>
    </xdr:from>
    <xdr:to>
      <xdr:col>4</xdr:col>
      <xdr:colOff>374650</xdr:colOff>
      <xdr:row>13</xdr:row>
      <xdr:rowOff>152400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5EDC19E-1327-898F-58DF-B1DF938727DD}"/>
            </a:ext>
          </a:extLst>
        </xdr:cNvPr>
        <xdr:cNvSpPr/>
      </xdr:nvSpPr>
      <xdr:spPr>
        <a:xfrm>
          <a:off x="1377950" y="1200150"/>
          <a:ext cx="1435100" cy="134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A</a:t>
          </a:r>
        </a:p>
        <a:p>
          <a:pPr algn="ctr"/>
          <a:r>
            <a:rPr lang="pt-BR" sz="2000" b="1"/>
            <a:t>Forte</a:t>
          </a:r>
        </a:p>
      </xdr:txBody>
    </xdr:sp>
    <xdr:clientData/>
  </xdr:twoCellAnchor>
  <xdr:twoCellAnchor>
    <xdr:from>
      <xdr:col>10</xdr:col>
      <xdr:colOff>323850</xdr:colOff>
      <xdr:row>6</xdr:row>
      <xdr:rowOff>88900</xdr:rowOff>
    </xdr:from>
    <xdr:to>
      <xdr:col>12</xdr:col>
      <xdr:colOff>603250</xdr:colOff>
      <xdr:row>14</xdr:row>
      <xdr:rowOff>25400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138150F-662F-4196-93D1-5EE509C962E2}"/>
            </a:ext>
          </a:extLst>
        </xdr:cNvPr>
        <xdr:cNvSpPr/>
      </xdr:nvSpPr>
      <xdr:spPr>
        <a:xfrm>
          <a:off x="6419850" y="1193800"/>
          <a:ext cx="1498600" cy="140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C</a:t>
          </a:r>
        </a:p>
        <a:p>
          <a:pPr algn="ctr"/>
          <a:r>
            <a:rPr lang="pt-BR" sz="2000" b="1"/>
            <a:t>Médio</a:t>
          </a:r>
        </a:p>
      </xdr:txBody>
    </xdr:sp>
    <xdr:clientData/>
  </xdr:twoCellAnchor>
  <xdr:twoCellAnchor>
    <xdr:from>
      <xdr:col>6</xdr:col>
      <xdr:colOff>209550</xdr:colOff>
      <xdr:row>6</xdr:row>
      <xdr:rowOff>107950</xdr:rowOff>
    </xdr:from>
    <xdr:to>
      <xdr:col>8</xdr:col>
      <xdr:colOff>488950</xdr:colOff>
      <xdr:row>14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8C95BBA-CD2E-4313-A227-2B81DD12B465}"/>
            </a:ext>
          </a:extLst>
        </xdr:cNvPr>
        <xdr:cNvSpPr/>
      </xdr:nvSpPr>
      <xdr:spPr>
        <a:xfrm>
          <a:off x="3867150" y="1212850"/>
          <a:ext cx="1498600" cy="138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B</a:t>
          </a:r>
        </a:p>
        <a:p>
          <a:pPr algn="ctr"/>
          <a:r>
            <a:rPr lang="pt-BR" sz="2000" b="1">
              <a:solidFill>
                <a:srgbClr val="FF0000"/>
              </a:solidFill>
            </a:rPr>
            <a:t>???</a:t>
          </a:r>
        </a:p>
      </xdr:txBody>
    </xdr:sp>
    <xdr:clientData/>
  </xdr:twoCellAnchor>
  <xdr:twoCellAnchor>
    <xdr:from>
      <xdr:col>4</xdr:col>
      <xdr:colOff>463550</xdr:colOff>
      <xdr:row>10</xdr:row>
      <xdr:rowOff>25400</xdr:rowOff>
    </xdr:from>
    <xdr:to>
      <xdr:col>6</xdr:col>
      <xdr:colOff>76200</xdr:colOff>
      <xdr:row>10</xdr:row>
      <xdr:rowOff>25400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32F89A3B-CF83-D594-6E22-8E7E92A12095}"/>
            </a:ext>
          </a:extLst>
        </xdr:cNvPr>
        <xdr:cNvCxnSpPr/>
      </xdr:nvCxnSpPr>
      <xdr:spPr>
        <a:xfrm>
          <a:off x="2901950" y="1130300"/>
          <a:ext cx="831850" cy="0"/>
        </a:xfrm>
        <a:prstGeom prst="straightConnector1">
          <a:avLst/>
        </a:prstGeom>
        <a:ln w="22225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</xdr:row>
      <xdr:rowOff>12700</xdr:rowOff>
    </xdr:from>
    <xdr:to>
      <xdr:col>10</xdr:col>
      <xdr:colOff>222250</xdr:colOff>
      <xdr:row>10</xdr:row>
      <xdr:rowOff>12700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24C2445A-F0B0-4425-84B8-331B6F7BF9D4}"/>
            </a:ext>
          </a:extLst>
        </xdr:cNvPr>
        <xdr:cNvCxnSpPr/>
      </xdr:nvCxnSpPr>
      <xdr:spPr>
        <a:xfrm>
          <a:off x="5486400" y="1117600"/>
          <a:ext cx="831850" cy="0"/>
        </a:xfrm>
        <a:prstGeom prst="straightConnector1">
          <a:avLst/>
        </a:prstGeom>
        <a:ln w="22225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558800</xdr:colOff>
      <xdr:row>1</xdr:row>
      <xdr:rowOff>50800</xdr:rowOff>
    </xdr:from>
    <xdr:to>
      <xdr:col>19</xdr:col>
      <xdr:colOff>216203</xdr:colOff>
      <xdr:row>17</xdr:row>
      <xdr:rowOff>146203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3C90A4A-4C10-7E2A-3F9F-5FF9DB053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6200" y="139700"/>
          <a:ext cx="5893103" cy="29783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6350</xdr:rowOff>
    </xdr:from>
    <xdr:to>
      <xdr:col>18</xdr:col>
      <xdr:colOff>482600</xdr:colOff>
      <xdr:row>6</xdr:row>
      <xdr:rowOff>97861</xdr:rowOff>
    </xdr:to>
    <xdr:pic>
      <xdr:nvPicPr>
        <xdr:cNvPr id="2" name="Imagem 1" descr="How to Scale data into the 0-1 range using Min-Max ...">
          <a:extLst>
            <a:ext uri="{FF2B5EF4-FFF2-40B4-BE49-F238E27FC236}">
              <a16:creationId xmlns:a16="http://schemas.microsoft.com/office/drawing/2014/main" id="{211F362F-6B84-1B55-DDB7-FC16A9DD9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3100" y="6350"/>
          <a:ext cx="3352800" cy="1037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0</xdr:row>
      <xdr:rowOff>76200</xdr:rowOff>
    </xdr:from>
    <xdr:to>
      <xdr:col>16</xdr:col>
      <xdr:colOff>330200</xdr:colOff>
      <xdr:row>8</xdr:row>
      <xdr:rowOff>0</xdr:rowOff>
    </xdr:to>
    <xdr:pic>
      <xdr:nvPicPr>
        <xdr:cNvPr id="2" name="Imagem 1" descr="Normalizar ou padronizar as variáveis? | by Arthur Lamblet Vaz | Data  Hackers | Medium">
          <a:extLst>
            <a:ext uri="{FF2B5EF4-FFF2-40B4-BE49-F238E27FC236}">
              <a16:creationId xmlns:a16="http://schemas.microsoft.com/office/drawing/2014/main" id="{A352300D-9AB8-0471-0B7C-475E33511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7150" y="76200"/>
          <a:ext cx="266065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E32B-1A82-44A2-895A-3EC1C6D840F0}">
  <dimension ref="F2:I5"/>
  <sheetViews>
    <sheetView showGridLines="0" workbookViewId="0">
      <selection activeCell="E16" sqref="E16"/>
    </sheetView>
  </sheetViews>
  <sheetFormatPr defaultRowHeight="14.5" x14ac:dyDescent="0.35"/>
  <sheetData>
    <row r="2" spans="6:9" x14ac:dyDescent="0.35">
      <c r="F2" s="3"/>
      <c r="G2" s="4" t="s">
        <v>3</v>
      </c>
      <c r="H2" s="4" t="s">
        <v>4</v>
      </c>
      <c r="I2" s="4" t="s">
        <v>6</v>
      </c>
    </row>
    <row r="3" spans="6:9" x14ac:dyDescent="0.35">
      <c r="F3" s="5" t="s">
        <v>0</v>
      </c>
      <c r="G3" s="6">
        <v>85</v>
      </c>
      <c r="H3" s="6">
        <v>1.81</v>
      </c>
      <c r="I3" s="7" t="s">
        <v>7</v>
      </c>
    </row>
    <row r="4" spans="6:9" x14ac:dyDescent="0.35">
      <c r="F4" s="5" t="s">
        <v>1</v>
      </c>
      <c r="G4" s="6">
        <v>72</v>
      </c>
      <c r="H4" s="6">
        <v>1.85</v>
      </c>
      <c r="I4" s="13" t="s">
        <v>48</v>
      </c>
    </row>
    <row r="5" spans="6:9" x14ac:dyDescent="0.35">
      <c r="F5" s="5" t="s">
        <v>2</v>
      </c>
      <c r="G5" s="6">
        <v>55</v>
      </c>
      <c r="H5" s="6">
        <v>1.82</v>
      </c>
      <c r="I5" s="7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C9CC-0144-4ED3-8700-405D3E0AD9F7}">
  <dimension ref="D1:J21"/>
  <sheetViews>
    <sheetView showGridLines="0" topLeftCell="B1" workbookViewId="0">
      <selection activeCell="I3" sqref="I3"/>
    </sheetView>
  </sheetViews>
  <sheetFormatPr defaultRowHeight="14.5" x14ac:dyDescent="0.35"/>
  <cols>
    <col min="1" max="3" width="4.90625" customWidth="1"/>
    <col min="6" max="6" width="10.90625" customWidth="1"/>
    <col min="8" max="8" width="10.1796875" customWidth="1"/>
    <col min="10" max="10" width="10.7265625" customWidth="1"/>
  </cols>
  <sheetData>
    <row r="1" spans="4:10" ht="7" customHeight="1" x14ac:dyDescent="0.35"/>
    <row r="2" spans="4:10" x14ac:dyDescent="0.35">
      <c r="E2" s="3"/>
      <c r="F2" s="4" t="s">
        <v>3</v>
      </c>
      <c r="G2" s="4" t="s">
        <v>4</v>
      </c>
      <c r="H2" s="4" t="s">
        <v>6</v>
      </c>
    </row>
    <row r="3" spans="4:10" x14ac:dyDescent="0.35">
      <c r="E3" s="5" t="s">
        <v>0</v>
      </c>
      <c r="F3" s="6">
        <v>85</v>
      </c>
      <c r="G3" s="6">
        <v>1.81</v>
      </c>
      <c r="H3" s="7" t="s">
        <v>7</v>
      </c>
    </row>
    <row r="4" spans="4:10" x14ac:dyDescent="0.35">
      <c r="E4" s="5" t="s">
        <v>1</v>
      </c>
      <c r="F4" s="6">
        <v>72</v>
      </c>
      <c r="G4" s="6">
        <v>1.85</v>
      </c>
      <c r="H4" s="7" t="s">
        <v>7</v>
      </c>
    </row>
    <row r="5" spans="4:10" x14ac:dyDescent="0.35">
      <c r="E5" s="5" t="s">
        <v>2</v>
      </c>
      <c r="F5" s="6">
        <v>55</v>
      </c>
      <c r="G5" s="6">
        <v>1.82</v>
      </c>
      <c r="H5" s="7" t="s">
        <v>8</v>
      </c>
    </row>
    <row r="6" spans="4:10" ht="9.5" customHeight="1" x14ac:dyDescent="0.35">
      <c r="E6" s="1"/>
      <c r="F6" s="2"/>
      <c r="G6" s="2"/>
    </row>
    <row r="7" spans="4:10" x14ac:dyDescent="0.35">
      <c r="E7" s="17" t="s">
        <v>9</v>
      </c>
      <c r="F7" s="17"/>
      <c r="H7" s="15" t="s">
        <v>18</v>
      </c>
      <c r="I7" s="15"/>
      <c r="J7" s="2"/>
    </row>
    <row r="8" spans="4:10" x14ac:dyDescent="0.35">
      <c r="E8" s="6">
        <f>F3</f>
        <v>85</v>
      </c>
      <c r="F8" s="6">
        <f>G3</f>
        <v>1.81</v>
      </c>
      <c r="G8" s="2"/>
      <c r="H8" s="6">
        <f>F4</f>
        <v>72</v>
      </c>
      <c r="I8" s="6">
        <f>G4</f>
        <v>1.85</v>
      </c>
      <c r="J8" s="2"/>
    </row>
    <row r="9" spans="4:10" x14ac:dyDescent="0.35">
      <c r="E9" s="6">
        <f>F4</f>
        <v>72</v>
      </c>
      <c r="F9" s="6">
        <f>G4</f>
        <v>1.85</v>
      </c>
      <c r="G9" s="2"/>
      <c r="H9" s="6">
        <f>F5</f>
        <v>55</v>
      </c>
      <c r="I9" s="6">
        <f>G5</f>
        <v>1.82</v>
      </c>
      <c r="J9" s="2"/>
    </row>
    <row r="10" spans="4:10" x14ac:dyDescent="0.35">
      <c r="H10" s="2"/>
      <c r="I10" s="2"/>
      <c r="J10" s="2"/>
    </row>
    <row r="11" spans="4:10" x14ac:dyDescent="0.35">
      <c r="D11" t="s">
        <v>5</v>
      </c>
      <c r="E11" s="17" t="s">
        <v>10</v>
      </c>
      <c r="F11" s="17"/>
      <c r="H11" s="15" t="s">
        <v>19</v>
      </c>
      <c r="I11" s="15"/>
      <c r="J11" s="2"/>
    </row>
    <row r="12" spans="4:10" x14ac:dyDescent="0.35">
      <c r="E12" s="7">
        <f>E8-E9</f>
        <v>13</v>
      </c>
      <c r="F12" s="7">
        <f>F9-F8</f>
        <v>4.0000000000000036E-2</v>
      </c>
      <c r="H12" s="6">
        <f>H8-H9</f>
        <v>17</v>
      </c>
      <c r="I12" s="6">
        <f>I8-I9</f>
        <v>3.0000000000000027E-2</v>
      </c>
      <c r="J12" s="2"/>
    </row>
    <row r="13" spans="4:10" x14ac:dyDescent="0.35">
      <c r="H13" s="2"/>
      <c r="I13" s="2"/>
      <c r="J13" s="2"/>
    </row>
    <row r="14" spans="4:10" x14ac:dyDescent="0.35">
      <c r="D14" t="s">
        <v>13</v>
      </c>
      <c r="E14" s="5" t="s">
        <v>11</v>
      </c>
      <c r="F14" s="5" t="s">
        <v>12</v>
      </c>
      <c r="H14" s="4" t="s">
        <v>20</v>
      </c>
      <c r="I14" s="4" t="s">
        <v>21</v>
      </c>
      <c r="J14" s="2"/>
    </row>
    <row r="15" spans="4:10" x14ac:dyDescent="0.35">
      <c r="E15" s="7">
        <f>E12^2</f>
        <v>169</v>
      </c>
      <c r="F15" s="7">
        <f>F12^2</f>
        <v>1.6000000000000029E-3</v>
      </c>
      <c r="H15" s="6">
        <f>H12^2</f>
        <v>289</v>
      </c>
      <c r="I15" s="6">
        <f>I12^2</f>
        <v>9.000000000000016E-4</v>
      </c>
      <c r="J15" s="2"/>
    </row>
    <row r="16" spans="4:10" x14ac:dyDescent="0.35">
      <c r="H16" s="2"/>
      <c r="I16" s="2"/>
      <c r="J16" s="2"/>
    </row>
    <row r="17" spans="4:10" x14ac:dyDescent="0.35">
      <c r="D17" t="s">
        <v>14</v>
      </c>
      <c r="E17" s="17" t="s">
        <v>16</v>
      </c>
      <c r="F17" s="17"/>
      <c r="H17" s="15" t="s">
        <v>22</v>
      </c>
      <c r="I17" s="15"/>
      <c r="J17" s="2"/>
    </row>
    <row r="18" spans="4:10" x14ac:dyDescent="0.35">
      <c r="E18" s="18">
        <f>E15+F15</f>
        <v>169.0016</v>
      </c>
      <c r="F18" s="18"/>
      <c r="H18" s="16">
        <f>H15+I15</f>
        <v>289.0009</v>
      </c>
      <c r="I18" s="16"/>
      <c r="J18" s="2"/>
    </row>
    <row r="20" spans="4:10" x14ac:dyDescent="0.35">
      <c r="D20" t="s">
        <v>15</v>
      </c>
      <c r="E20" s="17" t="s">
        <v>17</v>
      </c>
      <c r="F20" s="17"/>
      <c r="H20" s="17" t="s">
        <v>23</v>
      </c>
      <c r="I20" s="17"/>
    </row>
    <row r="21" spans="4:10" x14ac:dyDescent="0.35">
      <c r="E21" s="14">
        <f>SQRT(E18)</f>
        <v>13.000061538315887</v>
      </c>
      <c r="F21" s="14"/>
      <c r="H21" s="14">
        <f>SQRT(H18)</f>
        <v>17.000026470567626</v>
      </c>
      <c r="I21" s="14"/>
    </row>
  </sheetData>
  <mergeCells count="12">
    <mergeCell ref="E21:F21"/>
    <mergeCell ref="H7:I7"/>
    <mergeCell ref="H11:I11"/>
    <mergeCell ref="H17:I17"/>
    <mergeCell ref="H18:I18"/>
    <mergeCell ref="H20:I20"/>
    <mergeCell ref="H21:I21"/>
    <mergeCell ref="E7:F7"/>
    <mergeCell ref="E11:F11"/>
    <mergeCell ref="E17:F17"/>
    <mergeCell ref="E18:F18"/>
    <mergeCell ref="E20:F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443C4-53D6-4482-A235-D3561E23C7D4}">
  <dimension ref="C1:N24"/>
  <sheetViews>
    <sheetView showGridLines="0" topLeftCell="B1" workbookViewId="0">
      <selection activeCell="Q12" sqref="Q12"/>
    </sheetView>
  </sheetViews>
  <sheetFormatPr defaultRowHeight="14.5" x14ac:dyDescent="0.35"/>
  <cols>
    <col min="1" max="2" width="4.90625" customWidth="1"/>
    <col min="5" max="5" width="10.90625" customWidth="1"/>
    <col min="7" max="7" width="10.1796875" customWidth="1"/>
    <col min="9" max="9" width="10.7265625" customWidth="1"/>
    <col min="11" max="11" width="11.36328125" customWidth="1"/>
    <col min="14" max="14" width="10.81640625" customWidth="1"/>
  </cols>
  <sheetData>
    <row r="1" spans="3:14" ht="7" customHeight="1" x14ac:dyDescent="0.35"/>
    <row r="2" spans="3:14" x14ac:dyDescent="0.35">
      <c r="D2" s="3"/>
      <c r="E2" s="4" t="s">
        <v>3</v>
      </c>
      <c r="F2" s="4" t="s">
        <v>4</v>
      </c>
      <c r="G2" s="5" t="s">
        <v>6</v>
      </c>
      <c r="J2" s="7"/>
      <c r="K2" s="4" t="s">
        <v>3</v>
      </c>
      <c r="L2" s="4" t="s">
        <v>4</v>
      </c>
      <c r="M2" s="5" t="s">
        <v>6</v>
      </c>
    </row>
    <row r="3" spans="3:14" x14ac:dyDescent="0.35">
      <c r="D3" s="5" t="s">
        <v>0</v>
      </c>
      <c r="E3" s="6">
        <v>85</v>
      </c>
      <c r="F3" s="6">
        <v>1.81</v>
      </c>
      <c r="G3" s="7" t="s">
        <v>7</v>
      </c>
      <c r="J3" s="5" t="s">
        <v>0</v>
      </c>
      <c r="K3" s="9">
        <f>(E3-$E$7)/($E$8-$E$7)</f>
        <v>1</v>
      </c>
      <c r="L3" s="9">
        <f>(F3-$F$7)/($F$8-$F$7)</f>
        <v>0</v>
      </c>
      <c r="M3" s="7" t="s">
        <v>7</v>
      </c>
    </row>
    <row r="4" spans="3:14" x14ac:dyDescent="0.35">
      <c r="D4" s="5" t="s">
        <v>1</v>
      </c>
      <c r="E4" s="6">
        <v>72</v>
      </c>
      <c r="F4" s="6">
        <v>1.85</v>
      </c>
      <c r="G4" s="7" t="s">
        <v>7</v>
      </c>
      <c r="J4" s="5" t="s">
        <v>1</v>
      </c>
      <c r="K4" s="9">
        <f>(E4-$E$7)/($E$8-$E$7)</f>
        <v>0.56666666666666665</v>
      </c>
      <c r="L4" s="9">
        <f>(F4-$F$7)/($F$8-$F$7)</f>
        <v>1</v>
      </c>
      <c r="M4" s="7" t="s">
        <v>8</v>
      </c>
    </row>
    <row r="5" spans="3:14" x14ac:dyDescent="0.35">
      <c r="D5" s="5" t="s">
        <v>2</v>
      </c>
      <c r="E5" s="6">
        <v>55</v>
      </c>
      <c r="F5" s="6">
        <v>1.82</v>
      </c>
      <c r="G5" s="7" t="s">
        <v>8</v>
      </c>
      <c r="J5" s="5" t="s">
        <v>2</v>
      </c>
      <c r="K5" s="9">
        <f>(E5-$E$7)/($E$8-$E$7)</f>
        <v>0</v>
      </c>
      <c r="L5" s="9">
        <f>(F5-$F$7)/($F$8-$F$7)</f>
        <v>0.25</v>
      </c>
      <c r="M5" s="7" t="s">
        <v>8</v>
      </c>
    </row>
    <row r="6" spans="3:14" ht="9.5" customHeight="1" x14ac:dyDescent="0.35">
      <c r="D6" s="1"/>
      <c r="E6" s="2"/>
      <c r="F6" s="2"/>
    </row>
    <row r="7" spans="3:14" x14ac:dyDescent="0.35">
      <c r="D7" s="10" t="s">
        <v>24</v>
      </c>
      <c r="E7" s="11">
        <f>MIN(E3:E5)</f>
        <v>55</v>
      </c>
      <c r="F7" s="11">
        <f>MIN(F3:F5)</f>
        <v>1.81</v>
      </c>
    </row>
    <row r="8" spans="3:14" x14ac:dyDescent="0.35">
      <c r="D8" s="10" t="s">
        <v>25</v>
      </c>
      <c r="E8" s="11">
        <f>MAX(E3:E5)</f>
        <v>85</v>
      </c>
      <c r="F8" s="11">
        <f>MAX(F3:F5)</f>
        <v>1.85</v>
      </c>
      <c r="I8" s="1"/>
    </row>
    <row r="10" spans="3:14" x14ac:dyDescent="0.35">
      <c r="D10" s="17" t="s">
        <v>9</v>
      </c>
      <c r="E10" s="17"/>
      <c r="G10" s="15" t="s">
        <v>18</v>
      </c>
      <c r="H10" s="15"/>
      <c r="I10" s="2"/>
      <c r="J10" s="17" t="s">
        <v>9</v>
      </c>
      <c r="K10" s="17"/>
      <c r="M10" s="19" t="s">
        <v>18</v>
      </c>
      <c r="N10" s="20"/>
    </row>
    <row r="11" spans="3:14" x14ac:dyDescent="0.35">
      <c r="D11" s="6">
        <f>E3</f>
        <v>85</v>
      </c>
      <c r="E11" s="6">
        <f>F3</f>
        <v>1.81</v>
      </c>
      <c r="F11" s="2"/>
      <c r="G11" s="6">
        <f>E4</f>
        <v>72</v>
      </c>
      <c r="H11" s="6">
        <f>F4</f>
        <v>1.85</v>
      </c>
      <c r="I11" s="2"/>
      <c r="J11" s="8">
        <f>K3</f>
        <v>1</v>
      </c>
      <c r="K11" s="8">
        <f>L3</f>
        <v>0</v>
      </c>
      <c r="M11" s="8">
        <f>K4</f>
        <v>0.56666666666666665</v>
      </c>
      <c r="N11" s="8">
        <f>L4</f>
        <v>1</v>
      </c>
    </row>
    <row r="12" spans="3:14" x14ac:dyDescent="0.35">
      <c r="D12" s="6">
        <f>E4</f>
        <v>72</v>
      </c>
      <c r="E12" s="6">
        <f>F4</f>
        <v>1.85</v>
      </c>
      <c r="F12" s="2"/>
      <c r="G12" s="6">
        <f>E5</f>
        <v>55</v>
      </c>
      <c r="H12" s="6">
        <f>F5</f>
        <v>1.82</v>
      </c>
      <c r="I12" s="2"/>
      <c r="J12" s="8">
        <f>K4</f>
        <v>0.56666666666666665</v>
      </c>
      <c r="K12" s="8">
        <f>L4</f>
        <v>1</v>
      </c>
      <c r="M12" s="8">
        <f>K5</f>
        <v>0</v>
      </c>
      <c r="N12" s="8">
        <f>L5</f>
        <v>0.25</v>
      </c>
    </row>
    <row r="13" spans="3:14" x14ac:dyDescent="0.35">
      <c r="G13" s="2"/>
      <c r="H13" s="2"/>
      <c r="I13" s="2"/>
    </row>
    <row r="14" spans="3:14" x14ac:dyDescent="0.35">
      <c r="C14" t="s">
        <v>5</v>
      </c>
      <c r="D14" s="17" t="s">
        <v>10</v>
      </c>
      <c r="E14" s="17"/>
      <c r="G14" s="15" t="s">
        <v>19</v>
      </c>
      <c r="H14" s="15"/>
      <c r="I14" s="2"/>
      <c r="J14" s="17" t="s">
        <v>26</v>
      </c>
      <c r="K14" s="17"/>
      <c r="M14" s="17" t="s">
        <v>31</v>
      </c>
      <c r="N14" s="17"/>
    </row>
    <row r="15" spans="3:14" x14ac:dyDescent="0.35">
      <c r="D15" s="7">
        <f>D11-D12</f>
        <v>13</v>
      </c>
      <c r="E15" s="7">
        <f>E12-E11</f>
        <v>4.0000000000000036E-2</v>
      </c>
      <c r="G15" s="6">
        <f>G11-G12</f>
        <v>17</v>
      </c>
      <c r="H15" s="6">
        <f>H11-H12</f>
        <v>3.0000000000000027E-2</v>
      </c>
      <c r="I15" s="2"/>
      <c r="J15" s="8">
        <f>J11-J12</f>
        <v>0.43333333333333335</v>
      </c>
      <c r="K15" s="8">
        <f>K12-K11</f>
        <v>1</v>
      </c>
      <c r="M15" s="8">
        <f>M11-M12</f>
        <v>0.56666666666666665</v>
      </c>
      <c r="N15" s="8">
        <f>N11-N12</f>
        <v>0.75</v>
      </c>
    </row>
    <row r="16" spans="3:14" x14ac:dyDescent="0.35">
      <c r="G16" s="2"/>
      <c r="H16" s="2"/>
      <c r="I16" s="2"/>
    </row>
    <row r="17" spans="3:14" x14ac:dyDescent="0.35">
      <c r="C17" t="s">
        <v>13</v>
      </c>
      <c r="D17" s="5" t="s">
        <v>11</v>
      </c>
      <c r="E17" s="5" t="s">
        <v>12</v>
      </c>
      <c r="G17" s="4" t="s">
        <v>20</v>
      </c>
      <c r="H17" s="4" t="s">
        <v>21</v>
      </c>
      <c r="I17" s="2"/>
      <c r="J17" s="5" t="s">
        <v>27</v>
      </c>
      <c r="K17" s="5" t="s">
        <v>28</v>
      </c>
      <c r="M17" s="5" t="s">
        <v>32</v>
      </c>
      <c r="N17" s="5" t="s">
        <v>33</v>
      </c>
    </row>
    <row r="18" spans="3:14" x14ac:dyDescent="0.35">
      <c r="D18" s="7">
        <f>D15^2</f>
        <v>169</v>
      </c>
      <c r="E18" s="7">
        <f>E15^2</f>
        <v>1.6000000000000029E-3</v>
      </c>
      <c r="G18" s="6">
        <f>G15^2</f>
        <v>289</v>
      </c>
      <c r="H18" s="6">
        <f>H15^2</f>
        <v>9.000000000000016E-4</v>
      </c>
      <c r="I18" s="2"/>
      <c r="J18" s="8">
        <f>J15^2</f>
        <v>0.18777777777777779</v>
      </c>
      <c r="K18" s="8">
        <f>K15^2</f>
        <v>1</v>
      </c>
      <c r="M18" s="8">
        <f>M15^2</f>
        <v>0.32111111111111107</v>
      </c>
      <c r="N18" s="8">
        <f>N15^2</f>
        <v>0.5625</v>
      </c>
    </row>
    <row r="19" spans="3:14" x14ac:dyDescent="0.35">
      <c r="G19" s="2"/>
      <c r="H19" s="2"/>
      <c r="I19" s="2"/>
    </row>
    <row r="20" spans="3:14" x14ac:dyDescent="0.35">
      <c r="C20" t="s">
        <v>14</v>
      </c>
      <c r="D20" s="17" t="s">
        <v>16</v>
      </c>
      <c r="E20" s="17"/>
      <c r="G20" s="15" t="s">
        <v>22</v>
      </c>
      <c r="H20" s="15"/>
      <c r="I20" s="2"/>
      <c r="J20" s="17" t="s">
        <v>29</v>
      </c>
      <c r="K20" s="17"/>
      <c r="M20" s="17" t="s">
        <v>34</v>
      </c>
      <c r="N20" s="17"/>
    </row>
    <row r="21" spans="3:14" x14ac:dyDescent="0.35">
      <c r="D21" s="18">
        <f>D18+E18</f>
        <v>169.0016</v>
      </c>
      <c r="E21" s="18"/>
      <c r="G21" s="16">
        <f>G18+H18</f>
        <v>289.0009</v>
      </c>
      <c r="H21" s="16"/>
      <c r="I21" s="2"/>
      <c r="J21" s="14">
        <f>J18+K18</f>
        <v>1.1877777777777778</v>
      </c>
      <c r="K21" s="14"/>
      <c r="M21" s="14">
        <f>M18+N18</f>
        <v>0.88361111111111112</v>
      </c>
      <c r="N21" s="14"/>
    </row>
    <row r="23" spans="3:14" x14ac:dyDescent="0.35">
      <c r="C23" t="s">
        <v>15</v>
      </c>
      <c r="D23" s="17" t="s">
        <v>17</v>
      </c>
      <c r="E23" s="17"/>
      <c r="G23" s="17" t="s">
        <v>23</v>
      </c>
      <c r="H23" s="17"/>
      <c r="J23" s="17" t="s">
        <v>30</v>
      </c>
      <c r="K23" s="17"/>
      <c r="M23" s="17" t="s">
        <v>35</v>
      </c>
      <c r="N23" s="17"/>
    </row>
    <row r="24" spans="3:14" x14ac:dyDescent="0.35">
      <c r="D24" s="14">
        <f>SQRT(D21)</f>
        <v>13.000061538315887</v>
      </c>
      <c r="E24" s="14"/>
      <c r="G24" s="14">
        <f>SQRT(G21)</f>
        <v>17.000026470567626</v>
      </c>
      <c r="H24" s="14"/>
      <c r="J24" s="14">
        <f>SQRT(J21)</f>
        <v>1.089852181618121</v>
      </c>
      <c r="K24" s="14"/>
      <c r="M24" s="14">
        <f>SQRT(M21)</f>
        <v>0.94000591014690493</v>
      </c>
      <c r="N24" s="14"/>
    </row>
  </sheetData>
  <mergeCells count="24">
    <mergeCell ref="D23:E23"/>
    <mergeCell ref="G23:H23"/>
    <mergeCell ref="J23:K23"/>
    <mergeCell ref="M23:N23"/>
    <mergeCell ref="D24:E24"/>
    <mergeCell ref="G24:H24"/>
    <mergeCell ref="J24:K24"/>
    <mergeCell ref="M24:N24"/>
    <mergeCell ref="D20:E20"/>
    <mergeCell ref="G20:H20"/>
    <mergeCell ref="J20:K20"/>
    <mergeCell ref="M20:N20"/>
    <mergeCell ref="D21:E21"/>
    <mergeCell ref="G21:H21"/>
    <mergeCell ref="J21:K21"/>
    <mergeCell ref="M21:N21"/>
    <mergeCell ref="D10:E10"/>
    <mergeCell ref="G10:H10"/>
    <mergeCell ref="J10:K10"/>
    <mergeCell ref="M10:N10"/>
    <mergeCell ref="D14:E14"/>
    <mergeCell ref="G14:H14"/>
    <mergeCell ref="J14:K14"/>
    <mergeCell ref="M14:N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6140-4832-40E8-AD21-7DC4B6574D34}">
  <dimension ref="C1:N24"/>
  <sheetViews>
    <sheetView showGridLines="0" tabSelected="1" topLeftCell="B1" workbookViewId="0">
      <selection activeCell="K8" sqref="K8"/>
    </sheetView>
  </sheetViews>
  <sheetFormatPr defaultRowHeight="14.5" x14ac:dyDescent="0.35"/>
  <cols>
    <col min="1" max="2" width="4.90625" customWidth="1"/>
    <col min="5" max="5" width="10.90625" customWidth="1"/>
    <col min="7" max="7" width="10.1796875" customWidth="1"/>
    <col min="9" max="9" width="10.7265625" customWidth="1"/>
    <col min="10" max="10" width="12.81640625" customWidth="1"/>
    <col min="11" max="11" width="16.08984375" customWidth="1"/>
    <col min="13" max="13" width="11.1796875" customWidth="1"/>
    <col min="14" max="14" width="18.6328125" customWidth="1"/>
  </cols>
  <sheetData>
    <row r="1" spans="3:14" ht="7" customHeight="1" x14ac:dyDescent="0.35"/>
    <row r="2" spans="3:14" x14ac:dyDescent="0.35">
      <c r="D2" s="3"/>
      <c r="E2" s="4" t="s">
        <v>3</v>
      </c>
      <c r="F2" s="4" t="s">
        <v>4</v>
      </c>
      <c r="G2" s="5" t="s">
        <v>6</v>
      </c>
      <c r="J2" s="7"/>
      <c r="K2" s="4" t="s">
        <v>3</v>
      </c>
      <c r="L2" s="4" t="s">
        <v>4</v>
      </c>
      <c r="M2" s="5" t="s">
        <v>6</v>
      </c>
    </row>
    <row r="3" spans="3:14" x14ac:dyDescent="0.35">
      <c r="D3" s="5" t="s">
        <v>0</v>
      </c>
      <c r="E3" s="6">
        <v>85</v>
      </c>
      <c r="F3" s="6">
        <v>1.81</v>
      </c>
      <c r="G3" s="7" t="s">
        <v>7</v>
      </c>
      <c r="J3" s="5" t="s">
        <v>0</v>
      </c>
      <c r="K3" s="9">
        <f>(E3-$E$7)/$E$8</f>
        <v>1.1668595113779023</v>
      </c>
      <c r="L3" s="9">
        <f>(F3-$F$7)/$F$8</f>
        <v>-0.98058067569092877</v>
      </c>
      <c r="M3" s="7" t="s">
        <v>7</v>
      </c>
    </row>
    <row r="4" spans="3:14" x14ac:dyDescent="0.35">
      <c r="D4" s="5" t="s">
        <v>1</v>
      </c>
      <c r="E4" s="6">
        <v>72</v>
      </c>
      <c r="F4" s="6">
        <v>1.85</v>
      </c>
      <c r="G4" s="7"/>
      <c r="J4" s="5" t="s">
        <v>1</v>
      </c>
      <c r="K4" s="9">
        <f>(E4-$E$7)/$E$8</f>
        <v>0.10854507082585103</v>
      </c>
      <c r="L4" s="9">
        <f>(F4-$F$7)/$F$8</f>
        <v>1.3728129459672795</v>
      </c>
      <c r="M4" s="7" t="s">
        <v>8</v>
      </c>
    </row>
    <row r="5" spans="3:14" x14ac:dyDescent="0.35">
      <c r="D5" s="5" t="s">
        <v>2</v>
      </c>
      <c r="E5" s="6">
        <v>55</v>
      </c>
      <c r="F5" s="6">
        <v>1.82</v>
      </c>
      <c r="G5" s="7" t="s">
        <v>8</v>
      </c>
      <c r="J5" s="5" t="s">
        <v>2</v>
      </c>
      <c r="K5" s="9">
        <f>(E5-$E$7)/$E$8</f>
        <v>-1.2754045822037545</v>
      </c>
      <c r="L5" s="9">
        <f>(F5-$F$7)/$F$8</f>
        <v>-0.39223227027637675</v>
      </c>
      <c r="M5" s="7" t="s">
        <v>8</v>
      </c>
    </row>
    <row r="6" spans="3:14" ht="9.5" customHeight="1" x14ac:dyDescent="0.35">
      <c r="D6" s="1"/>
      <c r="E6" s="2"/>
      <c r="F6" s="2"/>
    </row>
    <row r="7" spans="3:14" x14ac:dyDescent="0.35">
      <c r="D7" s="10" t="s">
        <v>36</v>
      </c>
      <c r="E7" s="12">
        <f>AVERAGE(E3:E5)</f>
        <v>70.666666666666671</v>
      </c>
      <c r="F7" s="12">
        <f>AVERAGE(F3:F5)</f>
        <v>1.8266666666666669</v>
      </c>
      <c r="J7" s="10" t="s">
        <v>36</v>
      </c>
      <c r="K7" s="12">
        <f>AVERAGE(K3:K5)</f>
        <v>0</v>
      </c>
      <c r="L7" s="12">
        <f>AVERAGE(L3:L5)</f>
        <v>-8.659739592076221E-15</v>
      </c>
    </row>
    <row r="8" spans="3:14" x14ac:dyDescent="0.35">
      <c r="D8" s="10" t="s">
        <v>37</v>
      </c>
      <c r="E8" s="12">
        <f>_xlfn.STDEV.P(E3:E5)</f>
        <v>12.283683848458853</v>
      </c>
      <c r="F8" s="12">
        <f>_xlfn.STDEV.P(F3:F5)</f>
        <v>1.6996731711975965E-2</v>
      </c>
      <c r="I8" s="1"/>
      <c r="J8" s="10" t="s">
        <v>37</v>
      </c>
      <c r="K8" s="12">
        <f>_xlfn.STDEV.P(K3:K5)</f>
        <v>1</v>
      </c>
      <c r="L8" s="12">
        <f>_xlfn.STDEV.P(L3:L5)</f>
        <v>1</v>
      </c>
    </row>
    <row r="9" spans="3:14" ht="8" customHeight="1" x14ac:dyDescent="0.35"/>
    <row r="10" spans="3:14" x14ac:dyDescent="0.35">
      <c r="D10" s="17" t="s">
        <v>9</v>
      </c>
      <c r="E10" s="17"/>
      <c r="G10" s="15" t="s">
        <v>18</v>
      </c>
      <c r="H10" s="15"/>
      <c r="I10" s="2"/>
      <c r="J10" s="17" t="s">
        <v>9</v>
      </c>
      <c r="K10" s="17"/>
      <c r="M10" s="19" t="s">
        <v>18</v>
      </c>
      <c r="N10" s="20"/>
    </row>
    <row r="11" spans="3:14" x14ac:dyDescent="0.35">
      <c r="D11" s="6">
        <f>E3</f>
        <v>85</v>
      </c>
      <c r="E11" s="6">
        <f>F3</f>
        <v>1.81</v>
      </c>
      <c r="F11" s="2"/>
      <c r="G11" s="6">
        <f>E4</f>
        <v>72</v>
      </c>
      <c r="H11" s="6">
        <f>F4</f>
        <v>1.85</v>
      </c>
      <c r="I11" s="2"/>
      <c r="J11" s="8">
        <f>K3</f>
        <v>1.1668595113779023</v>
      </c>
      <c r="K11" s="8">
        <f>L3</f>
        <v>-0.98058067569092877</v>
      </c>
      <c r="M11" s="8">
        <f>K4</f>
        <v>0.10854507082585103</v>
      </c>
      <c r="N11" s="8">
        <f>L4</f>
        <v>1.3728129459672795</v>
      </c>
    </row>
    <row r="12" spans="3:14" x14ac:dyDescent="0.35">
      <c r="D12" s="6">
        <f>E4</f>
        <v>72</v>
      </c>
      <c r="E12" s="6">
        <f>F4</f>
        <v>1.85</v>
      </c>
      <c r="F12" s="2"/>
      <c r="G12" s="6">
        <f>E5</f>
        <v>55</v>
      </c>
      <c r="H12" s="6">
        <f>F5</f>
        <v>1.82</v>
      </c>
      <c r="I12" s="2"/>
      <c r="J12" s="8">
        <f>K4</f>
        <v>0.10854507082585103</v>
      </c>
      <c r="K12" s="8">
        <f>L4</f>
        <v>1.3728129459672795</v>
      </c>
      <c r="M12" s="8">
        <f>K5</f>
        <v>-1.2754045822037545</v>
      </c>
      <c r="N12" s="8">
        <f>L5</f>
        <v>-0.39223227027637675</v>
      </c>
    </row>
    <row r="13" spans="3:14" x14ac:dyDescent="0.35">
      <c r="G13" s="2"/>
      <c r="H13" s="2"/>
      <c r="I13" s="2"/>
    </row>
    <row r="14" spans="3:14" x14ac:dyDescent="0.35">
      <c r="C14" t="s">
        <v>5</v>
      </c>
      <c r="D14" s="17" t="s">
        <v>10</v>
      </c>
      <c r="E14" s="17"/>
      <c r="G14" s="15" t="s">
        <v>19</v>
      </c>
      <c r="H14" s="15"/>
      <c r="I14" s="2"/>
      <c r="J14" s="17" t="s">
        <v>38</v>
      </c>
      <c r="K14" s="17"/>
      <c r="M14" s="17" t="s">
        <v>43</v>
      </c>
      <c r="N14" s="17"/>
    </row>
    <row r="15" spans="3:14" x14ac:dyDescent="0.35">
      <c r="D15" s="7">
        <f>D11-D12</f>
        <v>13</v>
      </c>
      <c r="E15" s="7">
        <f>E12-E11</f>
        <v>4.0000000000000036E-2</v>
      </c>
      <c r="G15" s="6">
        <f>G11-G12</f>
        <v>17</v>
      </c>
      <c r="H15" s="6">
        <f>H11-H12</f>
        <v>3.0000000000000027E-2</v>
      </c>
      <c r="I15" s="2"/>
      <c r="J15" s="8">
        <f>J11-J12</f>
        <v>1.0583144405520513</v>
      </c>
      <c r="K15" s="8">
        <f>K12-K11</f>
        <v>2.3533936216582081</v>
      </c>
      <c r="M15" s="8">
        <f>M11-M12</f>
        <v>1.3839496530296056</v>
      </c>
      <c r="N15" s="8">
        <f>N11-N12</f>
        <v>1.7650452162436563</v>
      </c>
    </row>
    <row r="16" spans="3:14" x14ac:dyDescent="0.35">
      <c r="G16" s="2"/>
      <c r="H16" s="2"/>
      <c r="I16" s="2"/>
    </row>
    <row r="17" spans="3:14" x14ac:dyDescent="0.35">
      <c r="C17" t="s">
        <v>13</v>
      </c>
      <c r="D17" s="5" t="s">
        <v>11</v>
      </c>
      <c r="E17" s="5" t="s">
        <v>12</v>
      </c>
      <c r="G17" s="4" t="s">
        <v>20</v>
      </c>
      <c r="H17" s="4" t="s">
        <v>21</v>
      </c>
      <c r="I17" s="2"/>
      <c r="J17" s="5" t="s">
        <v>39</v>
      </c>
      <c r="K17" s="5" t="s">
        <v>40</v>
      </c>
      <c r="M17" s="5" t="s">
        <v>44</v>
      </c>
      <c r="N17" s="5" t="s">
        <v>45</v>
      </c>
    </row>
    <row r="18" spans="3:14" x14ac:dyDescent="0.35">
      <c r="D18" s="7">
        <f>D15^2</f>
        <v>169</v>
      </c>
      <c r="E18" s="7">
        <f>E15^2</f>
        <v>1.6000000000000029E-3</v>
      </c>
      <c r="G18" s="6">
        <f>G15^2</f>
        <v>289</v>
      </c>
      <c r="H18" s="6">
        <f>H15^2</f>
        <v>9.000000000000016E-4</v>
      </c>
      <c r="I18" s="2"/>
      <c r="J18" s="8">
        <f>J15^2</f>
        <v>1.1200294550810013</v>
      </c>
      <c r="K18" s="8">
        <f>K15^2</f>
        <v>5.5384615384615374</v>
      </c>
      <c r="M18" s="8">
        <f>M15^2</f>
        <v>1.9153166421207657</v>
      </c>
      <c r="N18" s="8">
        <f>N15^2</f>
        <v>3.1153846153846154</v>
      </c>
    </row>
    <row r="19" spans="3:14" x14ac:dyDescent="0.35">
      <c r="G19" s="2"/>
      <c r="H19" s="2"/>
      <c r="I19" s="2"/>
    </row>
    <row r="20" spans="3:14" x14ac:dyDescent="0.35">
      <c r="C20" t="s">
        <v>14</v>
      </c>
      <c r="D20" s="17" t="s">
        <v>16</v>
      </c>
      <c r="E20" s="17"/>
      <c r="G20" s="15" t="s">
        <v>22</v>
      </c>
      <c r="H20" s="15"/>
      <c r="I20" s="2"/>
      <c r="J20" s="17" t="s">
        <v>41</v>
      </c>
      <c r="K20" s="17"/>
      <c r="M20" s="17" t="s">
        <v>46</v>
      </c>
      <c r="N20" s="17"/>
    </row>
    <row r="21" spans="3:14" x14ac:dyDescent="0.35">
      <c r="D21" s="18">
        <f>D18+E18</f>
        <v>169.0016</v>
      </c>
      <c r="E21" s="18"/>
      <c r="G21" s="16">
        <f>G18+H18</f>
        <v>289.0009</v>
      </c>
      <c r="H21" s="16"/>
      <c r="I21" s="2"/>
      <c r="J21" s="14">
        <f>J18+K18</f>
        <v>6.6584909935425385</v>
      </c>
      <c r="K21" s="14"/>
      <c r="M21" s="14">
        <f>M18+N18</f>
        <v>5.0307012575053811</v>
      </c>
      <c r="N21" s="14"/>
    </row>
    <row r="23" spans="3:14" x14ac:dyDescent="0.35">
      <c r="C23" t="s">
        <v>15</v>
      </c>
      <c r="D23" s="17" t="s">
        <v>17</v>
      </c>
      <c r="E23" s="17"/>
      <c r="G23" s="17" t="s">
        <v>23</v>
      </c>
      <c r="H23" s="17"/>
      <c r="J23" s="17" t="s">
        <v>42</v>
      </c>
      <c r="K23" s="17"/>
      <c r="M23" s="17" t="s">
        <v>47</v>
      </c>
      <c r="N23" s="17"/>
    </row>
    <row r="24" spans="3:14" x14ac:dyDescent="0.35">
      <c r="D24" s="14">
        <f>SQRT(D21)</f>
        <v>13.000061538315887</v>
      </c>
      <c r="E24" s="14"/>
      <c r="G24" s="14">
        <f>SQRT(G21)</f>
        <v>17.000026470567626</v>
      </c>
      <c r="H24" s="14"/>
      <c r="J24" s="14">
        <f>SQRT(J21)</f>
        <v>2.5804051994875801</v>
      </c>
      <c r="K24" s="14"/>
      <c r="M24" s="14">
        <f>SQRT(M21)</f>
        <v>2.2429224813856989</v>
      </c>
      <c r="N24" s="14"/>
    </row>
  </sheetData>
  <mergeCells count="24">
    <mergeCell ref="D23:E23"/>
    <mergeCell ref="G23:H23"/>
    <mergeCell ref="J23:K23"/>
    <mergeCell ref="M23:N23"/>
    <mergeCell ref="D24:E24"/>
    <mergeCell ref="G24:H24"/>
    <mergeCell ref="J24:K24"/>
    <mergeCell ref="M24:N24"/>
    <mergeCell ref="D20:E20"/>
    <mergeCell ref="G20:H20"/>
    <mergeCell ref="J20:K20"/>
    <mergeCell ref="M20:N20"/>
    <mergeCell ref="D21:E21"/>
    <mergeCell ref="G21:H21"/>
    <mergeCell ref="J21:K21"/>
    <mergeCell ref="M21:N21"/>
    <mergeCell ref="D10:E10"/>
    <mergeCell ref="G10:H10"/>
    <mergeCell ref="J10:K10"/>
    <mergeCell ref="M10:N10"/>
    <mergeCell ref="D14:E14"/>
    <mergeCell ref="G14:H14"/>
    <mergeCell ref="J14:K14"/>
    <mergeCell ref="M14:N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Distancia</vt:lpstr>
      <vt:lpstr>Escala Original</vt:lpstr>
      <vt:lpstr>Normalização</vt:lpstr>
      <vt:lpstr>Padronizaçao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jeffn</dc:creator>
  <cp:lastModifiedBy>jeffn</cp:lastModifiedBy>
  <dcterms:created xsi:type="dcterms:W3CDTF">2022-09-15T10:08:34Z</dcterms:created>
  <dcterms:modified xsi:type="dcterms:W3CDTF">2022-09-23T20:23:27Z</dcterms:modified>
</cp:coreProperties>
</file>