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_1L" sheetId="1" state="visible" r:id="rId2"/>
    <sheet name="Plan1_10L" sheetId="2" state="visible" r:id="rId3"/>
    <sheet name="Plan1_20L" sheetId="3" state="visible" r:id="rId4"/>
    <sheet name="Consolida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<sst xmlns="http://schemas.openxmlformats.org/spreadsheetml/2006/main" count="40" uniqueCount="19">
  <si>
    <t xml:space="preserve">Protocolos</t>
  </si>
  <si>
    <t xml:space="preserve">GoodPut Global(MB)</t>
  </si>
  <si>
    <t xml:space="preserve">Média</t>
  </si>
  <si>
    <r>
      <rPr>
        <sz val="11"/>
        <color rgb="FF000000"/>
        <rFont val="Calibri"/>
        <family val="2"/>
        <charset val="1"/>
      </rPr>
      <t xml:space="preserve">Variando-se o enlace do roteador de 30 em 30 seg. 
(1Gbps 10ms – 360s iniciais), 
(150Kbps,3000ms), (500Kbps,2000ms) ,
</t>
    </r>
    <r>
      <rPr>
        <sz val="11"/>
        <color rgb="FF000000"/>
        <rFont val="Calibri"/>
        <family val="2"/>
      </rPr>
      <t xml:space="preserve">(1Mbps,1000ms)
</t>
    </r>
    <r>
      <rPr>
        <sz val="11"/>
        <color rgb="FF000000"/>
        <rFont val="Calibri"/>
        <family val="2"/>
        <charset val="1"/>
      </rPr>
      <t xml:space="preserve">
2h de simulação 1 Longo
Melhor enlace nos primeiros 360 s (aproximadamente o dobro do tempo para todos os longos subirem)
Notou-se que, com os enlaces considerados, não foi suficiente para encher os buffers. Daí limitou-se a conexão entre os roteadores a </t>
    </r>
    <r>
      <rPr>
        <sz val="11"/>
        <color rgb="FF000000"/>
        <rFont val="Calibri"/>
        <family val="2"/>
      </rPr>
      <t xml:space="preserve">(500Kbps 10ms – 360s iniciais), 
(150Kbps,1000ms),(100Kbps, 3000ms) (50Kbps,2000ms) ,
Observou-se ainda que, nesse cenário, o Vegas não eleva o buffer do roteador para o nível 2. Daí o treinamento foi realizado com os dados do CUBIC.
Também parece que a diferença aumenta com o termpo de simulação. Pensar em fazer simulações sempre com duas horas.
</t>
    </r>
  </si>
  <si>
    <t xml:space="preserve">Bbr</t>
  </si>
  <si>
    <t xml:space="preserve">CUBIC</t>
  </si>
  <si>
    <t xml:space="preserve">NewReno</t>
  </si>
  <si>
    <t xml:space="preserve">Vegas</t>
  </si>
  <si>
    <t xml:space="preserve">Vegas++</t>
  </si>
  <si>
    <r>
      <rPr>
        <sz val="11"/>
        <color rgb="FF000000"/>
        <rFont val="Calibri"/>
        <family val="2"/>
        <charset val="1"/>
      </rPr>
      <t xml:space="preserve">Variando-se o enlace do roteador de 30 em 30 seg. 
(1Gbps 10ms – 2400s iniciais), 
(150Kbps,3000ms), (500Kbps,2000ms) ,
</t>
    </r>
    <r>
      <rPr>
        <sz val="11"/>
        <color rgb="FF000000"/>
        <rFont val="Calibri"/>
        <family val="2"/>
      </rPr>
      <t xml:space="preserve">(1Mbps,1000ms)
</t>
    </r>
    <r>
      <rPr>
        <sz val="11"/>
        <color rgb="FF000000"/>
        <rFont val="Calibri"/>
        <family val="2"/>
        <charset val="1"/>
      </rPr>
      <t xml:space="preserve">
1h de simulação 10 Longos
Melhor enlace nos primeiros 1200 s (aproximadamente o dobro do tempo para todos os longos subirem). Os fluxos longos, uma vez estabelecodos, ficam até o final
</t>
    </r>
  </si>
  <si>
    <t xml:space="preserve">Exp01</t>
  </si>
  <si>
    <t xml:space="preserve">Exp02</t>
  </si>
  <si>
    <t xml:space="preserve">Exp03</t>
  </si>
  <si>
    <t xml:space="preserve">Exp04</t>
  </si>
  <si>
    <r>
      <rPr>
        <sz val="11"/>
        <color rgb="FF000000"/>
        <rFont val="Calibri"/>
        <family val="2"/>
        <charset val="1"/>
      </rPr>
      <t xml:space="preserve">Variando-se o enlace do roteador de 30 em 30 seg. 
(1Gbps 10ms – 2400s iniciais), 
(150Kbps,3000ms), (500Kbps,2000ms) ,
</t>
    </r>
    <r>
      <rPr>
        <sz val="11"/>
        <color rgb="FF000000"/>
        <rFont val="Calibri"/>
        <family val="2"/>
      </rPr>
      <t xml:space="preserve">(1Mbps,1000ms)
</t>
    </r>
    <r>
      <rPr>
        <sz val="11"/>
        <color rgb="FF000000"/>
        <rFont val="Calibri"/>
        <family val="2"/>
        <charset val="1"/>
      </rPr>
      <t xml:space="preserve">
2h de simulação 20 Longos</t>
    </r>
  </si>
  <si>
    <t xml:space="preserve">Variando-se o enlace do roteador de 30 em 30 seg. 
(1Mbps 100ms), (500Kbps,200ms), (250Kbps,300ms) 
1h de simulação 20 Longos</t>
  </si>
  <si>
    <t xml:space="preserve">1L</t>
  </si>
  <si>
    <t xml:space="preserve">10L</t>
  </si>
  <si>
    <t xml:space="preserve">20L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</si>
</sst>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Plan1_20L!$B$1:$B$1</c:f>
              <c:strCache>
                <c:ptCount val="1"/>
                <c:pt idx="0">
                  <c:v>Exp01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Plan1_20L!$B$2:$B$6</c:f>
              <c:numCache>
                <c:formatCode>General</c:formatCode>
                <c:ptCount val="5"/>
                <c:pt idx="0">
                  <c:v>198.32</c:v>
                </c:pt>
                <c:pt idx="1">
                  <c:v>633.752</c:v>
                </c:pt>
                <c:pt idx="2">
                  <c:v>681.954</c:v>
                </c:pt>
                <c:pt idx="3">
                  <c:v>653.071</c:v>
                </c:pt>
                <c:pt idx="4">
                  <c:v>669.132</c:v>
                </c:pt>
              </c:numCache>
            </c:numRef>
          </c:val>
        </c:ser>
        <c:ser>
          <c:idx val="1"/>
          <c:order val="1"/>
          <c:tx>
            <c:strRef>
              <c:f>Plan1_20L!$C$1:$C$1</c:f>
              <c:strCache>
                <c:ptCount val="1"/>
                <c:pt idx="0">
                  <c:v>Exp02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Plan1_20L!$C$2:$C$6</c:f>
              <c:numCache>
                <c:formatCode>General</c:formatCode>
                <c:ptCount val="5"/>
                <c:pt idx="0">
                  <c:v>167.88</c:v>
                </c:pt>
                <c:pt idx="1">
                  <c:v>626.802</c:v>
                </c:pt>
                <c:pt idx="2">
                  <c:v>661.324</c:v>
                </c:pt>
                <c:pt idx="3">
                  <c:v>676.078</c:v>
                </c:pt>
                <c:pt idx="4">
                  <c:v>726.99</c:v>
                </c:pt>
              </c:numCache>
            </c:numRef>
          </c:val>
        </c:ser>
        <c:ser>
          <c:idx val="2"/>
          <c:order val="2"/>
          <c:tx>
            <c:strRef>
              <c:f>Plan1_20L!$D$1:$D$1</c:f>
              <c:strCache>
                <c:ptCount val="1"/>
                <c:pt idx="0">
                  <c:v>Exp03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Plan1_20L!$D$2:$D$6</c:f>
              <c:numCache>
                <c:formatCode>General</c:formatCode>
                <c:ptCount val="5"/>
                <c:pt idx="0">
                  <c:v>201.28</c:v>
                </c:pt>
                <c:pt idx="1">
                  <c:v>629.448</c:v>
                </c:pt>
                <c:pt idx="2">
                  <c:v>650.811</c:v>
                </c:pt>
                <c:pt idx="3">
                  <c:v>650.335</c:v>
                </c:pt>
                <c:pt idx="4">
                  <c:v>712.857</c:v>
                </c:pt>
              </c:numCache>
            </c:numRef>
          </c:val>
        </c:ser>
        <c:ser>
          <c:idx val="3"/>
          <c:order val="3"/>
          <c:tx>
            <c:strRef>
              <c:f>Plan1_20L!$E$1:$E$1</c:f>
              <c:strCache>
                <c:ptCount val="1"/>
                <c:pt idx="0">
                  <c:v>Exp04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Plan1_20L!$E$2:$E$6</c:f>
              <c:numCache>
                <c:formatCode>General</c:formatCode>
                <c:ptCount val="5"/>
                <c:pt idx="0">
                  <c:v>222.341</c:v>
                </c:pt>
                <c:pt idx="1">
                  <c:v>611.522</c:v>
                </c:pt>
                <c:pt idx="2">
                  <c:v>652.584</c:v>
                </c:pt>
                <c:pt idx="3">
                  <c:v>639.466</c:v>
                </c:pt>
                <c:pt idx="4">
                  <c:v>778.478</c:v>
                </c:pt>
              </c:numCache>
            </c:numRef>
          </c:val>
        </c:ser>
        <c:ser>
          <c:idx val="4"/>
          <c:order val="4"/>
          <c:tx>
            <c:strRef>
              <c:f>Plan1_20L!$F$1:$F$1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Plan1_20L!$A$2:$A$6</c:f>
              <c:strCache>
                <c:ptCount val="5"/>
                <c:pt idx="0">
                  <c:v>Bbr</c:v>
                </c:pt>
                <c:pt idx="1">
                  <c:v>CUBIC</c:v>
                </c:pt>
                <c:pt idx="2">
                  <c:v>NewReno</c:v>
                </c:pt>
                <c:pt idx="3">
                  <c:v>Vegas</c:v>
                </c:pt>
                <c:pt idx="4">
                  <c:v>Vegas++</c:v>
                </c:pt>
              </c:strCache>
            </c:strRef>
          </c:cat>
          <c:val>
            <c:numRef>
              <c:f>Plan1_20L!$F$2:$F$6</c:f>
              <c:numCache>
                <c:formatCode>General</c:formatCode>
                <c:ptCount val="5"/>
                <c:pt idx="0">
                  <c:v>197.45525</c:v>
                </c:pt>
                <c:pt idx="1">
                  <c:v>625.381</c:v>
                </c:pt>
                <c:pt idx="2">
                  <c:v>661.66825</c:v>
                </c:pt>
                <c:pt idx="3">
                  <c:v>654.7375</c:v>
                </c:pt>
                <c:pt idx="4">
                  <c:v>721.86425</c:v>
                </c:pt>
              </c:numCache>
            </c:numRef>
          </c:val>
        </c:ser>
        <c:gapWidth val="100"/>
        <c:overlap val="0"/>
        <c:axId val="60017189"/>
        <c:axId val="97621128"/>
      </c:barChart>
      <c:catAx>
        <c:axId val="60017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21128"/>
        <c:crosses val="autoZero"/>
        <c:auto val="1"/>
        <c:lblAlgn val="ctr"/>
        <c:lblOffset val="100"/>
        <c:noMultiLvlLbl val="0"/>
      </c:catAx>
      <c:valAx>
        <c:axId val="976211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171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Desempenho Protocolos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Consolidacao!$B$1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Consolidacao!$B$2:$B$4</c:f>
              <c:numCache>
                <c:formatCode>General</c:formatCode>
                <c:ptCount val="3"/>
                <c:pt idx="0">
                  <c:v>258.18125</c:v>
                </c:pt>
                <c:pt idx="1">
                  <c:v>92.3645</c:v>
                </c:pt>
                <c:pt idx="2">
                  <c:v>197.45525</c:v>
                </c:pt>
              </c:numCache>
            </c:numRef>
          </c:val>
        </c:ser>
        <c:ser>
          <c:idx val="1"/>
          <c:order val="1"/>
          <c:tx>
            <c:strRef>
              <c:f>Consolidacao!$C$1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Consolidacao!$C$2:$C$4</c:f>
              <c:numCache>
                <c:formatCode>General</c:formatCode>
                <c:ptCount val="3"/>
                <c:pt idx="0">
                  <c:v>232.277</c:v>
                </c:pt>
                <c:pt idx="1">
                  <c:v>358.94175</c:v>
                </c:pt>
                <c:pt idx="2">
                  <c:v>625.381</c:v>
                </c:pt>
              </c:numCache>
            </c:numRef>
          </c:val>
        </c:ser>
        <c:ser>
          <c:idx val="2"/>
          <c:order val="2"/>
          <c:tx>
            <c:strRef>
              <c:f>Consolidacao!$D$1</c:f>
              <c:strCache>
                <c:ptCount val="1"/>
                <c:pt idx="0">
                  <c:v>NewReno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Consolidacao!$D$2:$D$4</c:f>
              <c:numCache>
                <c:formatCode>General</c:formatCode>
                <c:ptCount val="3"/>
                <c:pt idx="0">
                  <c:v>253.308</c:v>
                </c:pt>
                <c:pt idx="1">
                  <c:v>374.6105</c:v>
                </c:pt>
                <c:pt idx="2">
                  <c:v>661.66825</c:v>
                </c:pt>
              </c:numCache>
            </c:numRef>
          </c:val>
        </c:ser>
        <c:ser>
          <c:idx val="3"/>
          <c:order val="3"/>
          <c:tx>
            <c:strRef>
              <c:f>Consolidacao!$E$1</c:f>
              <c:strCache>
                <c:ptCount val="1"/>
                <c:pt idx="0">
                  <c:v>Vegas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Consolidacao!$E$2:$E$4</c:f>
              <c:numCache>
                <c:formatCode>General</c:formatCode>
                <c:ptCount val="3"/>
                <c:pt idx="0">
                  <c:v>260.31525</c:v>
                </c:pt>
                <c:pt idx="1">
                  <c:v>376.64525</c:v>
                </c:pt>
                <c:pt idx="2">
                  <c:v>654.7375</c:v>
                </c:pt>
              </c:numCache>
            </c:numRef>
          </c:val>
        </c:ser>
        <c:ser>
          <c:idx val="4"/>
          <c:order val="4"/>
          <c:tx>
            <c:strRef>
              <c:f>Consolidacao!$F$1</c:f>
              <c:strCache>
                <c:ptCount val="1"/>
                <c:pt idx="0">
                  <c:v>Vegas++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Consolidacao!$A$2:$A$4</c:f>
              <c:strCache>
                <c:ptCount val="3"/>
                <c:pt idx="0">
                  <c:v>1L</c:v>
                </c:pt>
                <c:pt idx="1">
                  <c:v>10L</c:v>
                </c:pt>
                <c:pt idx="2">
                  <c:v>20L</c:v>
                </c:pt>
              </c:strCache>
            </c:strRef>
          </c:cat>
          <c:val>
            <c:numRef>
              <c:f>Consolidacao!$F$2:$F$4</c:f>
              <c:numCache>
                <c:formatCode>General</c:formatCode>
                <c:ptCount val="3"/>
                <c:pt idx="0">
                  <c:v>264.45525</c:v>
                </c:pt>
                <c:pt idx="1">
                  <c:v>389.552</c:v>
                </c:pt>
                <c:pt idx="2">
                  <c:v>721.86425</c:v>
                </c:pt>
              </c:numCache>
            </c:numRef>
          </c:val>
        </c:ser>
        <c:gapWidth val="100"/>
        <c:overlap val="0"/>
        <c:axId val="80610574"/>
        <c:axId val="19680093"/>
      </c:barChart>
      <c:catAx>
        <c:axId val="806105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Fluxos Longos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80093"/>
        <c:crosses val="autoZero"/>
        <c:auto val="1"/>
        <c:lblAlgn val="ctr"/>
        <c:lblOffset val="100"/>
        <c:noMultiLvlLbl val="0"/>
      </c:catAx>
      <c:valAx>
        <c:axId val="196800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GoodPut(MB)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105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15</xdr:col>
      <xdr:colOff>165600</xdr:colOff>
      <xdr:row>18</xdr:row>
      <xdr:rowOff>60120</xdr:rowOff>
    </xdr:to>
    <xdr:graphicFrame>
      <xdr:nvGraphicFramePr>
        <xdr:cNvPr id="0" name=""/>
        <xdr:cNvGraphicFramePr/>
      </xdr:nvGraphicFramePr>
      <xdr:xfrm>
        <a:off x="6497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427680</xdr:colOff>
      <xdr:row>5</xdr:row>
      <xdr:rowOff>83520</xdr:rowOff>
    </xdr:from>
    <xdr:to>
      <xdr:col>5</xdr:col>
      <xdr:colOff>636120</xdr:colOff>
      <xdr:row>22</xdr:row>
      <xdr:rowOff>130320</xdr:rowOff>
    </xdr:to>
    <xdr:graphicFrame>
      <xdr:nvGraphicFramePr>
        <xdr:cNvPr id="1" name=""/>
        <xdr:cNvGraphicFramePr/>
      </xdr:nvGraphicFramePr>
      <xdr:xfrm>
        <a:off x="427680" y="959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H1" s="4" t="s">
        <v>3</v>
      </c>
      <c r="I1" s="4"/>
      <c r="J1" s="4"/>
      <c r="K1" s="4"/>
      <c r="L1" s="4"/>
    </row>
    <row r="2" customFormat="false" ht="13.8" hidden="false" customHeight="false" outlineLevel="0" collapsed="false">
      <c r="A2" s="1" t="s">
        <v>4</v>
      </c>
      <c r="B2" s="5" t="n">
        <v>257.872</v>
      </c>
      <c r="C2" s="5" t="n">
        <v>270.516</v>
      </c>
      <c r="D2" s="5" t="n">
        <v>255.773</v>
      </c>
      <c r="E2" s="5" t="n">
        <v>248.564</v>
      </c>
      <c r="F2" s="5" t="n">
        <f aca="false">SUM(B2:E2)/4</f>
        <v>258.18125</v>
      </c>
      <c r="G2" s="5"/>
      <c r="H2" s="4"/>
      <c r="I2" s="4"/>
      <c r="J2" s="4"/>
      <c r="K2" s="4"/>
      <c r="L2" s="4"/>
    </row>
    <row r="3" customFormat="false" ht="13.8" hidden="false" customHeight="false" outlineLevel="0" collapsed="false">
      <c r="A3" s="1" t="s">
        <v>5</v>
      </c>
      <c r="B3" s="5" t="n">
        <v>226.075</v>
      </c>
      <c r="C3" s="5" t="n">
        <v>230.727</v>
      </c>
      <c r="D3" s="5" t="n">
        <v>234.458</v>
      </c>
      <c r="E3" s="5" t="n">
        <v>237.848</v>
      </c>
      <c r="F3" s="5" t="n">
        <f aca="false">SUM(B3:E3)/4</f>
        <v>232.277</v>
      </c>
      <c r="G3" s="5"/>
      <c r="H3" s="4"/>
      <c r="I3" s="4"/>
      <c r="J3" s="4"/>
      <c r="K3" s="4"/>
      <c r="L3" s="4"/>
    </row>
    <row r="4" customFormat="false" ht="13.8" hidden="false" customHeight="false" outlineLevel="0" collapsed="false">
      <c r="A4" s="1" t="s">
        <v>6</v>
      </c>
      <c r="B4" s="5" t="n">
        <v>249.291</v>
      </c>
      <c r="C4" s="5" t="n">
        <v>248.227</v>
      </c>
      <c r="D4" s="5" t="n">
        <v>262.497</v>
      </c>
      <c r="E4" s="5" t="n">
        <v>253.217</v>
      </c>
      <c r="F4" s="5" t="n">
        <f aca="false">SUM(B4:E4)/4</f>
        <v>253.308</v>
      </c>
      <c r="G4" s="5"/>
      <c r="H4" s="4"/>
      <c r="I4" s="4"/>
      <c r="J4" s="4"/>
      <c r="K4" s="4"/>
      <c r="L4" s="4"/>
    </row>
    <row r="5" customFormat="false" ht="13.8" hidden="false" customHeight="false" outlineLevel="0" collapsed="false">
      <c r="A5" s="1" t="s">
        <v>7</v>
      </c>
      <c r="B5" s="5" t="n">
        <v>263.764</v>
      </c>
      <c r="C5" s="5" t="n">
        <v>262.044</v>
      </c>
      <c r="D5" s="5" t="n">
        <v>261.917</v>
      </c>
      <c r="E5" s="5" t="n">
        <v>253.536</v>
      </c>
      <c r="F5" s="5" t="n">
        <f aca="false">SUM(B5:E5)/4</f>
        <v>260.31525</v>
      </c>
      <c r="G5" s="5"/>
      <c r="H5" s="4"/>
      <c r="I5" s="4"/>
      <c r="J5" s="4"/>
      <c r="K5" s="4"/>
      <c r="L5" s="4"/>
    </row>
    <row r="6" customFormat="false" ht="13.8" hidden="false" customHeight="false" outlineLevel="0" collapsed="false">
      <c r="A6" s="1" t="s">
        <v>8</v>
      </c>
      <c r="B6" s="6" t="n">
        <v>261.23</v>
      </c>
      <c r="C6" s="5" t="n">
        <v>261.314</v>
      </c>
      <c r="D6" s="5" t="n">
        <v>264.41</v>
      </c>
      <c r="E6" s="5" t="n">
        <v>270.867</v>
      </c>
      <c r="F6" s="5" t="n">
        <f aca="false">SUM(B6:E6)/4</f>
        <v>264.45525</v>
      </c>
      <c r="G6" s="5"/>
      <c r="H6" s="4"/>
      <c r="I6" s="4"/>
      <c r="J6" s="4"/>
      <c r="K6" s="4"/>
      <c r="L6" s="4"/>
    </row>
    <row r="7" customFormat="false" ht="13.8" hidden="false" customHeight="false" outlineLevel="0" collapsed="false">
      <c r="H7" s="4"/>
      <c r="I7" s="4"/>
      <c r="J7" s="4"/>
      <c r="K7" s="4"/>
      <c r="L7" s="4"/>
    </row>
    <row r="8" customFormat="false" ht="13.8" hidden="false" customHeight="false" outlineLevel="0" collapsed="false">
      <c r="H8" s="4"/>
      <c r="I8" s="4"/>
      <c r="J8" s="4"/>
      <c r="K8" s="4"/>
      <c r="L8" s="4"/>
    </row>
    <row r="9" customFormat="false" ht="13.8" hidden="false" customHeight="false" outlineLevel="0" collapsed="false">
      <c r="H9" s="4"/>
      <c r="I9" s="4"/>
      <c r="J9" s="4"/>
      <c r="K9" s="4"/>
      <c r="L9" s="4"/>
    </row>
    <row r="10" customFormat="false" ht="13.8" hidden="false" customHeight="false" outlineLevel="0" collapsed="false">
      <c r="H10" s="4"/>
      <c r="I10" s="4"/>
      <c r="J10" s="4"/>
      <c r="K10" s="4"/>
      <c r="L10" s="4"/>
    </row>
    <row r="11" customFormat="false" ht="13.8" hidden="false" customHeight="false" outlineLevel="0" collapsed="false">
      <c r="H11" s="4"/>
      <c r="I11" s="4"/>
      <c r="J11" s="4"/>
      <c r="K11" s="4"/>
      <c r="L11" s="4"/>
    </row>
    <row r="12" customFormat="false" ht="13.8" hidden="false" customHeight="false" outlineLevel="0" collapsed="false">
      <c r="H12" s="4"/>
      <c r="I12" s="4"/>
      <c r="J12" s="4"/>
      <c r="K12" s="4"/>
      <c r="L12" s="4"/>
    </row>
    <row r="13" customFormat="false" ht="13.8" hidden="false" customHeight="false" outlineLevel="0" collapsed="false">
      <c r="H13" s="4"/>
      <c r="I13" s="4"/>
      <c r="J13" s="4"/>
      <c r="K13" s="4"/>
      <c r="L13" s="4"/>
    </row>
    <row r="14" customFormat="false" ht="13.8" hidden="false" customHeight="false" outlineLevel="0" collapsed="false">
      <c r="H14" s="4"/>
      <c r="I14" s="4"/>
      <c r="J14" s="4"/>
      <c r="K14" s="4"/>
      <c r="L14" s="4"/>
    </row>
    <row r="15" customFormat="false" ht="13.8" hidden="false" customHeight="false" outlineLevel="0" collapsed="false">
      <c r="H15" s="4"/>
      <c r="I15" s="4"/>
      <c r="J15" s="4"/>
      <c r="K15" s="4"/>
      <c r="L15" s="4"/>
    </row>
    <row r="16" customFormat="false" ht="13.8" hidden="false" customHeight="false" outlineLevel="0" collapsed="false">
      <c r="H16" s="4"/>
      <c r="I16" s="4"/>
      <c r="J16" s="4"/>
      <c r="K16" s="4"/>
      <c r="L16" s="4"/>
    </row>
    <row r="17" customFormat="false" ht="13.8" hidden="false" customHeight="false" outlineLevel="0" collapsed="false">
      <c r="H17" s="4"/>
      <c r="I17" s="4"/>
      <c r="J17" s="4"/>
      <c r="K17" s="4"/>
      <c r="L17" s="4"/>
    </row>
    <row r="18" customFormat="false" ht="13.8" hidden="false" customHeight="false" outlineLevel="0" collapsed="false">
      <c r="H18" s="4"/>
      <c r="I18" s="4"/>
      <c r="J18" s="4"/>
      <c r="K18" s="4"/>
      <c r="L18" s="4"/>
    </row>
    <row r="19" customFormat="false" ht="13.8" hidden="false" customHeight="false" outlineLevel="0" collapsed="false">
      <c r="H19" s="4"/>
      <c r="I19" s="4"/>
      <c r="J19" s="4"/>
      <c r="K19" s="4"/>
      <c r="L19" s="4"/>
    </row>
    <row r="20" customFormat="false" ht="13.8" hidden="false" customHeight="false" outlineLevel="0" collapsed="false">
      <c r="H20" s="4"/>
      <c r="I20" s="4"/>
      <c r="J20" s="4"/>
      <c r="K20" s="4"/>
      <c r="L20" s="4"/>
    </row>
    <row r="21" customFormat="false" ht="13.8" hidden="false" customHeight="false" outlineLevel="0" collapsed="false">
      <c r="H21" s="4"/>
      <c r="I21" s="4"/>
      <c r="J21" s="4"/>
      <c r="K21" s="4"/>
      <c r="L21" s="4"/>
    </row>
  </sheetData>
  <mergeCells count="2">
    <mergeCell ref="B1:E1"/>
    <mergeCell ref="H1:L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F2" activeCellId="0" sqref="F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H1" s="7" t="s">
        <v>9</v>
      </c>
      <c r="I1" s="7"/>
      <c r="J1" s="7"/>
    </row>
    <row r="2" customFormat="false" ht="13.8" hidden="false" customHeight="false" outlineLevel="0" collapsed="false">
      <c r="A2" s="1" t="s">
        <v>4</v>
      </c>
      <c r="B2" s="5" t="n">
        <v>66.46</v>
      </c>
      <c r="C2" s="5" t="n">
        <v>63.536</v>
      </c>
      <c r="D2" s="5" t="n">
        <v>84.691</v>
      </c>
      <c r="E2" s="8" t="n">
        <v>154.771</v>
      </c>
      <c r="F2" s="5" t="n">
        <f aca="false">SUM(B2:E2)/4</f>
        <v>92.3645</v>
      </c>
      <c r="G2" s="5"/>
      <c r="H2" s="7"/>
      <c r="I2" s="7"/>
      <c r="J2" s="7"/>
    </row>
    <row r="3" customFormat="false" ht="13.8" hidden="false" customHeight="false" outlineLevel="0" collapsed="false">
      <c r="A3" s="1" t="s">
        <v>5</v>
      </c>
      <c r="B3" s="5" t="n">
        <v>362.537</v>
      </c>
      <c r="C3" s="5" t="n">
        <v>355.383</v>
      </c>
      <c r="D3" s="5" t="n">
        <v>360.03</v>
      </c>
      <c r="E3" s="5" t="n">
        <v>357.817</v>
      </c>
      <c r="F3" s="5" t="n">
        <f aca="false">SUM(B3:E3)/4</f>
        <v>358.94175</v>
      </c>
      <c r="G3" s="5"/>
      <c r="H3" s="7"/>
      <c r="I3" s="7"/>
      <c r="J3" s="7"/>
    </row>
    <row r="4" customFormat="false" ht="13.8" hidden="false" customHeight="false" outlineLevel="0" collapsed="false">
      <c r="A4" s="1" t="s">
        <v>6</v>
      </c>
      <c r="B4" s="5" t="n">
        <v>376.375</v>
      </c>
      <c r="C4" s="5" t="n">
        <v>370.131</v>
      </c>
      <c r="D4" s="5" t="n">
        <v>377.092</v>
      </c>
      <c r="E4" s="5" t="n">
        <v>374.844</v>
      </c>
      <c r="F4" s="5" t="n">
        <f aca="false">SUM(B4:E4)/4</f>
        <v>374.6105</v>
      </c>
      <c r="G4" s="5"/>
      <c r="H4" s="7"/>
      <c r="I4" s="7"/>
      <c r="J4" s="7"/>
    </row>
    <row r="5" customFormat="false" ht="13.8" hidden="false" customHeight="false" outlineLevel="0" collapsed="false">
      <c r="A5" s="1" t="s">
        <v>7</v>
      </c>
      <c r="B5" s="5" t="n">
        <v>379.628</v>
      </c>
      <c r="C5" s="5" t="n">
        <v>384.29</v>
      </c>
      <c r="D5" s="5" t="n">
        <v>369.55</v>
      </c>
      <c r="E5" s="5" t="n">
        <v>373.113</v>
      </c>
      <c r="F5" s="5" t="n">
        <f aca="false">SUM(B5:E5)/4</f>
        <v>376.64525</v>
      </c>
      <c r="G5" s="5"/>
      <c r="H5" s="7"/>
      <c r="I5" s="7"/>
      <c r="J5" s="7"/>
    </row>
    <row r="6" customFormat="false" ht="13.8" hidden="false" customHeight="false" outlineLevel="0" collapsed="false">
      <c r="A6" s="1" t="s">
        <v>8</v>
      </c>
      <c r="B6" s="6" t="n">
        <v>387.364</v>
      </c>
      <c r="C6" s="5" t="n">
        <v>392.569</v>
      </c>
      <c r="D6" s="5" t="n">
        <v>390.971</v>
      </c>
      <c r="E6" s="5" t="n">
        <v>387.304</v>
      </c>
      <c r="F6" s="5" t="n">
        <f aca="false">SUM(B6:E6)/4</f>
        <v>389.552</v>
      </c>
      <c r="G6" s="5"/>
      <c r="H6" s="7"/>
      <c r="I6" s="7"/>
      <c r="J6" s="7"/>
    </row>
    <row r="7" customFormat="false" ht="13.8" hidden="false" customHeight="false" outlineLevel="0" collapsed="false">
      <c r="H7" s="7"/>
      <c r="I7" s="7"/>
      <c r="J7" s="7"/>
    </row>
    <row r="8" customFormat="false" ht="13.8" hidden="false" customHeight="false" outlineLevel="0" collapsed="false">
      <c r="H8" s="7"/>
      <c r="I8" s="7"/>
      <c r="J8" s="7"/>
    </row>
    <row r="9" customFormat="false" ht="13.8" hidden="false" customHeight="false" outlineLevel="0" collapsed="false">
      <c r="H9" s="7"/>
      <c r="I9" s="7"/>
      <c r="J9" s="7"/>
    </row>
    <row r="10" customFormat="false" ht="13.8" hidden="false" customHeight="false" outlineLevel="0" collapsed="false">
      <c r="H10" s="7"/>
      <c r="I10" s="7"/>
      <c r="J10" s="7"/>
    </row>
    <row r="11" customFormat="false" ht="13.8" hidden="false" customHeight="false" outlineLevel="0" collapsed="false">
      <c r="H11" s="7"/>
      <c r="I11" s="7"/>
      <c r="J11" s="7"/>
    </row>
    <row r="12" customFormat="false" ht="13.8" hidden="false" customHeight="false" outlineLevel="0" collapsed="false">
      <c r="H12" s="7"/>
      <c r="I12" s="7"/>
      <c r="J12" s="7"/>
    </row>
    <row r="13" customFormat="false" ht="13.8" hidden="false" customHeight="false" outlineLevel="0" collapsed="false">
      <c r="H13" s="7"/>
      <c r="I13" s="7"/>
      <c r="J13" s="7"/>
    </row>
    <row r="14" customFormat="false" ht="13.8" hidden="false" customHeight="false" outlineLevel="0" collapsed="false">
      <c r="H14" s="7"/>
      <c r="I14" s="7"/>
      <c r="J14" s="7"/>
    </row>
    <row r="15" customFormat="false" ht="13.8" hidden="false" customHeight="false" outlineLevel="0" collapsed="false">
      <c r="H15" s="7"/>
      <c r="I15" s="7"/>
      <c r="J15" s="7"/>
    </row>
    <row r="16" customFormat="false" ht="13.8" hidden="false" customHeight="false" outlineLevel="0" collapsed="false">
      <c r="H16" s="7"/>
      <c r="I16" s="7"/>
      <c r="J16" s="7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2">
    <mergeCell ref="B1:E1"/>
    <mergeCell ref="H1:J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A6" activeCellId="0" sqref="A6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2" t="s">
        <v>10</v>
      </c>
      <c r="C1" s="9" t="s">
        <v>11</v>
      </c>
      <c r="D1" s="9" t="s">
        <v>12</v>
      </c>
      <c r="E1" s="9" t="s">
        <v>13</v>
      </c>
      <c r="F1" s="1" t="s">
        <v>2</v>
      </c>
      <c r="H1" s="10" t="s">
        <v>14</v>
      </c>
      <c r="I1" s="10"/>
      <c r="J1" s="10"/>
    </row>
    <row r="2" customFormat="false" ht="13.8" hidden="false" customHeight="false" outlineLevel="0" collapsed="false">
      <c r="A2" s="1" t="s">
        <v>4</v>
      </c>
      <c r="B2" s="5" t="n">
        <v>198.32</v>
      </c>
      <c r="C2" s="5" t="n">
        <v>167.88</v>
      </c>
      <c r="D2" s="5" t="n">
        <v>201.28</v>
      </c>
      <c r="E2" s="5" t="n">
        <v>222.341</v>
      </c>
      <c r="F2" s="5" t="n">
        <f aca="false">SUM(B2:E2)/4</f>
        <v>197.45525</v>
      </c>
      <c r="G2" s="5"/>
      <c r="H2" s="10"/>
      <c r="I2" s="10"/>
      <c r="J2" s="10"/>
    </row>
    <row r="3" customFormat="false" ht="13.8" hidden="false" customHeight="false" outlineLevel="0" collapsed="false">
      <c r="A3" s="1" t="s">
        <v>5</v>
      </c>
      <c r="B3" s="5" t="n">
        <v>633.752</v>
      </c>
      <c r="C3" s="5" t="n">
        <v>626.802</v>
      </c>
      <c r="D3" s="5" t="n">
        <v>629.448</v>
      </c>
      <c r="E3" s="5" t="n">
        <v>611.522</v>
      </c>
      <c r="F3" s="5" t="n">
        <f aca="false">SUM(B3:E3)/4</f>
        <v>625.381</v>
      </c>
      <c r="G3" s="5"/>
      <c r="H3" s="10"/>
      <c r="I3" s="10"/>
      <c r="J3" s="10"/>
    </row>
    <row r="4" customFormat="false" ht="13.8" hidden="false" customHeight="false" outlineLevel="0" collapsed="false">
      <c r="A4" s="1" t="s">
        <v>6</v>
      </c>
      <c r="B4" s="5" t="n">
        <v>681.954</v>
      </c>
      <c r="C4" s="5" t="n">
        <v>661.324</v>
      </c>
      <c r="D4" s="5" t="n">
        <v>650.811</v>
      </c>
      <c r="E4" s="5" t="n">
        <v>652.584</v>
      </c>
      <c r="F4" s="5" t="n">
        <f aca="false">SUM(B4:E4)/4</f>
        <v>661.66825</v>
      </c>
      <c r="G4" s="5"/>
      <c r="H4" s="10"/>
      <c r="I4" s="10"/>
      <c r="J4" s="10"/>
    </row>
    <row r="5" customFormat="false" ht="13.8" hidden="false" customHeight="false" outlineLevel="0" collapsed="false">
      <c r="A5" s="1" t="s">
        <v>7</v>
      </c>
      <c r="B5" s="5" t="n">
        <v>653.071</v>
      </c>
      <c r="C5" s="5" t="n">
        <v>676.078</v>
      </c>
      <c r="D5" s="5" t="n">
        <v>650.335</v>
      </c>
      <c r="E5" s="5" t="n">
        <v>639.466</v>
      </c>
      <c r="F5" s="5" t="n">
        <f aca="false">SUM(B5:E5)/4</f>
        <v>654.7375</v>
      </c>
      <c r="G5" s="5"/>
      <c r="H5" s="10"/>
      <c r="I5" s="10"/>
      <c r="J5" s="10"/>
    </row>
    <row r="6" customFormat="false" ht="13.8" hidden="false" customHeight="false" outlineLevel="0" collapsed="false">
      <c r="A6" s="1" t="s">
        <v>8</v>
      </c>
      <c r="B6" s="6" t="n">
        <v>669.132</v>
      </c>
      <c r="C6" s="5" t="n">
        <v>726.99</v>
      </c>
      <c r="D6" s="5" t="n">
        <v>712.857</v>
      </c>
      <c r="E6" s="5" t="n">
        <v>778.478</v>
      </c>
      <c r="F6" s="5" t="n">
        <f aca="false">SUM(B6:E6)/4</f>
        <v>721.86425</v>
      </c>
      <c r="G6" s="5"/>
      <c r="H6" s="10"/>
      <c r="I6" s="10"/>
      <c r="J6" s="10"/>
    </row>
    <row r="7" customFormat="false" ht="13.8" hidden="false" customHeight="false" outlineLevel="0" collapsed="false">
      <c r="H7" s="10"/>
      <c r="I7" s="10"/>
      <c r="J7" s="10"/>
    </row>
    <row r="8" customFormat="false" ht="13.8" hidden="false" customHeight="false" outlineLevel="0" collapsed="false">
      <c r="H8" s="10"/>
      <c r="I8" s="10"/>
      <c r="J8" s="10"/>
    </row>
    <row r="9" customFormat="false" ht="13.8" hidden="false" customHeight="false" outlineLevel="0" collapsed="false">
      <c r="H9" s="10"/>
      <c r="I9" s="10"/>
      <c r="J9" s="10"/>
    </row>
    <row r="10" customFormat="false" ht="13.8" hidden="false" customHeight="false" outlineLevel="0" collapsed="false">
      <c r="H10" s="10"/>
      <c r="I10" s="10"/>
      <c r="J10" s="10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1">
    <mergeCell ref="H1:J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G15" activeCellId="0" sqref="G15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21.38"/>
    <col collapsed="false" customWidth="true" hidden="false" outlineLevel="0" max="3" min="3" style="1" width="15.64"/>
    <col collapsed="false" customWidth="true" hidden="false" outlineLevel="0" max="4" min="4" style="1" width="11.82"/>
    <col collapsed="false" customWidth="true" hidden="false" outlineLevel="0" max="5" min="5" style="1" width="12.82"/>
    <col collapsed="false" customWidth="true" hidden="false" outlineLevel="0" max="6" min="6" style="1" width="12.91"/>
    <col collapsed="false" customWidth="true" hidden="false" outlineLevel="0" max="7" min="7" style="1" width="12.28"/>
  </cols>
  <sheetData>
    <row r="1" customFormat="false" ht="13.8" hidden="false" customHeight="tru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0" t="s">
        <v>15</v>
      </c>
      <c r="I1" s="10"/>
      <c r="J1" s="10"/>
    </row>
    <row r="2" customFormat="false" ht="13.8" hidden="false" customHeight="false" outlineLevel="0" collapsed="false">
      <c r="A2" s="1" t="s">
        <v>16</v>
      </c>
      <c r="B2" s="5" t="n">
        <f aca="false">Plan1_1L!F2</f>
        <v>258.18125</v>
      </c>
      <c r="C2" s="5" t="n">
        <f aca="false">Plan1_1L!F3</f>
        <v>232.277</v>
      </c>
      <c r="D2" s="5" t="n">
        <f aca="false">Plan1_1L!F4</f>
        <v>253.308</v>
      </c>
      <c r="E2" s="5" t="n">
        <f aca="false">Plan1_1L!F5</f>
        <v>260.31525</v>
      </c>
      <c r="F2" s="5" t="n">
        <f aca="false">Plan1_1L!F6</f>
        <v>264.45525</v>
      </c>
      <c r="G2" s="5"/>
      <c r="H2" s="10"/>
      <c r="I2" s="10"/>
      <c r="J2" s="10"/>
    </row>
    <row r="3" customFormat="false" ht="13.8" hidden="false" customHeight="false" outlineLevel="0" collapsed="false">
      <c r="A3" s="1" t="s">
        <v>17</v>
      </c>
      <c r="B3" s="8" t="n">
        <f aca="false">Plan1_10L!F2</f>
        <v>92.3645</v>
      </c>
      <c r="C3" s="5" t="n">
        <f aca="false">Plan1_10L!F3</f>
        <v>358.94175</v>
      </c>
      <c r="D3" s="8" t="n">
        <f aca="false">Plan1_10L!F4</f>
        <v>374.6105</v>
      </c>
      <c r="E3" s="8" t="n">
        <f aca="false">Plan1_10L!F5</f>
        <v>376.64525</v>
      </c>
      <c r="F3" s="8" t="n">
        <f aca="false">Plan1_10L!F6</f>
        <v>389.552</v>
      </c>
      <c r="G3" s="5"/>
      <c r="H3" s="10"/>
      <c r="I3" s="10"/>
      <c r="J3" s="10"/>
    </row>
    <row r="4" customFormat="false" ht="13.8" hidden="false" customHeight="false" outlineLevel="0" collapsed="false">
      <c r="A4" s="1" t="s">
        <v>18</v>
      </c>
      <c r="B4" s="8" t="n">
        <f aca="false">Plan1_20L!F2</f>
        <v>197.45525</v>
      </c>
      <c r="C4" s="8" t="n">
        <f aca="false">Plan1_20L!F3</f>
        <v>625.381</v>
      </c>
      <c r="D4" s="8" t="n">
        <f aca="false">Plan1_20L!F4</f>
        <v>661.66825</v>
      </c>
      <c r="E4" s="8" t="n">
        <f aca="false">Plan1_20L!F5</f>
        <v>654.7375</v>
      </c>
      <c r="F4" s="8" t="n">
        <f aca="false">Plan1_20L!F6</f>
        <v>721.86425</v>
      </c>
      <c r="G4" s="5"/>
      <c r="H4" s="10"/>
      <c r="I4" s="10"/>
      <c r="J4" s="10"/>
    </row>
    <row r="5" customFormat="false" ht="13.8" hidden="false" customHeight="false" outlineLevel="0" collapsed="false">
      <c r="H5" s="10"/>
      <c r="I5" s="10"/>
      <c r="J5" s="10"/>
    </row>
    <row r="6" customFormat="false" ht="13.8" hidden="false" customHeight="false" outlineLevel="0" collapsed="false">
      <c r="H6" s="10"/>
      <c r="I6" s="10"/>
      <c r="J6" s="10"/>
    </row>
    <row r="7" customFormat="false" ht="13.8" hidden="false" customHeight="false" outlineLevel="0" collapsed="false">
      <c r="H7" s="10"/>
      <c r="I7" s="10"/>
      <c r="J7" s="10"/>
    </row>
    <row r="8" customFormat="false" ht="13.8" hidden="false" customHeight="false" outlineLevel="0" collapsed="false">
      <c r="H8" s="10"/>
      <c r="I8" s="10"/>
      <c r="J8" s="10"/>
    </row>
    <row r="14" customFormat="false" ht="15" hidden="false" customHeight="false" outlineLevel="0" collapsed="false">
      <c r="G14" s="1" t="n">
        <v>123.138</v>
      </c>
    </row>
    <row r="1048576" customFormat="false" ht="12.8" hidden="false" customHeight="false" outlineLevel="0" collapsed="false"/>
  </sheetData>
  <mergeCells count="1">
    <mergeCell ref="H1:J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12676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visitante</dc:creator>
  <dc:description/>
  <dc:language>en-US</dc:language>
  <cp:lastModifiedBy/>
  <dcterms:modified xsi:type="dcterms:W3CDTF">2023-08-08T11:27:00Z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